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drawings/drawing4.xml" ContentType="application/vnd.openxmlformats-officedocument.drawing+xml"/>
  <Override PartName="/xl/tables/table6.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nhathang\Desktop\New folder\"/>
    </mc:Choice>
  </mc:AlternateContent>
  <xr:revisionPtr revIDLastSave="0" documentId="13_ncr:1_{66BFCE18-E8F6-4737-969B-679F40D28F18}" xr6:coauthVersionLast="47" xr6:coauthVersionMax="47" xr10:uidLastSave="{00000000-0000-0000-0000-000000000000}"/>
  <bookViews>
    <workbookView xWindow="-108" yWindow="-108" windowWidth="23256" windowHeight="12720" tabRatio="732" activeTab="1" xr2:uid="{5880BBA4-DC4E-43F4-9101-C48B4B6EB56B}"/>
  </bookViews>
  <sheets>
    <sheet name="Summary" sheetId="43" r:id="rId1"/>
    <sheet name="Data_Input" sheetId="8" r:id="rId2"/>
    <sheet name="MasterData" sheetId="6" r:id="rId3"/>
    <sheet name="1" sheetId="4" r:id="rId4"/>
    <sheet name="2" sheetId="3" r:id="rId5"/>
    <sheet name="3" sheetId="5" r:id="rId6"/>
    <sheet name="9" sheetId="40" state="hidden" r:id="rId7"/>
  </sheets>
  <definedNames>
    <definedName name="____NSO2" localSheetId="3" hidden="1">{"'Sheet1'!$L$16"}</definedName>
    <definedName name="____NSO2" localSheetId="4" hidden="1">{"'Sheet1'!$L$16"}</definedName>
    <definedName name="____NSO2" localSheetId="5" hidden="1">{"'Sheet1'!$L$16"}</definedName>
    <definedName name="____NSO2" hidden="1">{"'Sheet1'!$L$16"}</definedName>
    <definedName name="___h2" localSheetId="3" hidden="1">{"'Sheet1'!$L$16"}</definedName>
    <definedName name="___h2" localSheetId="4" hidden="1">{"'Sheet1'!$L$16"}</definedName>
    <definedName name="___h2" localSheetId="5" hidden="1">{"'Sheet1'!$L$16"}</definedName>
    <definedName name="___h2" hidden="1">{"'Sheet1'!$L$16"}</definedName>
    <definedName name="___NSO2" localSheetId="3" hidden="1">{"'Sheet1'!$L$16"}</definedName>
    <definedName name="___NSO2" localSheetId="4" hidden="1">{"'Sheet1'!$L$16"}</definedName>
    <definedName name="___NSO2" localSheetId="5" hidden="1">{"'Sheet1'!$L$16"}</definedName>
    <definedName name="___NSO2" hidden="1">{"'Sheet1'!$L$16"}</definedName>
    <definedName name="__a1" localSheetId="3" hidden="1">{"'Sheet1'!$L$16"}</definedName>
    <definedName name="__a1" localSheetId="4" hidden="1">{"'Sheet1'!$L$16"}</definedName>
    <definedName name="__a1" localSheetId="5" hidden="1">{"'Sheet1'!$L$16"}</definedName>
    <definedName name="__a1" hidden="1">{"'Sheet1'!$L$16"}</definedName>
    <definedName name="__A123" hidden="1">#REF!</definedName>
    <definedName name="__cad2" localSheetId="3" hidden="1">{#N/A,#N/A,TRUE,"BT M200 da 10x20"}</definedName>
    <definedName name="__cad2" localSheetId="4" hidden="1">{#N/A,#N/A,TRUE,"BT M200 da 10x20"}</definedName>
    <definedName name="__cad2" localSheetId="5" hidden="1">{#N/A,#N/A,TRUE,"BT M200 da 10x20"}</definedName>
    <definedName name="__cad2" hidden="1">{#N/A,#N/A,TRUE,"BT M200 da 10x20"}</definedName>
    <definedName name="__f5" localSheetId="3" hidden="1">{"'Sheet1'!$L$16"}</definedName>
    <definedName name="__f5" localSheetId="4" hidden="1">{"'Sheet1'!$L$16"}</definedName>
    <definedName name="__f5" localSheetId="5" hidden="1">{"'Sheet1'!$L$16"}</definedName>
    <definedName name="__f5" hidden="1">{"'Sheet1'!$L$16"}</definedName>
    <definedName name="__h2" localSheetId="3" hidden="1">{"'Sheet1'!$L$16"}</definedName>
    <definedName name="__h2" localSheetId="4" hidden="1">{"'Sheet1'!$L$16"}</definedName>
    <definedName name="__h2" localSheetId="5" hidden="1">{"'Sheet1'!$L$16"}</definedName>
    <definedName name="__h2" hidden="1">{"'Sheet1'!$L$16"}</definedName>
    <definedName name="__huy1" localSheetId="3" hidden="1">{"'Sheet1'!$L$16"}</definedName>
    <definedName name="__huy1" localSheetId="4" hidden="1">{"'Sheet1'!$L$16"}</definedName>
    <definedName name="__huy1" localSheetId="5" hidden="1">{"'Sheet1'!$L$16"}</definedName>
    <definedName name="__huy1" hidden="1">{"'Sheet1'!$L$16"}</definedName>
    <definedName name="__IntlFixup" hidden="1">TRUE</definedName>
    <definedName name="__NS03" localSheetId="3" hidden="1">{"'Sheet1'!$L$16"}</definedName>
    <definedName name="__NS03" localSheetId="4" hidden="1">{"'Sheet1'!$L$16"}</definedName>
    <definedName name="__NS03" localSheetId="5" hidden="1">{"'Sheet1'!$L$16"}</definedName>
    <definedName name="__NS03" hidden="1">{"'Sheet1'!$L$16"}</definedName>
    <definedName name="__NSO2" localSheetId="3" hidden="1">{"'Sheet1'!$L$16"}</definedName>
    <definedName name="__NSO2" localSheetId="4" hidden="1">{"'Sheet1'!$L$16"}</definedName>
    <definedName name="__NSO2" localSheetId="5" hidden="1">{"'Sheet1'!$L$16"}</definedName>
    <definedName name="__NSO2" hidden="1">{"'Sheet1'!$L$16"}</definedName>
    <definedName name="__PA3" localSheetId="3" hidden="1">{"'Sheet1'!$L$16"}</definedName>
    <definedName name="__PA3" localSheetId="4" hidden="1">{"'Sheet1'!$L$16"}</definedName>
    <definedName name="__PA3" localSheetId="5" hidden="1">{"'Sheet1'!$L$16"}</definedName>
    <definedName name="__PA3" hidden="1">{"'Sheet1'!$L$16"}</definedName>
    <definedName name="__T01" hidden="1">#REF!</definedName>
    <definedName name="_a1" localSheetId="3" hidden="1">{"'Sheet1'!$L$16"}</definedName>
    <definedName name="_a1" localSheetId="4" hidden="1">{"'Sheet1'!$L$16"}</definedName>
    <definedName name="_a1" localSheetId="5" hidden="1">{"'Sheet1'!$L$16"}</definedName>
    <definedName name="_a1" hidden="1">{"'Sheet1'!$L$16"}</definedName>
    <definedName name="_A123" hidden="1">#REF!</definedName>
    <definedName name="_a2" localSheetId="3" hidden="1">{"'Sheet1'!$L$16"}</definedName>
    <definedName name="_a2" localSheetId="4" hidden="1">{"'Sheet1'!$L$16"}</definedName>
    <definedName name="_a2" localSheetId="5" hidden="1">{"'Sheet1'!$L$16"}</definedName>
    <definedName name="_a2" hidden="1">{"'Sheet1'!$L$16"}</definedName>
    <definedName name="_cad2" localSheetId="3" hidden="1">{#N/A,#N/A,TRUE,"BT M200 da 10x20"}</definedName>
    <definedName name="_cad2" localSheetId="4" hidden="1">{#N/A,#N/A,TRUE,"BT M200 da 10x20"}</definedName>
    <definedName name="_cad2" localSheetId="5" hidden="1">{#N/A,#N/A,TRUE,"BT M200 da 10x20"}</definedName>
    <definedName name="_cad2" hidden="1">{#N/A,#N/A,TRUE,"BT M200 da 10x20"}</definedName>
    <definedName name="_CD2" localSheetId="3" hidden="1">{"'Sheet1'!$L$16"}</definedName>
    <definedName name="_CD2" localSheetId="4" hidden="1">{"'Sheet1'!$L$16"}</definedName>
    <definedName name="_CD2" localSheetId="5" hidden="1">{"'Sheet1'!$L$16"}</definedName>
    <definedName name="_CD2" hidden="1">{"'Sheet1'!$L$16"}</definedName>
    <definedName name="_f5" localSheetId="3" hidden="1">{"'Sheet1'!$L$16"}</definedName>
    <definedName name="_f5" localSheetId="4" hidden="1">{"'Sheet1'!$L$16"}</definedName>
    <definedName name="_f5" localSheetId="5" hidden="1">{"'Sheet1'!$L$16"}</definedName>
    <definedName name="_f5" hidden="1">{"'Sheet1'!$L$16"}</definedName>
    <definedName name="_Fill" hidden="1">#REF!</definedName>
    <definedName name="_xlnm._FilterDatabase" localSheetId="3" hidden="1">#REF!</definedName>
    <definedName name="_xlnm._FilterDatabase" localSheetId="4" hidden="1">#REF!</definedName>
    <definedName name="_xlnm._FilterDatabase" localSheetId="5" hidden="1">'3'!$N$15:$W$264</definedName>
    <definedName name="_xlnm._FilterDatabase" localSheetId="1" hidden="1">Data_Input!$B$10:$P$196</definedName>
    <definedName name="_xlnm._FilterDatabase" hidden="1">#REF!</definedName>
    <definedName name="_Goi8" localSheetId="3" hidden="1">{"'Sheet1'!$L$16"}</definedName>
    <definedName name="_Goi8" localSheetId="4" hidden="1">{"'Sheet1'!$L$16"}</definedName>
    <definedName name="_Goi8" localSheetId="5" hidden="1">{"'Sheet1'!$L$16"}</definedName>
    <definedName name="_Goi8" hidden="1">{"'Sheet1'!$L$16"}</definedName>
    <definedName name="_h2" localSheetId="3" hidden="1">{"'Sheet1'!$L$16"}</definedName>
    <definedName name="_h2" localSheetId="4" hidden="1">{"'Sheet1'!$L$16"}</definedName>
    <definedName name="_h2" localSheetId="5" hidden="1">{"'Sheet1'!$L$16"}</definedName>
    <definedName name="_h2" hidden="1">{"'Sheet1'!$L$16"}</definedName>
    <definedName name="_huy1" localSheetId="3" hidden="1">{"'Sheet1'!$L$16"}</definedName>
    <definedName name="_huy1" localSheetId="4" hidden="1">{"'Sheet1'!$L$16"}</definedName>
    <definedName name="_huy1" localSheetId="5" hidden="1">{"'Sheet1'!$L$16"}</definedName>
    <definedName name="_huy1" hidden="1">{"'Sheet1'!$L$16"}</definedName>
    <definedName name="_Key1" hidden="1">#REF!</definedName>
    <definedName name="_Key2" hidden="1">#REF!</definedName>
    <definedName name="_NS03" localSheetId="3" hidden="1">{"'Sheet1'!$L$16"}</definedName>
    <definedName name="_NS03" localSheetId="4" hidden="1">{"'Sheet1'!$L$16"}</definedName>
    <definedName name="_NS03" localSheetId="5" hidden="1">{"'Sheet1'!$L$16"}</definedName>
    <definedName name="_NS03" hidden="1">{"'Sheet1'!$L$16"}</definedName>
    <definedName name="_NSO2" localSheetId="3" hidden="1">{"'Sheet1'!$L$16"}</definedName>
    <definedName name="_NSO2" localSheetId="4" hidden="1">{"'Sheet1'!$L$16"}</definedName>
    <definedName name="_NSO2" localSheetId="5" hidden="1">{"'Sheet1'!$L$16"}</definedName>
    <definedName name="_NSO2" hidden="1">{"'Sheet1'!$L$16"}</definedName>
    <definedName name="_Order1" hidden="1">255</definedName>
    <definedName name="_Order2" hidden="1">255</definedName>
    <definedName name="_PA3" localSheetId="3" hidden="1">{"'Sheet1'!$L$16"}</definedName>
    <definedName name="_PA3" localSheetId="4" hidden="1">{"'Sheet1'!$L$16"}</definedName>
    <definedName name="_PA3" localSheetId="5" hidden="1">{"'Sheet1'!$L$16"}</definedName>
    <definedName name="_PA3" hidden="1">{"'Sheet1'!$L$16"}</definedName>
    <definedName name="_PL3" localSheetId="3" hidden="1">{"'Sheet1'!$L$16"}</definedName>
    <definedName name="_PL3" localSheetId="4" hidden="1">{"'Sheet1'!$L$16"}</definedName>
    <definedName name="_PL3" localSheetId="5" hidden="1">{"'Sheet1'!$L$16"}</definedName>
    <definedName name="_PL3" hidden="1">{"'Sheet1'!$L$16"}</definedName>
    <definedName name="_Sort" hidden="1">#REF!</definedName>
    <definedName name="_T01" hidden="1">#REF!</definedName>
    <definedName name="_TAIO" hidden="1">#REF!</definedName>
    <definedName name="AA" localSheetId="3" hidden="1">{"F3 detail",#N/A,FALSE,"F1";"F3 Presentation",#N/A,FALSE,"F3 "}</definedName>
    <definedName name="AA" localSheetId="4" hidden="1">{"F3 detail",#N/A,FALSE,"F1";"F3 Presentation",#N/A,FALSE,"F3 "}</definedName>
    <definedName name="AA" localSheetId="5" hidden="1">{"F3 detail",#N/A,FALSE,"F1";"F3 Presentation",#N/A,FALSE,"F3 "}</definedName>
    <definedName name="AA" hidden="1">{"F3 detail",#N/A,FALSE,"F1";"F3 Presentation",#N/A,FALSE,"F3 "}</definedName>
    <definedName name="AAAAAAAAAAAAA" localSheetId="4" hidden="1">#REF!</definedName>
    <definedName name="AAAAAAAAAAAAA" localSheetId="5" hidden="1">#REF!</definedName>
    <definedName name="AAAAAAAAAAAAA" hidden="1">#REF!</definedName>
    <definedName name="AccessDatabase" hidden="1">"D:\VIETTIEN\tonghop\phanlop.mdb"</definedName>
    <definedName name="anscount" hidden="1">3</definedName>
    <definedName name="AS2DocOpenMode" hidden="1">"AS2DocumentEdit"</definedName>
    <definedName name="bi" localSheetId="3" hidden="1">{"HK PR",#N/A,FALSE,"HK";"SUMMARY",#N/A,FALSE,"PAYROLL";"SUMMARY",#N/A,FALSE,"PAYROLL";"HK PR",#N/A,FALSE,"HK"}</definedName>
    <definedName name="bi" localSheetId="4" hidden="1">{"HK PR",#N/A,FALSE,"HK";"SUMMARY",#N/A,FALSE,"PAYROLL";"SUMMARY",#N/A,FALSE,"PAYROLL";"HK PR",#N/A,FALSE,"HK"}</definedName>
    <definedName name="bi" localSheetId="5" hidden="1">{"HK PR",#N/A,FALSE,"HK";"SUMMARY",#N/A,FALSE,"PAYROLL";"SUMMARY",#N/A,FALSE,"PAYROLL";"HK PR",#N/A,FALSE,"HK"}</definedName>
    <definedName name="bi" hidden="1">{"HK PR",#N/A,FALSE,"HK";"SUMMARY",#N/A,FALSE,"PAYROLL";"SUMMARY",#N/A,FALSE,"PAYROLL";"HK PR",#N/A,FALSE,"HK"}</definedName>
    <definedName name="bieudo" localSheetId="3" hidden="1">{"'Sheet1'!$L$16"}</definedName>
    <definedName name="bieudo" localSheetId="4" hidden="1">{"'Sheet1'!$L$16"}</definedName>
    <definedName name="bieudo" localSheetId="5" hidden="1">{"'Sheet1'!$L$16"}</definedName>
    <definedName name="bieudo" hidden="1">{"'Sheet1'!$L$16"}</definedName>
    <definedName name="bieudo1" localSheetId="3" hidden="1">{"'Sheet1'!$L$16"}</definedName>
    <definedName name="bieudo1" localSheetId="4" hidden="1">{"'Sheet1'!$L$16"}</definedName>
    <definedName name="bieudo1" localSheetId="5" hidden="1">{"'Sheet1'!$L$16"}</definedName>
    <definedName name="bieudo1" hidden="1">{"'Sheet1'!$L$16"}</definedName>
    <definedName name="binh1" localSheetId="3" hidden="1">{"'Sheet1'!$L$16"}</definedName>
    <definedName name="binh1" localSheetId="4" hidden="1">{"'Sheet1'!$L$16"}</definedName>
    <definedName name="binh1" localSheetId="5" hidden="1">{"'Sheet1'!$L$16"}</definedName>
    <definedName name="binh1" hidden="1">{"'Sheet1'!$L$16"}</definedName>
    <definedName name="caccccc" localSheetId="3" hidden="1">{"'Sheet1'!$L$16"}</definedName>
    <definedName name="caccccc" localSheetId="4" hidden="1">{"'Sheet1'!$L$16"}</definedName>
    <definedName name="caccccc" localSheetId="5" hidden="1">{"'Sheet1'!$L$16"}</definedName>
    <definedName name="caccccc" hidden="1">{"'Sheet1'!$L$16"}</definedName>
    <definedName name="Cam_ket_TSCD_E" hidden="1">#REF!</definedName>
    <definedName name="CanCu_XD_TThue_E" hidden="1">#REF!</definedName>
    <definedName name="CanCu_XD_TThue_V" hidden="1">#REF!</definedName>
    <definedName name="CCÑCangdung10.2" localSheetId="3" hidden="1">{"'Sheet1'!$L$16"}</definedName>
    <definedName name="CCÑCangdung10.2" localSheetId="4" hidden="1">{"'Sheet1'!$L$16"}</definedName>
    <definedName name="CCÑCangdung10.2" localSheetId="5" hidden="1">{"'Sheet1'!$L$16"}</definedName>
    <definedName name="CCÑCangdung10.2" hidden="1">{"'Sheet1'!$L$16"}</definedName>
    <definedName name="Chiphi" localSheetId="3" hidden="1">{"'Sheet1'!$L$16"}</definedName>
    <definedName name="Chiphi" localSheetId="4" hidden="1">{"'Sheet1'!$L$16"}</definedName>
    <definedName name="Chiphi" localSheetId="5" hidden="1">{"'Sheet1'!$L$16"}</definedName>
    <definedName name="Chiphi" hidden="1">{"'Sheet1'!$L$16"}</definedName>
    <definedName name="Chuc_Danh_BGD_E" localSheetId="4" hidden="1">#REF!</definedName>
    <definedName name="Chuc_Danh_BGD_E" localSheetId="5" hidden="1">#REF!</definedName>
    <definedName name="Chuc_Danh_BGD_E" hidden="1">#REF!</definedName>
    <definedName name="Chuc_Danh_BGD_V" localSheetId="4" hidden="1">#REF!</definedName>
    <definedName name="Chuc_Danh_BGD_V" hidden="1">#REF!</definedName>
    <definedName name="ChucDanh_DDCTKToan_E" localSheetId="4" hidden="1">#REF!</definedName>
    <definedName name="ChucDanh_DDCTKToan_E" hidden="1">#REF!</definedName>
    <definedName name="ChucDanh_DDCTKToan_V" hidden="1">#REF!</definedName>
    <definedName name="ChucDanh_KTT_E" hidden="1">#REF!</definedName>
    <definedName name="ChucDanh_KTT_V" hidden="1">#REF!</definedName>
    <definedName name="ChucDanh_NguoiLap_E" hidden="1">#REF!</definedName>
    <definedName name="ChucDanh_NguoiLap_V" hidden="1">#REF!</definedName>
    <definedName name="ChucDanh_ThuTruong_E" hidden="1">#REF!</definedName>
    <definedName name="ChucDanh_ThuTruong_V" hidden="1">#REF!</definedName>
    <definedName name="ChungChi_DDCTKToan_E" hidden="1">#REF!</definedName>
    <definedName name="ChungChi_DDCTKToan_V" hidden="1">#REF!</definedName>
    <definedName name="ChungChi_KTV_E" hidden="1">#REF!</definedName>
    <definedName name="ChungChi_KTV_V" hidden="1">#REF!</definedName>
    <definedName name="CP" localSheetId="3" hidden="1">{"'Sheet1'!$L$16"}</definedName>
    <definedName name="CP" localSheetId="4" hidden="1">{"'Sheet1'!$L$16"}</definedName>
    <definedName name="CP" localSheetId="5" hidden="1">{"'Sheet1'!$L$16"}</definedName>
    <definedName name="CP" hidden="1">{"'Sheet1'!$L$16"}</definedName>
    <definedName name="CPBQ_KN" hidden="1">#REF!</definedName>
    <definedName name="CPBQ_KT" hidden="1">#REF!</definedName>
    <definedName name="CPXD" localSheetId="3" hidden="1">{"'Sheet1'!$L$16"}</definedName>
    <definedName name="CPXD" localSheetId="4" hidden="1">{"'Sheet1'!$L$16"}</definedName>
    <definedName name="CPXD" localSheetId="5" hidden="1">{"'Sheet1'!$L$16"}</definedName>
    <definedName name="CPXD" hidden="1">{"'Sheet1'!$L$16"}</definedName>
    <definedName name="CSDFSDF" localSheetId="3" hidden="1">{"HK PR",#N/A,FALSE,"HK";"SUMMARY",#N/A,FALSE,"PAYROLL";"SUMMARY",#N/A,FALSE,"PAYROLL";"HK PR",#N/A,FALSE,"HK"}</definedName>
    <definedName name="CSDFSDF" localSheetId="4" hidden="1">{"HK PR",#N/A,FALSE,"HK";"SUMMARY",#N/A,FALSE,"PAYROLL";"SUMMARY",#N/A,FALSE,"PAYROLL";"HK PR",#N/A,FALSE,"HK"}</definedName>
    <definedName name="CSDFSDF" localSheetId="5" hidden="1">{"HK PR",#N/A,FALSE,"HK";"SUMMARY",#N/A,FALSE,"PAYROLL";"SUMMARY",#N/A,FALSE,"PAYROLL";"HK PR",#N/A,FALSE,"HK"}</definedName>
    <definedName name="CSDFSDF" hidden="1">{"HK PR",#N/A,FALSE,"HK";"SUMMARY",#N/A,FALSE,"PAYROLL";"SUMMARY",#N/A,FALSE,"PAYROLL";"HK PR",#N/A,FALSE,"HK"}</definedName>
    <definedName name="CT" localSheetId="3" hidden="1">{#N/A,#N/A,TRUE,"BT M200 da 10x20"}</definedName>
    <definedName name="CT" localSheetId="4" hidden="1">{#N/A,#N/A,TRUE,"BT M200 da 10x20"}</definedName>
    <definedName name="CT" localSheetId="5" hidden="1">{#N/A,#N/A,TRUE,"BT M200 da 10x20"}</definedName>
    <definedName name="CT" hidden="1">{#N/A,#N/A,TRUE,"BT M200 da 10x20"}</definedName>
    <definedName name="CT_LCGT" localSheetId="5" hidden="1">OFFSET(#REF!,1,0,COUNTA(#REF!)-COUNTA(#REF!),4)</definedName>
    <definedName name="CT_LCGT" hidden="1">OFFSET(#REF!,1,0,COUNTA(#REF!)-COUNTA(#REF!),4)</definedName>
    <definedName name="CT_LCTT" localSheetId="3" hidden="1">#REF!</definedName>
    <definedName name="CT_LCTT" localSheetId="5" hidden="1">#REF!</definedName>
    <definedName name="CT_LCTT" hidden="1">#REF!</definedName>
    <definedName name="CT_TMinh" localSheetId="4" hidden="1">#REF!</definedName>
    <definedName name="CT_TMinh" localSheetId="5" hidden="1">#REF!</definedName>
    <definedName name="CT_TMinh" hidden="1">#REF!</definedName>
    <definedName name="ct1_2" localSheetId="3" hidden="1">{"'Sheet1'!$L$16"}</definedName>
    <definedName name="ct1_2" localSheetId="4" hidden="1">{"'Sheet1'!$L$16"}</definedName>
    <definedName name="ct1_2" localSheetId="5" hidden="1">{"'Sheet1'!$L$16"}</definedName>
    <definedName name="ct1_2" hidden="1">{"'Sheet1'!$L$16"}</definedName>
    <definedName name="CTCT1" localSheetId="3" hidden="1">{"'Sheet1'!$L$16"}</definedName>
    <definedName name="CTCT1" localSheetId="4" hidden="1">{"'Sheet1'!$L$16"}</definedName>
    <definedName name="CTCT1" localSheetId="5" hidden="1">{"'Sheet1'!$L$16"}</definedName>
    <definedName name="CTCT1" hidden="1">{"'Sheet1'!$L$16"}</definedName>
    <definedName name="data1" localSheetId="4" hidden="1">#REF!</definedName>
    <definedName name="data1" localSheetId="5" hidden="1">#REF!</definedName>
    <definedName name="data1" hidden="1">#REF!</definedName>
    <definedName name="data2" hidden="1">#REF!</definedName>
    <definedName name="data3" hidden="1">#REF!</definedName>
    <definedName name="ddd" localSheetId="3" hidden="1">{"'Sheet1'!$L$16"}</definedName>
    <definedName name="ddd" localSheetId="4" hidden="1">{"'Sheet1'!$L$16"}</definedName>
    <definedName name="ddd" localSheetId="5" hidden="1">{"'Sheet1'!$L$16"}</definedName>
    <definedName name="ddd" hidden="1">{"'Sheet1'!$L$16"}</definedName>
    <definedName name="deryhrfm" localSheetId="3" hidden="1">{"'Sheet1'!$L$16"}</definedName>
    <definedName name="deryhrfm" localSheetId="4" hidden="1">{"'Sheet1'!$L$16"}</definedName>
    <definedName name="deryhrfm" localSheetId="5" hidden="1">{"'Sheet1'!$L$16"}</definedName>
    <definedName name="deryhrfm" hidden="1">{"'Sheet1'!$L$16"}</definedName>
    <definedName name="dfsd" localSheetId="3" hidden="1">{"HK PR",#N/A,FALSE,"HK";"SUMMARY",#N/A,FALSE,"PAYROLL";"SUMMARY",#N/A,FALSE,"PAYROLL";"HK PR",#N/A,FALSE,"HK"}</definedName>
    <definedName name="dfsd" localSheetId="4" hidden="1">{"HK PR",#N/A,FALSE,"HK";"SUMMARY",#N/A,FALSE,"PAYROLL";"SUMMARY",#N/A,FALSE,"PAYROLL";"HK PR",#N/A,FALSE,"HK"}</definedName>
    <definedName name="dfsd" localSheetId="5" hidden="1">{"HK PR",#N/A,FALSE,"HK";"SUMMARY",#N/A,FALSE,"PAYROLL";"SUMMARY",#N/A,FALSE,"PAYROLL";"HK PR",#N/A,FALSE,"HK"}</definedName>
    <definedName name="dfsd" hidden="1">{"HK PR",#N/A,FALSE,"HK";"SUMMARY",#N/A,FALSE,"PAYROLL";"SUMMARY",#N/A,FALSE,"PAYROLL";"HK PR",#N/A,FALSE,"HK"}</definedName>
    <definedName name="DGFDGJEROYTMHTRH" localSheetId="3" hidden="1">{#N/A,#N/A,TRUE,"BT M200 da 10x20"}</definedName>
    <definedName name="DGFDGJEROYTMHTRH" localSheetId="4" hidden="1">{#N/A,#N/A,TRUE,"BT M200 da 10x20"}</definedName>
    <definedName name="DGFDGJEROYTMHTRH" localSheetId="5" hidden="1">{#N/A,#N/A,TRUE,"BT M200 da 10x20"}</definedName>
    <definedName name="DGFDGJEROYTMHTRH" hidden="1">{#N/A,#N/A,TRUE,"BT M200 da 10x20"}</definedName>
    <definedName name="Dia_Chi_Congty_E" localSheetId="4" hidden="1">#REF!</definedName>
    <definedName name="Dia_Chi_Congty_E" localSheetId="5" hidden="1">#REF!</definedName>
    <definedName name="Dia_Chi_Congty_E" hidden="1">#REF!</definedName>
    <definedName name="Dia_Chi_Congty_V" localSheetId="4" hidden="1">#REF!</definedName>
    <definedName name="Dia_Chi_Congty_V" hidden="1">#REF!</definedName>
    <definedName name="Discount" localSheetId="4" hidden="1">#REF!</definedName>
    <definedName name="Discount" hidden="1">#REF!</definedName>
    <definedName name="display_area_2" localSheetId="4" hidden="1">#REF!</definedName>
    <definedName name="display_area_2" hidden="1">#REF!</definedName>
    <definedName name="djt" localSheetId="3" hidden="1">{"'Sheet1'!$L$16"}</definedName>
    <definedName name="djt" localSheetId="4" hidden="1">{"'Sheet1'!$L$16"}</definedName>
    <definedName name="djt" localSheetId="5" hidden="1">{"'Sheet1'!$L$16"}</definedName>
    <definedName name="djt" hidden="1">{"'Sheet1'!$L$16"}</definedName>
    <definedName name="Dk_1cot" hidden="1">#REF!</definedName>
    <definedName name="DM_ChiTieu" localSheetId="4" hidden="1">#REF!</definedName>
    <definedName name="DM_ChiTieu" localSheetId="5" hidden="1">#REF!</definedName>
    <definedName name="DM_ChiTieu" hidden="1">#REF!</definedName>
    <definedName name="DM_ChiTieu1" localSheetId="4" hidden="1">#REF!</definedName>
    <definedName name="DM_ChiTieu1" hidden="1">#REF!</definedName>
    <definedName name="DM_DonVi" localSheetId="4" hidden="1">#REF!</definedName>
    <definedName name="DM_DonVi" hidden="1">#REF!</definedName>
    <definedName name="DM_KyHieu" hidden="1">#REF!</definedName>
    <definedName name="DM_LoaiButToan" hidden="1">#REF!</definedName>
    <definedName name="DM_LoaiChiTieu" hidden="1">#REF!</definedName>
    <definedName name="DM_MaTK" localSheetId="5" hidden="1">OFFSET(#REF!,1,0,IF(COUNTA(#REF!)=0,1,COUNTA(#REF!)),1)</definedName>
    <definedName name="DM_MaTK" hidden="1">OFFSET(#REF!,1,0,IF(COUNTA(#REF!)=0,1,COUNTA(#REF!)),1)</definedName>
    <definedName name="DM_TK" hidden="1">OFFSET(#REF!,1,0,COUNTA(#REF!),6)</definedName>
    <definedName name="DM_TK2" hidden="1">OFFSET(#REF!,1,0,COUNTA(#REF!),5)</definedName>
    <definedName name="DM_TMCode_TSCDHH" hidden="1">OFFSET(#REF!,1,0,IF(COUNTA(#REF!)=0,1,COUNTA(#REF!)),1)</definedName>
    <definedName name="DM_TMCode_TSCDTTC" hidden="1">OFFSET(#REF!,1,0,IF(COUNTA(#REF!)=0,1,COUNTA(#REF!)),1)</definedName>
    <definedName name="DM_TMCode_TSCDVH" hidden="1">OFFSET(#REF!,1,0,IF(COUNTA(#REF!)=0,1,COUNTA(#REF!)),1)</definedName>
    <definedName name="DM_TMCode_VCSH" hidden="1">OFFSET(#REF!,1,0,IF(COUNTA(#REF!)=0,1,COUNTA(#REF!)),1)</definedName>
    <definedName name="DM_YKien" localSheetId="3" hidden="1">#REF!</definedName>
    <definedName name="DM_YKien" localSheetId="5" hidden="1">#REF!</definedName>
    <definedName name="DM_YKien" hidden="1">#REF!</definedName>
    <definedName name="DN" localSheetId="4" hidden="1">#REF!</definedName>
    <definedName name="DN" localSheetId="5" hidden="1">#REF!</definedName>
    <definedName name="DN" hidden="1">#REF!</definedName>
    <definedName name="Don_Vi_Tinh_E" hidden="1">#REF!</definedName>
    <definedName name="Don_Vi_Tinh_V" hidden="1">#REF!</definedName>
    <definedName name="eef" localSheetId="3" hidden="1">{"'Sheet1'!$L$16"}</definedName>
    <definedName name="eef" localSheetId="4" hidden="1">{"'Sheet1'!$L$16"}</definedName>
    <definedName name="eef" localSheetId="5" hidden="1">{"'Sheet1'!$L$16"}</definedName>
    <definedName name="eef" hidden="1">{"'Sheet1'!$L$16"}</definedName>
    <definedName name="ExactAddinConnection" hidden="1">"003"</definedName>
    <definedName name="ExactAddinConnection.002" hidden="1">"CPNT01;003;mengtalekk;1"</definedName>
    <definedName name="ExactAddinConnection.003" hidden="1">"CPNT01;006;mengtalekk;1"</definedName>
    <definedName name="ExactAddinReports" hidden="1">2</definedName>
    <definedName name="ExternalData_3" localSheetId="6" hidden="1">'9'!$A$1:$E$28</definedName>
    <definedName name="ExternalData_4" localSheetId="6" hidden="1">'9'!$I$1:$M$12</definedName>
    <definedName name="FCode" localSheetId="4" hidden="1">#REF!</definedName>
    <definedName name="FCode" localSheetId="5" hidden="1">#REF!</definedName>
    <definedName name="FCode" hidden="1">#REF!</definedName>
    <definedName name="fgafg" localSheetId="4" hidden="1">#REF!</definedName>
    <definedName name="fgafg" hidden="1">#REF!</definedName>
    <definedName name="fml_ChuoiDK" localSheetId="3" hidden="1">IF(ISERROR(FIND("*",#REF!&amp;"-"&amp;#REF!)),#REF!&amp;"-"&amp;#REF!,REPLACE(#REF!&amp;"-"&amp;#REF!,FIND("*",#REF!&amp;"-"&amp;#REF!),1,""))</definedName>
    <definedName name="fml_ChuoiDK" localSheetId="4" hidden="1">IF(ISERROR(FIND("*",#REF!&amp;"-"&amp;#REF!)),#REF!&amp;"-"&amp;#REF!,REPLACE(#REF!&amp;"-"&amp;#REF!,FIND("*",#REF!&amp;"-"&amp;#REF!),1,""))</definedName>
    <definedName name="fml_ChuoiDK" localSheetId="5" hidden="1">IF(ISERROR(FIND("*",#REF!&amp;"-"&amp;#REF!)),#REF!&amp;"-"&amp;#REF!,REPLACE(#REF!&amp;"-"&amp;#REF!,FIND("*",#REF!&amp;"-"&amp;#REF!),1,""))</definedName>
    <definedName name="fml_ChuoiDK" hidden="1">IF(ISERROR(FIND("*",#REF!&amp;"-"&amp;#REF!)),#REF!&amp;"-"&amp;#REF!,REPLACE(#REF!&amp;"-"&amp;#REF!,FIND("*",#REF!&amp;"-"&amp;#REF!),1,""))</definedName>
    <definedName name="fml_STT" localSheetId="4" hidden="1">SUBTOTAL(103,#REF!)</definedName>
    <definedName name="fml_STT" localSheetId="5" hidden="1">SUBTOTAL(103,#REF!)</definedName>
    <definedName name="fml_STT" hidden="1">SUBTOTAL(103,#REF!)</definedName>
    <definedName name="fsdfdsf" localSheetId="3" hidden="1">{"HK PR",#N/A,FALSE,"HK";"SUMMARY",#N/A,FALSE,"PAYROLL";"SUMMARY",#N/A,FALSE,"PAYROLL";"HK PR",#N/A,FALSE,"HK"}</definedName>
    <definedName name="fsdfdsf" localSheetId="4" hidden="1">{"HK PR",#N/A,FALSE,"HK";"SUMMARY",#N/A,FALSE,"PAYROLL";"SUMMARY",#N/A,FALSE,"PAYROLL";"HK PR",#N/A,FALSE,"HK"}</definedName>
    <definedName name="fsdfdsf" localSheetId="5" hidden="1">{"HK PR",#N/A,FALSE,"HK";"SUMMARY",#N/A,FALSE,"PAYROLL";"SUMMARY",#N/A,FALSE,"PAYROLL";"HK PR",#N/A,FALSE,"HK"}</definedName>
    <definedName name="fsdfdsf" hidden="1">{"HK PR",#N/A,FALSE,"HK";"SUMMARY",#N/A,FALSE,"PAYROLL";"SUMMARY",#N/A,FALSE,"PAYROLL";"HK PR",#N/A,FALSE,"HK"}</definedName>
    <definedName name="GHF" localSheetId="3" hidden="1">{#N/A,#N/A,FALSE,"sum";#N/A,#N/A,FALSE,"MARTV";#N/A,#N/A,FALSE,"APRTV"}</definedName>
    <definedName name="GHF" localSheetId="4" hidden="1">{#N/A,#N/A,FALSE,"sum";#N/A,#N/A,FALSE,"MARTV";#N/A,#N/A,FALSE,"APRTV"}</definedName>
    <definedName name="GHF" localSheetId="5" hidden="1">{#N/A,#N/A,FALSE,"sum";#N/A,#N/A,FALSE,"MARTV";#N/A,#N/A,FALSE,"APRTV"}</definedName>
    <definedName name="GHF" hidden="1">{#N/A,#N/A,FALSE,"sum";#N/A,#N/A,FALSE,"MARTV";#N/A,#N/A,FALSE,"APRTV"}</definedName>
    <definedName name="GiaTriTP_2_CP" localSheetId="4" hidden="1">#REF!</definedName>
    <definedName name="GiaTriTP_2_CP" localSheetId="5" hidden="1">#REF!</definedName>
    <definedName name="GiaTriTP_2_CP" hidden="1">#REF!</definedName>
    <definedName name="gnfg" localSheetId="3" hidden="1">{"HK PR",#N/A,FALSE,"HK";"SUMMARY",#N/A,FALSE,"PAYROLL";"SUMMARY",#N/A,FALSE,"PAYROLL";"HK PR",#N/A,FALSE,"HK"}</definedName>
    <definedName name="gnfg" localSheetId="4" hidden="1">{"HK PR",#N/A,FALSE,"HK";"SUMMARY",#N/A,FALSE,"PAYROLL";"SUMMARY",#N/A,FALSE,"PAYROLL";"HK PR",#N/A,FALSE,"HK"}</definedName>
    <definedName name="gnfg" localSheetId="5" hidden="1">{"HK PR",#N/A,FALSE,"HK";"SUMMARY",#N/A,FALSE,"PAYROLL";"SUMMARY",#N/A,FALSE,"PAYROLL";"HK PR",#N/A,FALSE,"HK"}</definedName>
    <definedName name="gnfg" hidden="1">{"HK PR",#N/A,FALSE,"HK";"SUMMARY",#N/A,FALSE,"PAYROLL";"SUMMARY",#N/A,FALSE,"PAYROLL";"HK PR",#N/A,FALSE,"HK"}</definedName>
    <definedName name="GTCL_TSCD_TCHAP" localSheetId="4" hidden="1">#REF!</definedName>
    <definedName name="GTCL_TSCD_TCHAP" localSheetId="5" hidden="1">#REF!</definedName>
    <definedName name="GTCL_TSCD_TCHAP" hidden="1">#REF!</definedName>
    <definedName name="GTM" localSheetId="3" hidden="1">{"'Sheet1'!$L$16"}</definedName>
    <definedName name="GTM" localSheetId="4" hidden="1">{"'Sheet1'!$L$16"}</definedName>
    <definedName name="GTM" localSheetId="5" hidden="1">{"'Sheet1'!$L$16"}</definedName>
    <definedName name="GTM" hidden="1">{"'Sheet1'!$L$16"}</definedName>
    <definedName name="GtriHTK_HoanNhapDP" hidden="1">#REF!</definedName>
    <definedName name="GtriHTK_TheChap" hidden="1">#REF!</definedName>
    <definedName name="h" localSheetId="3" hidden="1">{"'Sheet1'!$L$16"}</definedName>
    <definedName name="h" localSheetId="4" hidden="1">{"'Sheet1'!$L$16"}</definedName>
    <definedName name="h" localSheetId="5" hidden="1">{"'Sheet1'!$L$16"}</definedName>
    <definedName name="h" hidden="1">{"'Sheet1'!$L$16"}</definedName>
    <definedName name="hanh" localSheetId="3" hidden="1">{"'Sheet1'!$L$16"}</definedName>
    <definedName name="hanh" localSheetId="4" hidden="1">{"'Sheet1'!$L$16"}</definedName>
    <definedName name="hanh" localSheetId="5" hidden="1">{"'Sheet1'!$L$16"}</definedName>
    <definedName name="hanh" hidden="1">{"'Sheet1'!$L$16"}</definedName>
    <definedName name="hh" localSheetId="3" hidden="1">{"'Sheet1'!$L$16"}</definedName>
    <definedName name="hh" localSheetId="4" hidden="1">{"'Sheet1'!$L$16"}</definedName>
    <definedName name="hh" localSheetId="5" hidden="1">{"'Sheet1'!$L$16"}</definedName>
    <definedName name="hh" hidden="1">{"'Sheet1'!$L$16"}</definedName>
    <definedName name="HHH" localSheetId="3" hidden="1">{"'Sheet1'!$L$16"}</definedName>
    <definedName name="HHH" localSheetId="4" hidden="1">{"'Sheet1'!$L$16"}</definedName>
    <definedName name="HHH" localSheetId="5" hidden="1">{"'Sheet1'!$L$16"}</definedName>
    <definedName name="HHH" hidden="1">{"'Sheet1'!$L$16"}</definedName>
    <definedName name="HiddenRows" localSheetId="4" hidden="1">#REF!</definedName>
    <definedName name="HiddenRows" localSheetId="5" hidden="1">#REF!</definedName>
    <definedName name="HiddenRows" hidden="1">#REF!</definedName>
    <definedName name="hjjkl" localSheetId="3" hidden="1">{"'Sheet1'!$L$16"}</definedName>
    <definedName name="hjjkl" localSheetId="4" hidden="1">{"'Sheet1'!$L$16"}</definedName>
    <definedName name="hjjkl" localSheetId="5" hidden="1">{"'Sheet1'!$L$16"}</definedName>
    <definedName name="hjjkl" hidden="1">{"'Sheet1'!$L$16"}</definedName>
    <definedName name="htg" localSheetId="3" hidden="1">{#N/A,#N/A,TRUE,"BT M200 da 10x20"}</definedName>
    <definedName name="htg" localSheetId="4" hidden="1">{#N/A,#N/A,TRUE,"BT M200 da 10x20"}</definedName>
    <definedName name="htg" localSheetId="5" hidden="1">{#N/A,#N/A,TRUE,"BT M200 da 10x20"}</definedName>
    <definedName name="htg" hidden="1">{#N/A,#N/A,TRUE,"BT M200 da 10x20"}</definedName>
    <definedName name="HTML_CodePage" hidden="1">950</definedName>
    <definedName name="HTML_Control" localSheetId="3" hidden="1">{"'Sheet1'!$L$16"}</definedName>
    <definedName name="HTML_Control" localSheetId="4" hidden="1">{"'Sheet1'!$L$16"}</definedName>
    <definedName name="HTML_Control" localSheetId="5"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ong" localSheetId="3" hidden="1">{"HK PR",#N/A,FALSE,"HK";"SUMMARY",#N/A,FALSE,"PAYROLL";"SUMMARY",#N/A,FALSE,"PAYROLL";"HK PR",#N/A,FALSE,"HK"}</definedName>
    <definedName name="huong" localSheetId="4" hidden="1">{"HK PR",#N/A,FALSE,"HK";"SUMMARY",#N/A,FALSE,"PAYROLL";"SUMMARY",#N/A,FALSE,"PAYROLL";"HK PR",#N/A,FALSE,"HK"}</definedName>
    <definedName name="huong" localSheetId="5" hidden="1">{"HK PR",#N/A,FALSE,"HK";"SUMMARY",#N/A,FALSE,"PAYROLL";"SUMMARY",#N/A,FALSE,"PAYROLL";"HK PR",#N/A,FALSE,"HK"}</definedName>
    <definedName name="huong" hidden="1">{"HK PR",#N/A,FALSE,"HK";"SUMMARY",#N/A,FALSE,"PAYROLL";"SUMMARY",#N/A,FALSE,"PAYROLL";"HK PR",#N/A,FALSE,"HK"}</definedName>
    <definedName name="huongu" localSheetId="3" hidden="1">{"HK PR",#N/A,FALSE,"HK";"SUMMARY",#N/A,FALSE,"PAYROLL";"SUMMARY",#N/A,FALSE,"PAYROLL";"HK PR",#N/A,FALSE,"HK"}</definedName>
    <definedName name="huongu" localSheetId="4" hidden="1">{"HK PR",#N/A,FALSE,"HK";"SUMMARY",#N/A,FALSE,"PAYROLL";"SUMMARY",#N/A,FALSE,"PAYROLL";"HK PR",#N/A,FALSE,"HK"}</definedName>
    <definedName name="huongu" localSheetId="5" hidden="1">{"HK PR",#N/A,FALSE,"HK";"SUMMARY",#N/A,FALSE,"PAYROLL";"SUMMARY",#N/A,FALSE,"PAYROLL";"HK PR",#N/A,FALSE,"HK"}</definedName>
    <definedName name="huongu" hidden="1">{"HK PR",#N/A,FALSE,"HK";"SUMMARY",#N/A,FALSE,"PAYROLL";"SUMMARY",#N/A,FALSE,"PAYROLL";"HK PR",#N/A,FALSE,"HK"}</definedName>
    <definedName name="huy" localSheetId="3" hidden="1">{"'Sheet1'!$L$16"}</definedName>
    <definedName name="huy" localSheetId="4" hidden="1">{"'Sheet1'!$L$16"}</definedName>
    <definedName name="huy" localSheetId="5" hidden="1">{"'Sheet1'!$L$16"}</definedName>
    <definedName name="huy" hidden="1">{"'Sheet1'!$L$16"}</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ACT_OR_EST" hidden="1">"c2217"</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ACT_OR_EST" hidden="1">"c2218"</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ACT_OR_EST" hidden="1">"c2219"</definedName>
    <definedName name="IQ_EBIT_EST" hidden="1">"c1681"</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GW_ACT_OR_EST" hidden="1">"c2223"</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ORM_EST" hidden="1">"c2226"</definedName>
    <definedName name="IQ_EPS_NORM_HIGH_EST" hidden="1">"c2228"</definedName>
    <definedName name="IQ_EPS_NORM_LOW_EST" hidden="1">"c2229"</definedName>
    <definedName name="IQ_EPS_NORM_MEDIAN_EST" hidden="1">"c2227"</definedName>
    <definedName name="IQ_EPS_NORM_NUM_EST" hidden="1">"c2230"</definedName>
    <definedName name="IQ_EPS_NORM_STDDEV_EST" hidden="1">"c2231"</definedName>
    <definedName name="IQ_EPS_NUM_EST" hidden="1">"c402"</definedName>
    <definedName name="IQ_EPS_REPORT_ACT_OR_EST" hidden="1">"c2224"</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NORM" hidden="1">"c2232"</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NORM_DIFF" hidden="1">"c2247"</definedName>
    <definedName name="IQ_EST_EPS_NORM_SURPRISE_PERCENT" hidden="1">"c2248"</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CT_OR_EST" hidden="1">"c2216"</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42317.8512384259</definedName>
    <definedName name="IQ_NAV_ACT_OR_EST" hidden="1">"c2225"</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CT_OR_EST" hidden="1">"c2222"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_EPS_ACT_OR_EST" hidden="1">"c2249"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ACT_OR_EST" hidden="1">"c2220"</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_TAX_ACT_OR_EST" hidden="1">"c2221"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CFPS_FWD" hidden="1">"c2237"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ACT_OR_EST" hidden="1">"c2214"</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REVISION_DATE_" hidden="1">39258.6779861111</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jjj" localSheetId="3" hidden="1">{"'Sheet1'!$L$16"}</definedName>
    <definedName name="jjj" localSheetId="4" hidden="1">{"'Sheet1'!$L$16"}</definedName>
    <definedName name="jjj" localSheetId="5" hidden="1">{"'Sheet1'!$L$16"}</definedName>
    <definedName name="jjj" hidden="1">{"'Sheet1'!$L$16"}</definedName>
    <definedName name="ju" localSheetId="3" hidden="1">{"'Sheet1'!$L$16"}</definedName>
    <definedName name="ju" localSheetId="4" hidden="1">{"'Sheet1'!$L$16"}</definedName>
    <definedName name="ju" localSheetId="5" hidden="1">{"'Sheet1'!$L$16"}</definedName>
    <definedName name="ju" hidden="1">{"'Sheet1'!$L$16"}</definedName>
    <definedName name="K" localSheetId="3" hidden="1">{"'Sheet1'!$L$16"}</definedName>
    <definedName name="K" localSheetId="4" hidden="1">{"'Sheet1'!$L$16"}</definedName>
    <definedName name="K" localSheetId="5" hidden="1">{"'Sheet1'!$L$16"}</definedName>
    <definedName name="K" hidden="1">{"'Sheet1'!$L$16"}</definedName>
    <definedName name="KHDau" localSheetId="4" hidden="1">#REF!</definedName>
    <definedName name="KHDau" localSheetId="5" hidden="1">#REF!</definedName>
    <definedName name="KHDau" hidden="1">#REF!</definedName>
    <definedName name="Kieu_chan_ky" hidden="1">#REF!</definedName>
    <definedName name="Kinh_Gui_E" hidden="1">#REF!</definedName>
    <definedName name="Kinh_Gui_V" hidden="1">#REF!</definedName>
    <definedName name="KN_1111" localSheetId="4" hidden="1">#REF!</definedName>
    <definedName name="KN_1111" localSheetId="5" hidden="1">#REF!</definedName>
    <definedName name="KN_1111" hidden="1">#REF!</definedName>
    <definedName name="KN_1112" localSheetId="4" hidden="1">#REF!</definedName>
    <definedName name="KN_1112" hidden="1">#REF!</definedName>
    <definedName name="KN_1113" localSheetId="4" hidden="1">#REF!</definedName>
    <definedName name="KN_1113" hidden="1">#REF!</definedName>
    <definedName name="KN_1121" hidden="1">#REF!</definedName>
    <definedName name="KN_1122" hidden="1">#REF!</definedName>
    <definedName name="KN_1123" hidden="1">#REF!</definedName>
    <definedName name="KN_1131" hidden="1">#REF!</definedName>
    <definedName name="KN_1132" hidden="1">#REF!</definedName>
    <definedName name="KN_1211" hidden="1">#REF!</definedName>
    <definedName name="KN_1212" hidden="1">#REF!</definedName>
    <definedName name="KN_1281" hidden="1">#REF!</definedName>
    <definedName name="KN_1288" hidden="1">#REF!</definedName>
    <definedName name="KN_129" hidden="1">#REF!</definedName>
    <definedName name="KN_1361bd" hidden="1">#REF!</definedName>
    <definedName name="KN_1368ad" hidden="1">#REF!</definedName>
    <definedName name="KN_1368ad1" hidden="1">#REF!</definedName>
    <definedName name="KN_1368bd" hidden="1">#REF!</definedName>
    <definedName name="KN_1368bd1" hidden="1">#REF!</definedName>
    <definedName name="KN_1381" hidden="1">#REF!</definedName>
    <definedName name="KN_1385ad" hidden="1">#REF!</definedName>
    <definedName name="KN_1385an" hidden="1">#REF!</definedName>
    <definedName name="KN_1385bn" hidden="1">#REF!</definedName>
    <definedName name="KN_1388a1" hidden="1">#REF!</definedName>
    <definedName name="KN_1388ad" hidden="1">#REF!</definedName>
    <definedName name="KN_1388ad1" hidden="1">#REF!</definedName>
    <definedName name="KN_1388ad2" hidden="1">#REF!</definedName>
    <definedName name="KN_1388an" hidden="1">#REF!</definedName>
    <definedName name="KN_1388b1" hidden="1">#REF!</definedName>
    <definedName name="KN_139d" hidden="1">#REF!</definedName>
    <definedName name="KN_139n" hidden="1">#REF!</definedName>
    <definedName name="KN_141a" hidden="1">#REF!</definedName>
    <definedName name="KN_144" hidden="1">#REF!</definedName>
    <definedName name="KN_151" hidden="1">#REF!</definedName>
    <definedName name="KN_152" hidden="1">#REF!</definedName>
    <definedName name="KN_153" hidden="1">#REF!</definedName>
    <definedName name="KN_154" hidden="1">#REF!</definedName>
    <definedName name="KN_155" hidden="1">#REF!</definedName>
    <definedName name="KN_1561" hidden="1">#REF!</definedName>
    <definedName name="KN_1562" hidden="1">#REF!</definedName>
    <definedName name="KN_1567" hidden="1">#REF!</definedName>
    <definedName name="KN_157" hidden="1">#REF!</definedName>
    <definedName name="KN_158" hidden="1">#REF!</definedName>
    <definedName name="KN_159" hidden="1">#REF!</definedName>
    <definedName name="KN_2111" hidden="1">#REF!</definedName>
    <definedName name="KN_2112" hidden="1">#REF!</definedName>
    <definedName name="KN_2113" hidden="1">#REF!</definedName>
    <definedName name="KN_2114" hidden="1">#REF!</definedName>
    <definedName name="KN_2115" hidden="1">#REF!</definedName>
    <definedName name="KN_2118" hidden="1">#REF!</definedName>
    <definedName name="KN_2121" hidden="1">#REF!</definedName>
    <definedName name="KN_2122" hidden="1">#REF!</definedName>
    <definedName name="KN_2123" hidden="1">#REF!</definedName>
    <definedName name="KN_2124" hidden="1">#REF!</definedName>
    <definedName name="KN_2125" hidden="1">#REF!</definedName>
    <definedName name="KN_2128" hidden="1">#REF!</definedName>
    <definedName name="KN_2131" hidden="1">#REF!</definedName>
    <definedName name="KN_2132" hidden="1">#REF!</definedName>
    <definedName name="KN_2133" hidden="1">#REF!</definedName>
    <definedName name="KN_2134" hidden="1">#REF!</definedName>
    <definedName name="KN_2135" hidden="1">#REF!</definedName>
    <definedName name="KN_2136" hidden="1">#REF!</definedName>
    <definedName name="KN_2138" hidden="1">#REF!</definedName>
    <definedName name="KN_21411" hidden="1">#REF!</definedName>
    <definedName name="KN_21412" hidden="1">#REF!</definedName>
    <definedName name="KN_21413" hidden="1">#REF!</definedName>
    <definedName name="KN_21414" hidden="1">#REF!</definedName>
    <definedName name="KN_21415" hidden="1">#REF!</definedName>
    <definedName name="KN_21418" hidden="1">#REF!</definedName>
    <definedName name="KN_21421" hidden="1">#REF!</definedName>
    <definedName name="KN_21422" hidden="1">#REF!</definedName>
    <definedName name="KN_21423" hidden="1">#REF!</definedName>
    <definedName name="KN_21424" hidden="1">#REF!</definedName>
    <definedName name="KN_21425" hidden="1">#REF!</definedName>
    <definedName name="KN_21428" hidden="1">#REF!</definedName>
    <definedName name="KN_21431" hidden="1">#REF!</definedName>
    <definedName name="KN_21432" hidden="1">#REF!</definedName>
    <definedName name="KN_21433" hidden="1">#REF!</definedName>
    <definedName name="KN_21434" hidden="1">#REF!</definedName>
    <definedName name="KN_21435" hidden="1">#REF!</definedName>
    <definedName name="KN_21436" hidden="1">#REF!</definedName>
    <definedName name="KN_21438" hidden="1">#REF!</definedName>
    <definedName name="KN_2147" hidden="1">#REF!</definedName>
    <definedName name="KN_217" hidden="1">#REF!</definedName>
    <definedName name="KN_221" hidden="1">#REF!</definedName>
    <definedName name="KN_222" hidden="1">#REF!</definedName>
    <definedName name="KN_223" hidden="1">#REF!</definedName>
    <definedName name="KN_2281" hidden="1">#REF!</definedName>
    <definedName name="KN_22821" hidden="1">#REF!</definedName>
    <definedName name="KN_22822" hidden="1">#REF!</definedName>
    <definedName name="KN_22881" hidden="1">#REF!</definedName>
    <definedName name="KN_22882" hidden="1">#REF!</definedName>
    <definedName name="KN_229" hidden="1">#REF!</definedName>
    <definedName name="KN_2411" hidden="1">#REF!</definedName>
    <definedName name="KN_2412" hidden="1">#REF!</definedName>
    <definedName name="KN_2413" hidden="1">#REF!</definedName>
    <definedName name="KN_2420" hidden="1">#REF!</definedName>
    <definedName name="KN_2421" hidden="1">#REF!</definedName>
    <definedName name="KN_2422" hidden="1">#REF!</definedName>
    <definedName name="KN_2423" hidden="1">#REF!</definedName>
    <definedName name="KN_2424" hidden="1">#REF!</definedName>
    <definedName name="KN_2425" hidden="1">#REF!</definedName>
    <definedName name="KN_2426" hidden="1">#REF!</definedName>
    <definedName name="KN_2427" hidden="1">#REF!</definedName>
    <definedName name="KN_2428" hidden="1">#REF!</definedName>
    <definedName name="KN_2429" hidden="1">#REF!</definedName>
    <definedName name="KN_2431" hidden="1">#REF!</definedName>
    <definedName name="KN_2432" hidden="1">#REF!</definedName>
    <definedName name="KN_2433" hidden="1">#REF!</definedName>
    <definedName name="KN_2434" hidden="1">#REF!</definedName>
    <definedName name="KN_244" hidden="1">#REF!</definedName>
    <definedName name="KN_3111" hidden="1">#REF!</definedName>
    <definedName name="KN_3112" hidden="1">#REF!</definedName>
    <definedName name="KN_315" hidden="1">#REF!</definedName>
    <definedName name="KN_331ad" hidden="1">#REF!</definedName>
    <definedName name="KN_33311a" hidden="1">#REF!</definedName>
    <definedName name="KN_33311b" hidden="1">#REF!</definedName>
    <definedName name="KN_33312a" hidden="1">#REF!</definedName>
    <definedName name="KN_33312b" hidden="1">#REF!</definedName>
    <definedName name="KN_3332a" hidden="1">#REF!</definedName>
    <definedName name="KN_3332b" hidden="1">#REF!</definedName>
    <definedName name="KN_3333a" hidden="1">#REF!</definedName>
    <definedName name="KN_3333b" hidden="1">#REF!</definedName>
    <definedName name="KN_3334a" hidden="1">#REF!</definedName>
    <definedName name="KN_3334b" hidden="1">#REF!</definedName>
    <definedName name="KN_3335a" hidden="1">#REF!</definedName>
    <definedName name="KN_3335b" hidden="1">#REF!</definedName>
    <definedName name="KN_3336a" hidden="1">#REF!</definedName>
    <definedName name="KN_3336b" hidden="1">#REF!</definedName>
    <definedName name="KN_3337a" hidden="1">#REF!</definedName>
    <definedName name="KN_3337b" hidden="1">#REF!</definedName>
    <definedName name="KN_3338a" hidden="1">#REF!</definedName>
    <definedName name="KN_3338b" hidden="1">#REF!</definedName>
    <definedName name="KN_3339a1" hidden="1">#REF!</definedName>
    <definedName name="KN_3339a2" hidden="1">#REF!</definedName>
    <definedName name="KN_3339b1" hidden="1">#REF!</definedName>
    <definedName name="KN_3339b2" hidden="1">#REF!</definedName>
    <definedName name="KN_3341a" hidden="1">#REF!</definedName>
    <definedName name="KN_3348a" hidden="1">#REF!</definedName>
    <definedName name="KN_3351" hidden="1">#REF!</definedName>
    <definedName name="KN_3352" hidden="1">#REF!</definedName>
    <definedName name="KN_3353" hidden="1">#REF!</definedName>
    <definedName name="KN_3354" hidden="1">#REF!</definedName>
    <definedName name="KN_3355" hidden="1">#REF!</definedName>
    <definedName name="KN_336ad1" hidden="1">#REF!</definedName>
    <definedName name="KN_336ad2" hidden="1">#REF!</definedName>
    <definedName name="KN_336ad3" hidden="1">#REF!</definedName>
    <definedName name="KN_336bd1" hidden="1">#REF!</definedName>
    <definedName name="KN_336bd2" hidden="1">#REF!</definedName>
    <definedName name="KN_336bd3" hidden="1">#REF!</definedName>
    <definedName name="KN_3381" hidden="1">#REF!</definedName>
    <definedName name="KN_3382a" hidden="1">#REF!</definedName>
    <definedName name="KN_3382b" hidden="1">#REF!</definedName>
    <definedName name="KN_3383a" hidden="1">#REF!</definedName>
    <definedName name="KN_3383b" hidden="1">#REF!</definedName>
    <definedName name="KN_3384a" hidden="1">#REF!</definedName>
    <definedName name="KN_3384b" hidden="1">#REF!</definedName>
    <definedName name="KN_3385a" hidden="1">#REF!</definedName>
    <definedName name="KN_3385b" hidden="1">#REF!</definedName>
    <definedName name="KN_3386a" hidden="1">#REF!</definedName>
    <definedName name="KN_3386b" hidden="1">#REF!</definedName>
    <definedName name="KN_3387ad" hidden="1">#REF!</definedName>
    <definedName name="KN_3387an" hidden="1">#REF!</definedName>
    <definedName name="KN_3388a1" hidden="1">#REF!</definedName>
    <definedName name="KN_3388a2" hidden="1">#REF!</definedName>
    <definedName name="KN_3388ad" hidden="1">#REF!</definedName>
    <definedName name="KN_3388an" hidden="1">#REF!</definedName>
    <definedName name="KN_3388b1" hidden="1">#REF!</definedName>
    <definedName name="KN_3388b2" hidden="1">#REF!</definedName>
    <definedName name="KN_3389b" hidden="1">#REF!</definedName>
    <definedName name="KN_3411" hidden="1">#REF!</definedName>
    <definedName name="KN_3412" hidden="1">#REF!</definedName>
    <definedName name="KN_3421" hidden="1">#REF!</definedName>
    <definedName name="KN_3422" hidden="1">#REF!</definedName>
    <definedName name="KN_3431" hidden="1">#REF!</definedName>
    <definedName name="KN_3432" hidden="1">#REF!</definedName>
    <definedName name="KN_3433" hidden="1">#REF!</definedName>
    <definedName name="KN_3471" hidden="1">#REF!</definedName>
    <definedName name="KN_3472" hidden="1">#REF!</definedName>
    <definedName name="KN_3561" hidden="1">#REF!</definedName>
    <definedName name="KN_3562" hidden="1">#REF!</definedName>
    <definedName name="KN_4111" hidden="1">#REF!</definedName>
    <definedName name="KN_4112" hidden="1">#REF!</definedName>
    <definedName name="KN_4118" hidden="1">#REF!</definedName>
    <definedName name="KN_412" hidden="1">#REF!</definedName>
    <definedName name="KN_4131" hidden="1">#REF!</definedName>
    <definedName name="KN_4132" hidden="1">#REF!</definedName>
    <definedName name="KN_414" hidden="1">#REF!</definedName>
    <definedName name="KN_415" hidden="1">#REF!</definedName>
    <definedName name="KN_418" hidden="1">#REF!</definedName>
    <definedName name="KN_419" hidden="1">#REF!</definedName>
    <definedName name="KN_4211" hidden="1">#REF!</definedName>
    <definedName name="KN_4212" hidden="1">#REF!</definedName>
    <definedName name="KN_441" hidden="1">#REF!</definedName>
    <definedName name="KN_5111" hidden="1">#REF!</definedName>
    <definedName name="KN_5112" hidden="1">#REF!</definedName>
    <definedName name="KN_5114" hidden="1">#REF!</definedName>
    <definedName name="KN_5117" hidden="1">#REF!</definedName>
    <definedName name="KN_5118" hidden="1">#REF!</definedName>
    <definedName name="KN_5119" hidden="1">#REF!</definedName>
    <definedName name="KN_5121" hidden="1">#REF!</definedName>
    <definedName name="KN_5122" hidden="1">#REF!</definedName>
    <definedName name="KN_5124" hidden="1">#REF!</definedName>
    <definedName name="KN_5127" hidden="1">#REF!</definedName>
    <definedName name="KN_5128" hidden="1">#REF!</definedName>
    <definedName name="KN_5129" hidden="1">#REF!</definedName>
    <definedName name="KN_5151" hidden="1">#REF!</definedName>
    <definedName name="KN_5152" hidden="1">#REF!</definedName>
    <definedName name="KN_5153" hidden="1">#REF!</definedName>
    <definedName name="KN_5154" hidden="1">#REF!</definedName>
    <definedName name="KN_5155" hidden="1">#REF!</definedName>
    <definedName name="KN_5156" hidden="1">#REF!</definedName>
    <definedName name="KN_5157" hidden="1">#REF!</definedName>
    <definedName name="KN_5158" hidden="1">#REF!</definedName>
    <definedName name="KN_521" hidden="1">#REF!</definedName>
    <definedName name="KN_531" hidden="1">#REF!</definedName>
    <definedName name="KN_532" hidden="1">#REF!</definedName>
    <definedName name="KN_6321" hidden="1">#REF!</definedName>
    <definedName name="KN_6322" hidden="1">#REF!</definedName>
    <definedName name="KN_6323" hidden="1">#REF!</definedName>
    <definedName name="KN_6324" hidden="1">#REF!</definedName>
    <definedName name="KN_6325" hidden="1">#REF!</definedName>
    <definedName name="KN_6326" hidden="1">#REF!</definedName>
    <definedName name="KN_6327" hidden="1">#REF!</definedName>
    <definedName name="KN_6328" hidden="1">#REF!</definedName>
    <definedName name="KN_6329" hidden="1">#REF!</definedName>
    <definedName name="KN_6351" hidden="1">#REF!</definedName>
    <definedName name="KN_6352" hidden="1">#REF!</definedName>
    <definedName name="KN_6353" hidden="1">#REF!</definedName>
    <definedName name="KN_6354" hidden="1">#REF!</definedName>
    <definedName name="KN_6355" hidden="1">#REF!</definedName>
    <definedName name="KN_6356" hidden="1">#REF!</definedName>
    <definedName name="KN_6357" hidden="1">#REF!</definedName>
    <definedName name="KN_6358" hidden="1">#REF!</definedName>
    <definedName name="KN_82112" hidden="1">#REF!</definedName>
    <definedName name="KN_82121" hidden="1">#REF!</definedName>
    <definedName name="KN_82122" hidden="1">#REF!</definedName>
    <definedName name="KN_82123" hidden="1">#REF!</definedName>
    <definedName name="KN_82124" hidden="1">#REF!</definedName>
    <definedName name="KN_82125" hidden="1">#REF!</definedName>
    <definedName name="KN_CT01" hidden="1">#REF!</definedName>
    <definedName name="KN_CT02" hidden="1">#REF!</definedName>
    <definedName name="KN_CT10" hidden="1">#REF!</definedName>
    <definedName name="KN_CT100" hidden="1">#REF!</definedName>
    <definedName name="KN_CT11" hidden="1">#REF!</definedName>
    <definedName name="KN_CT110" hidden="1">#REF!</definedName>
    <definedName name="KN_CT111" hidden="1">#REF!</definedName>
    <definedName name="KN_CT112" hidden="1">#REF!</definedName>
    <definedName name="KN_CT120" hidden="1">#REF!</definedName>
    <definedName name="KN_CT130" hidden="1">#REF!</definedName>
    <definedName name="KN_CT131" hidden="1">#REF!</definedName>
    <definedName name="KN_CT132" hidden="1">#REF!</definedName>
    <definedName name="KN_CT133" hidden="1">#REF!</definedName>
    <definedName name="KN_CT134" hidden="1">#REF!</definedName>
    <definedName name="KN_CT135" hidden="1">#REF!</definedName>
    <definedName name="KN_CT140" hidden="1">#REF!</definedName>
    <definedName name="KN_CT151" hidden="1">#REF!</definedName>
    <definedName name="KN_CT152" hidden="1">#REF!</definedName>
    <definedName name="KN_CT154" hidden="1">#REF!</definedName>
    <definedName name="KN_CT158" hidden="1">#REF!</definedName>
    <definedName name="KN_CT200" hidden="1">#REF!</definedName>
    <definedName name="KN_CT21" hidden="1">#REF!</definedName>
    <definedName name="KN_CT211" hidden="1">#REF!</definedName>
    <definedName name="KN_CT212" hidden="1">#REF!</definedName>
    <definedName name="KN_CT213" hidden="1">#REF!</definedName>
    <definedName name="KN_CT218" hidden="1">#REF!</definedName>
    <definedName name="KN_CT22" hidden="1">#REF!</definedName>
    <definedName name="KN_CT220" hidden="1">#REF!</definedName>
    <definedName name="KN_CT221" hidden="1">#REF!</definedName>
    <definedName name="KN_CT222" hidden="1">#REF!</definedName>
    <definedName name="KN_CT223" hidden="1">#REF!</definedName>
    <definedName name="KN_CT224" hidden="1">#REF!</definedName>
    <definedName name="KN_CT225" hidden="1">#REF!</definedName>
    <definedName name="KN_CT226" hidden="1">#REF!</definedName>
    <definedName name="KN_CT227" hidden="1">#REF!</definedName>
    <definedName name="KN_CT228" hidden="1">#REF!</definedName>
    <definedName name="KN_CT229" hidden="1">#REF!</definedName>
    <definedName name="KN_CT230" hidden="1">#REF!</definedName>
    <definedName name="KN_CT24" hidden="1">#REF!</definedName>
    <definedName name="KN_CT240" hidden="1">#REF!</definedName>
    <definedName name="KN_CT25" hidden="1">#REF!</definedName>
    <definedName name="KN_CT250" hidden="1">#REF!</definedName>
    <definedName name="KN_CT252" hidden="1">#REF!</definedName>
    <definedName name="KN_CT258" hidden="1">#REF!</definedName>
    <definedName name="KN_CT261" hidden="1">#REF!</definedName>
    <definedName name="KN_CT262" hidden="1">#REF!</definedName>
    <definedName name="KN_CT268" hidden="1">#REF!</definedName>
    <definedName name="KN_CT270" hidden="1">#REF!</definedName>
    <definedName name="KN_CT30" hidden="1">#REF!</definedName>
    <definedName name="KN_CT300" hidden="1">#REF!</definedName>
    <definedName name="KN_CT31" hidden="1">#REF!</definedName>
    <definedName name="KN_CT310" hidden="1">#REF!</definedName>
    <definedName name="KN_CT311" hidden="1">#REF!</definedName>
    <definedName name="KN_CT312" hidden="1">#REF!</definedName>
    <definedName name="KN_CT313" hidden="1">#REF!</definedName>
    <definedName name="KN_CT314" hidden="1">#REF!</definedName>
    <definedName name="KN_CT315" hidden="1">#REF!</definedName>
    <definedName name="KN_CT316" hidden="1">#REF!</definedName>
    <definedName name="KN_CT317" hidden="1">#REF!</definedName>
    <definedName name="KN_CT318" hidden="1">#REF!</definedName>
    <definedName name="KN_CT319" hidden="1">#REF!</definedName>
    <definedName name="KN_CT320" hidden="1">#REF!</definedName>
    <definedName name="KN_CT330" hidden="1">#REF!</definedName>
    <definedName name="KN_CT331" hidden="1">#REF!</definedName>
    <definedName name="KN_CT332" hidden="1">#REF!</definedName>
    <definedName name="KN_CT333" hidden="1">#REF!</definedName>
    <definedName name="KN_CT334" hidden="1">#REF!</definedName>
    <definedName name="KN_CT335" hidden="1">#REF!</definedName>
    <definedName name="KN_CT336" hidden="1">#REF!</definedName>
    <definedName name="KN_CT337" hidden="1">#REF!</definedName>
    <definedName name="KN_CT339" hidden="1">#REF!</definedName>
    <definedName name="KN_CT400" hidden="1">#REF!</definedName>
    <definedName name="KN_CT410" hidden="1">#REF!</definedName>
    <definedName name="KN_CT432" hidden="1">#REF!</definedName>
    <definedName name="KN_CT440" hidden="1">#REF!</definedName>
    <definedName name="KN_CT50" hidden="1">#REF!</definedName>
    <definedName name="KN_CT51" hidden="1">#REF!</definedName>
    <definedName name="KN_CT60" hidden="1">#REF!</definedName>
    <definedName name="KN_TTDB" hidden="1">#REF!</definedName>
    <definedName name="KN_TXK" hidden="1">#REF!</definedName>
    <definedName name="KN_VAT" hidden="1">#REF!</definedName>
    <definedName name="KT_1111" localSheetId="4" hidden="1">#REF!</definedName>
    <definedName name="KT_1111" localSheetId="5" hidden="1">#REF!</definedName>
    <definedName name="KT_1111" hidden="1">#REF!</definedName>
    <definedName name="KT_1112" localSheetId="4" hidden="1">#REF!</definedName>
    <definedName name="KT_1112" localSheetId="5" hidden="1">#REF!</definedName>
    <definedName name="KT_1112" hidden="1">#REF!</definedName>
    <definedName name="KT_1113" hidden="1">#REF!</definedName>
    <definedName name="KT_1121" hidden="1">#REF!</definedName>
    <definedName name="KT_1122" hidden="1">#REF!</definedName>
    <definedName name="KT_1123" hidden="1">#REF!</definedName>
    <definedName name="KT_1131" hidden="1">#REF!</definedName>
    <definedName name="KT_1132" hidden="1">#REF!</definedName>
    <definedName name="KT_1211" hidden="1">#REF!</definedName>
    <definedName name="KT_1212" hidden="1">#REF!</definedName>
    <definedName name="KT_1281" hidden="1">#REF!</definedName>
    <definedName name="KT_1288" hidden="1">#REF!</definedName>
    <definedName name="KT_129" hidden="1">#REF!</definedName>
    <definedName name="KT_1361bd" hidden="1">#REF!</definedName>
    <definedName name="KT_1368ad" hidden="1">#REF!</definedName>
    <definedName name="KT_1368ad1" hidden="1">#REF!</definedName>
    <definedName name="KT_1368bd" hidden="1">#REF!</definedName>
    <definedName name="KT_1368bd1" hidden="1">#REF!</definedName>
    <definedName name="KT_1381" hidden="1">#REF!</definedName>
    <definedName name="KT_1385ad" hidden="1">#REF!</definedName>
    <definedName name="KT_1385an" hidden="1">#REF!</definedName>
    <definedName name="KT_1385bn" hidden="1">#REF!</definedName>
    <definedName name="KT_1388a1" hidden="1">#REF!</definedName>
    <definedName name="KT_1388ad" hidden="1">#REF!</definedName>
    <definedName name="KT_1388ad1" hidden="1">#REF!</definedName>
    <definedName name="KT_1388ad2" hidden="1">#REF!</definedName>
    <definedName name="KT_1388an" hidden="1">#REF!</definedName>
    <definedName name="KT_1388b1" hidden="1">#REF!</definedName>
    <definedName name="KT_139d" hidden="1">#REF!</definedName>
    <definedName name="KT_139n" hidden="1">#REF!</definedName>
    <definedName name="KT_141a" hidden="1">#REF!</definedName>
    <definedName name="KT_144" hidden="1">#REF!</definedName>
    <definedName name="KT_151" hidden="1">#REF!</definedName>
    <definedName name="KT_152" hidden="1">#REF!</definedName>
    <definedName name="KT_153" hidden="1">#REF!</definedName>
    <definedName name="KT_154" hidden="1">#REF!</definedName>
    <definedName name="KT_155" hidden="1">#REF!</definedName>
    <definedName name="KT_1561" hidden="1">#REF!</definedName>
    <definedName name="KT_1562" hidden="1">#REF!</definedName>
    <definedName name="KT_1567" hidden="1">#REF!</definedName>
    <definedName name="KT_157" hidden="1">#REF!</definedName>
    <definedName name="KT_158" hidden="1">#REF!</definedName>
    <definedName name="KT_159" hidden="1">#REF!</definedName>
    <definedName name="KT_2111" hidden="1">#REF!</definedName>
    <definedName name="KT_2112" hidden="1">#REF!</definedName>
    <definedName name="KT_2113" hidden="1">#REF!</definedName>
    <definedName name="KT_2114" hidden="1">#REF!</definedName>
    <definedName name="KT_2115" hidden="1">#REF!</definedName>
    <definedName name="KT_2118" hidden="1">#REF!</definedName>
    <definedName name="KT_2121" hidden="1">#REF!</definedName>
    <definedName name="KT_2122" hidden="1">#REF!</definedName>
    <definedName name="KT_2123" hidden="1">#REF!</definedName>
    <definedName name="KT_2124" hidden="1">#REF!</definedName>
    <definedName name="KT_2125" hidden="1">#REF!</definedName>
    <definedName name="KT_2128" hidden="1">#REF!</definedName>
    <definedName name="KT_2131" hidden="1">#REF!</definedName>
    <definedName name="KT_2132" hidden="1">#REF!</definedName>
    <definedName name="KT_2133" hidden="1">#REF!</definedName>
    <definedName name="KT_2134" hidden="1">#REF!</definedName>
    <definedName name="KT_2135" hidden="1">#REF!</definedName>
    <definedName name="KT_2136" hidden="1">#REF!</definedName>
    <definedName name="KT_2138" hidden="1">#REF!</definedName>
    <definedName name="KT_21411" hidden="1">#REF!</definedName>
    <definedName name="KT_21412" hidden="1">#REF!</definedName>
    <definedName name="KT_21413" hidden="1">#REF!</definedName>
    <definedName name="KT_21414" hidden="1">#REF!</definedName>
    <definedName name="KT_21415" hidden="1">#REF!</definedName>
    <definedName name="KT_21418" hidden="1">#REF!</definedName>
    <definedName name="KT_21421" hidden="1">#REF!</definedName>
    <definedName name="KT_21422" hidden="1">#REF!</definedName>
    <definedName name="KT_21423" hidden="1">#REF!</definedName>
    <definedName name="KT_21424" hidden="1">#REF!</definedName>
    <definedName name="KT_21425" hidden="1">#REF!</definedName>
    <definedName name="KT_21428" hidden="1">#REF!</definedName>
    <definedName name="KT_21431" hidden="1">#REF!</definedName>
    <definedName name="KT_21432" hidden="1">#REF!</definedName>
    <definedName name="KT_21433" hidden="1">#REF!</definedName>
    <definedName name="KT_21434" hidden="1">#REF!</definedName>
    <definedName name="KT_21435" hidden="1">#REF!</definedName>
    <definedName name="KT_21436" hidden="1">#REF!</definedName>
    <definedName name="KT_21438" hidden="1">#REF!</definedName>
    <definedName name="KT_2147" hidden="1">#REF!</definedName>
    <definedName name="KT_217" hidden="1">#REF!</definedName>
    <definedName name="KT_221" hidden="1">#REF!</definedName>
    <definedName name="KT_222" hidden="1">#REF!</definedName>
    <definedName name="KT_223" hidden="1">#REF!</definedName>
    <definedName name="KT_2281" hidden="1">#REF!</definedName>
    <definedName name="KT_22821" hidden="1">#REF!</definedName>
    <definedName name="KT_22822" hidden="1">#REF!</definedName>
    <definedName name="KT_22881" hidden="1">#REF!</definedName>
    <definedName name="KT_22882" hidden="1">#REF!</definedName>
    <definedName name="KT_229" hidden="1">#REF!</definedName>
    <definedName name="KT_2411" hidden="1">#REF!</definedName>
    <definedName name="KT_2412" hidden="1">#REF!</definedName>
    <definedName name="KT_2413" hidden="1">#REF!</definedName>
    <definedName name="KT_2420" hidden="1">#REF!</definedName>
    <definedName name="KT_2421" hidden="1">#REF!</definedName>
    <definedName name="KT_2422" hidden="1">#REF!</definedName>
    <definedName name="KT_2423" hidden="1">#REF!</definedName>
    <definedName name="KT_2424" hidden="1">#REF!</definedName>
    <definedName name="KT_2425" hidden="1">#REF!</definedName>
    <definedName name="KT_2426" hidden="1">#REF!</definedName>
    <definedName name="KT_2427" hidden="1">#REF!</definedName>
    <definedName name="KT_2428" hidden="1">#REF!</definedName>
    <definedName name="KT_2429" hidden="1">#REF!</definedName>
    <definedName name="KT_2431" hidden="1">#REF!</definedName>
    <definedName name="KT_2432" hidden="1">#REF!</definedName>
    <definedName name="KT_2433" hidden="1">#REF!</definedName>
    <definedName name="KT_2434" hidden="1">#REF!</definedName>
    <definedName name="KT_244" hidden="1">#REF!</definedName>
    <definedName name="KT_3111" hidden="1">#REF!</definedName>
    <definedName name="KT_3112" hidden="1">#REF!</definedName>
    <definedName name="KT_315" hidden="1">#REF!</definedName>
    <definedName name="KT_331ad" hidden="1">#REF!</definedName>
    <definedName name="KT_33311a" hidden="1">#REF!</definedName>
    <definedName name="KT_33311b" hidden="1">#REF!</definedName>
    <definedName name="KT_33312a" hidden="1">#REF!</definedName>
    <definedName name="KT_33312b" hidden="1">#REF!</definedName>
    <definedName name="KT_3332a" hidden="1">#REF!</definedName>
    <definedName name="KT_3332b" hidden="1">#REF!</definedName>
    <definedName name="KT_3333a" hidden="1">#REF!</definedName>
    <definedName name="KT_3333b" hidden="1">#REF!</definedName>
    <definedName name="KT_3334a" hidden="1">#REF!</definedName>
    <definedName name="KT_3334b" hidden="1">#REF!</definedName>
    <definedName name="KT_3335a" hidden="1">#REF!</definedName>
    <definedName name="KT_3335b" hidden="1">#REF!</definedName>
    <definedName name="KT_3336a" hidden="1">#REF!</definedName>
    <definedName name="KT_3336b" hidden="1">#REF!</definedName>
    <definedName name="KT_3337a" hidden="1">#REF!</definedName>
    <definedName name="KT_3337b" hidden="1">#REF!</definedName>
    <definedName name="KT_3338a" hidden="1">#REF!</definedName>
    <definedName name="KT_3338b" hidden="1">#REF!</definedName>
    <definedName name="KT_3339a1" hidden="1">#REF!</definedName>
    <definedName name="KT_3339a2" hidden="1">#REF!</definedName>
    <definedName name="KT_3339b1" hidden="1">#REF!</definedName>
    <definedName name="KT_3339b2" hidden="1">#REF!</definedName>
    <definedName name="KT_3341a" hidden="1">#REF!</definedName>
    <definedName name="KT_3348a" hidden="1">#REF!</definedName>
    <definedName name="KT_3351" hidden="1">#REF!</definedName>
    <definedName name="KT_3352" hidden="1">#REF!</definedName>
    <definedName name="KT_3353" hidden="1">#REF!</definedName>
    <definedName name="KT_3354" hidden="1">#REF!</definedName>
    <definedName name="KT_3355" hidden="1">#REF!</definedName>
    <definedName name="KT_336ad1" hidden="1">#REF!</definedName>
    <definedName name="KT_336ad2" hidden="1">#REF!</definedName>
    <definedName name="KT_336ad3" hidden="1">#REF!</definedName>
    <definedName name="KT_336bd1" hidden="1">#REF!</definedName>
    <definedName name="KT_336bd2" hidden="1">#REF!</definedName>
    <definedName name="KT_336bd3" hidden="1">#REF!</definedName>
    <definedName name="KT_3381" hidden="1">#REF!</definedName>
    <definedName name="KT_3382a" hidden="1">#REF!</definedName>
    <definedName name="KT_3382b" hidden="1">#REF!</definedName>
    <definedName name="KT_3383a" hidden="1">#REF!</definedName>
    <definedName name="KT_3383b" hidden="1">#REF!</definedName>
    <definedName name="KT_3384a" hidden="1">#REF!</definedName>
    <definedName name="KT_3384b" hidden="1">#REF!</definedName>
    <definedName name="KT_3385a" hidden="1">#REF!</definedName>
    <definedName name="KT_3385b" hidden="1">#REF!</definedName>
    <definedName name="KT_3386a" hidden="1">#REF!</definedName>
    <definedName name="KT_3386b" hidden="1">#REF!</definedName>
    <definedName name="KT_3387ad" hidden="1">#REF!</definedName>
    <definedName name="KT_3387an" hidden="1">#REF!</definedName>
    <definedName name="KT_3388a1" hidden="1">#REF!</definedName>
    <definedName name="KT_3388a2" hidden="1">#REF!</definedName>
    <definedName name="KT_3388ad" hidden="1">#REF!</definedName>
    <definedName name="KT_3388an" hidden="1">#REF!</definedName>
    <definedName name="KT_3388b1" hidden="1">#REF!</definedName>
    <definedName name="KT_3388b2" hidden="1">#REF!</definedName>
    <definedName name="KT_3389b" hidden="1">#REF!</definedName>
    <definedName name="KT_3411" hidden="1">#REF!</definedName>
    <definedName name="KT_3412" hidden="1">#REF!</definedName>
    <definedName name="KT_3421" hidden="1">#REF!</definedName>
    <definedName name="KT_3422" hidden="1">#REF!</definedName>
    <definedName name="KT_3431" hidden="1">#REF!</definedName>
    <definedName name="KT_3432" hidden="1">#REF!</definedName>
    <definedName name="KT_3433" hidden="1">#REF!</definedName>
    <definedName name="KT_3471" hidden="1">#REF!</definedName>
    <definedName name="KT_3472" hidden="1">#REF!</definedName>
    <definedName name="KT_3561" hidden="1">#REF!</definedName>
    <definedName name="KT_3562" hidden="1">#REF!</definedName>
    <definedName name="KT_4111" hidden="1">#REF!</definedName>
    <definedName name="KT_4112" hidden="1">#REF!</definedName>
    <definedName name="KT_4118" hidden="1">#REF!</definedName>
    <definedName name="KT_412" hidden="1">#REF!</definedName>
    <definedName name="KT_4131" hidden="1">#REF!</definedName>
    <definedName name="KT_4132" hidden="1">#REF!</definedName>
    <definedName name="KT_414" hidden="1">#REF!</definedName>
    <definedName name="KT_415" hidden="1">#REF!</definedName>
    <definedName name="KT_418" hidden="1">#REF!</definedName>
    <definedName name="KT_419" hidden="1">#REF!</definedName>
    <definedName name="KT_4211" hidden="1">#REF!</definedName>
    <definedName name="KT_4212" hidden="1">#REF!</definedName>
    <definedName name="KT_441" hidden="1">#REF!</definedName>
    <definedName name="KT_5111" hidden="1">#REF!</definedName>
    <definedName name="KT_5112" hidden="1">#REF!</definedName>
    <definedName name="KT_5113" hidden="1">#REF!</definedName>
    <definedName name="KT_5114" hidden="1">#REF!</definedName>
    <definedName name="KT_5117" hidden="1">#REF!</definedName>
    <definedName name="KT_5118" hidden="1">#REF!</definedName>
    <definedName name="KT_5119" hidden="1">#REF!</definedName>
    <definedName name="KT_5121" hidden="1">#REF!</definedName>
    <definedName name="KT_5122" hidden="1">#REF!</definedName>
    <definedName name="KT_5123" hidden="1">#REF!</definedName>
    <definedName name="KT_5124" hidden="1">#REF!</definedName>
    <definedName name="KT_5127" hidden="1">#REF!</definedName>
    <definedName name="KT_5128" hidden="1">#REF!</definedName>
    <definedName name="KT_5129" hidden="1">#REF!</definedName>
    <definedName name="KT_5151" hidden="1">#REF!</definedName>
    <definedName name="KT_5152" hidden="1">#REF!</definedName>
    <definedName name="KT_5153" hidden="1">#REF!</definedName>
    <definedName name="KT_5154" hidden="1">#REF!</definedName>
    <definedName name="KT_5155" hidden="1">#REF!</definedName>
    <definedName name="KT_5156" hidden="1">#REF!</definedName>
    <definedName name="KT_5157" hidden="1">#REF!</definedName>
    <definedName name="KT_5158" hidden="1">#REF!</definedName>
    <definedName name="KT_521" hidden="1">#REF!</definedName>
    <definedName name="KT_531" hidden="1">#REF!</definedName>
    <definedName name="KT_532" hidden="1">#REF!</definedName>
    <definedName name="KT_6321" hidden="1">#REF!</definedName>
    <definedName name="KT_6322" hidden="1">#REF!</definedName>
    <definedName name="KT_6323" hidden="1">#REF!</definedName>
    <definedName name="KT_6324" hidden="1">#REF!</definedName>
    <definedName name="KT_6325" hidden="1">#REF!</definedName>
    <definedName name="KT_6326" hidden="1">#REF!</definedName>
    <definedName name="KT_6327" hidden="1">#REF!</definedName>
    <definedName name="KT_6328" hidden="1">#REF!</definedName>
    <definedName name="KT_6329" hidden="1">#REF!</definedName>
    <definedName name="KT_6351" hidden="1">#REF!</definedName>
    <definedName name="KT_6352" hidden="1">#REF!</definedName>
    <definedName name="KT_6353" hidden="1">#REF!</definedName>
    <definedName name="KT_6354" hidden="1">#REF!</definedName>
    <definedName name="KT_6355" hidden="1">#REF!</definedName>
    <definedName name="KT_6356" hidden="1">#REF!</definedName>
    <definedName name="KT_6357" hidden="1">#REF!</definedName>
    <definedName name="KT_6358" hidden="1">#REF!</definedName>
    <definedName name="KT_82112" hidden="1">#REF!</definedName>
    <definedName name="KT_82121" hidden="1">#REF!</definedName>
    <definedName name="KT_82122" hidden="1">#REF!</definedName>
    <definedName name="KT_82123" hidden="1">#REF!</definedName>
    <definedName name="KT_82124" hidden="1">#REF!</definedName>
    <definedName name="KT_82125" hidden="1">#REF!</definedName>
    <definedName name="KT_CT01" hidden="1">#REF!</definedName>
    <definedName name="KT_CT02" hidden="1">#REF!</definedName>
    <definedName name="KT_CT10" hidden="1">#REF!</definedName>
    <definedName name="KT_CT100" hidden="1">#REF!</definedName>
    <definedName name="KT_CT11" hidden="1">#REF!</definedName>
    <definedName name="KT_CT110" hidden="1">#REF!</definedName>
    <definedName name="KT_CT111" hidden="1">#REF!</definedName>
    <definedName name="KT_CT112" hidden="1">#REF!</definedName>
    <definedName name="KT_CT120" hidden="1">#REF!</definedName>
    <definedName name="KT_CT130" hidden="1">#REF!</definedName>
    <definedName name="KT_CT131" hidden="1">#REF!</definedName>
    <definedName name="KT_CT132" hidden="1">#REF!</definedName>
    <definedName name="KT_CT133" hidden="1">#REF!</definedName>
    <definedName name="KT_CT134" hidden="1">#REF!</definedName>
    <definedName name="KT_CT135" hidden="1">#REF!</definedName>
    <definedName name="KT_CT140" hidden="1">#REF!</definedName>
    <definedName name="KT_CT151" hidden="1">#REF!</definedName>
    <definedName name="KT_CT152" hidden="1">#REF!</definedName>
    <definedName name="KT_CT154" hidden="1">#REF!</definedName>
    <definedName name="KT_CT158" hidden="1">#REF!</definedName>
    <definedName name="KT_CT200" hidden="1">#REF!</definedName>
    <definedName name="KT_CT21" hidden="1">#REF!</definedName>
    <definedName name="KT_CT211" hidden="1">#REF!</definedName>
    <definedName name="KT_CT212" hidden="1">#REF!</definedName>
    <definedName name="KT_CT213" hidden="1">#REF!</definedName>
    <definedName name="KT_CT218" hidden="1">#REF!</definedName>
    <definedName name="KT_CT22" hidden="1">#REF!</definedName>
    <definedName name="KT_CT220" hidden="1">#REF!</definedName>
    <definedName name="KT_CT221" hidden="1">#REF!</definedName>
    <definedName name="KT_CT222" hidden="1">#REF!</definedName>
    <definedName name="KT_CT223" hidden="1">#REF!</definedName>
    <definedName name="KT_CT224" hidden="1">#REF!</definedName>
    <definedName name="KT_CT225" hidden="1">#REF!</definedName>
    <definedName name="KT_CT226" hidden="1">#REF!</definedName>
    <definedName name="KT_CT227" hidden="1">#REF!</definedName>
    <definedName name="KT_CT228" hidden="1">#REF!</definedName>
    <definedName name="KT_CT229" hidden="1">#REF!</definedName>
    <definedName name="KT_CT230" hidden="1">#REF!</definedName>
    <definedName name="KT_CT24" hidden="1">#REF!</definedName>
    <definedName name="KT_CT240" hidden="1">#REF!</definedName>
    <definedName name="KT_CT25" hidden="1">#REF!</definedName>
    <definedName name="KT_CT250" hidden="1">#REF!</definedName>
    <definedName name="KT_CT252" hidden="1">#REF!</definedName>
    <definedName name="KT_CT258" hidden="1">#REF!</definedName>
    <definedName name="KT_CT261" hidden="1">#REF!</definedName>
    <definedName name="KT_CT262" hidden="1">#REF!</definedName>
    <definedName name="KT_CT268" hidden="1">#REF!</definedName>
    <definedName name="KT_CT270" hidden="1">#REF!</definedName>
    <definedName name="KT_CT30" hidden="1">#REF!</definedName>
    <definedName name="KT_CT300" hidden="1">#REF!</definedName>
    <definedName name="KT_CT31" hidden="1">#REF!</definedName>
    <definedName name="KT_CT310" hidden="1">#REF!</definedName>
    <definedName name="KT_CT311" hidden="1">#REF!</definedName>
    <definedName name="KT_CT312" hidden="1">#REF!</definedName>
    <definedName name="KT_CT313" hidden="1">#REF!</definedName>
    <definedName name="KT_CT314" hidden="1">#REF!</definedName>
    <definedName name="KT_CT315" hidden="1">#REF!</definedName>
    <definedName name="KT_CT316" hidden="1">#REF!</definedName>
    <definedName name="KT_CT317" hidden="1">#REF!</definedName>
    <definedName name="KT_CT318" hidden="1">#REF!</definedName>
    <definedName name="KT_CT319" hidden="1">#REF!</definedName>
    <definedName name="KT_CT320" hidden="1">#REF!</definedName>
    <definedName name="KT_CT330" hidden="1">#REF!</definedName>
    <definedName name="KT_CT331" hidden="1">#REF!</definedName>
    <definedName name="KT_CT332" hidden="1">#REF!</definedName>
    <definedName name="KT_CT333" hidden="1">#REF!</definedName>
    <definedName name="KT_CT334" hidden="1">#REF!</definedName>
    <definedName name="KT_CT335" hidden="1">#REF!</definedName>
    <definedName name="KT_CT336" hidden="1">#REF!</definedName>
    <definedName name="KT_CT337" hidden="1">#REF!</definedName>
    <definedName name="KT_CT339" hidden="1">#REF!</definedName>
    <definedName name="KT_CT400" hidden="1">#REF!</definedName>
    <definedName name="KT_CT410" hidden="1">#REF!</definedName>
    <definedName name="KT_CT432" hidden="1">#REF!</definedName>
    <definedName name="KT_CT440" hidden="1">#REF!</definedName>
    <definedName name="KT_CT50" hidden="1">#REF!</definedName>
    <definedName name="KT_CT51" hidden="1">#REF!</definedName>
    <definedName name="KT_CT60" hidden="1">#REF!</definedName>
    <definedName name="KT_TTDB" hidden="1">#REF!</definedName>
    <definedName name="KT_TXK" hidden="1">#REF!</definedName>
    <definedName name="KT_VAT" hidden="1">#REF!</definedName>
    <definedName name="Ky_ke_toan_E" localSheetId="4" hidden="1">#REF!</definedName>
    <definedName name="Ky_ke_toan_E" hidden="1">#REF!</definedName>
    <definedName name="Ky_ke_toan_V" localSheetId="4" hidden="1">#REF!</definedName>
    <definedName name="Ky_ke_toan_V" hidden="1">#REF!</definedName>
    <definedName name="Ky_Nay1_E" hidden="1">#REF!</definedName>
    <definedName name="Ky_Nay1_V" hidden="1">#REF!</definedName>
    <definedName name="Ky_Nay2_E" hidden="1">#REF!</definedName>
    <definedName name="Ky_Nay2_V" hidden="1">#REF!</definedName>
    <definedName name="Ky_Truoc1_E" hidden="1">#REF!</definedName>
    <definedName name="Ky_Truoc1_V" hidden="1">#REF!</definedName>
    <definedName name="Ky_Truoc2_E" hidden="1">#REF!</definedName>
    <definedName name="Ky_Truoc2_V" hidden="1">#REF!</definedName>
    <definedName name="Lai" localSheetId="3" hidden="1">{"'Sheet1'!$L$16"}</definedName>
    <definedName name="Lai" localSheetId="4" hidden="1">{"'Sheet1'!$L$16"}</definedName>
    <definedName name="Lai" localSheetId="5" hidden="1">{"'Sheet1'!$L$16"}</definedName>
    <definedName name="Lai" hidden="1">{"'Sheet1'!$L$16"}</definedName>
    <definedName name="LAM" localSheetId="3" hidden="1">{#N/A,#N/A,TRUE,"BT M200 da 10x20"}</definedName>
    <definedName name="LAM" localSheetId="4" hidden="1">{#N/A,#N/A,TRUE,"BT M200 da 10x20"}</definedName>
    <definedName name="LAM" localSheetId="5" hidden="1">{#N/A,#N/A,TRUE,"BT M200 da 10x20"}</definedName>
    <definedName name="LAM" hidden="1">{#N/A,#N/A,TRUE,"BT M200 da 10x20"}</definedName>
    <definedName name="lan" localSheetId="3" hidden="1">{#N/A,#N/A,TRUE,"BT M200 da 10x20"}</definedName>
    <definedName name="lan" localSheetId="4" hidden="1">{#N/A,#N/A,TRUE,"BT M200 da 10x20"}</definedName>
    <definedName name="lan" localSheetId="5" hidden="1">{#N/A,#N/A,TRUE,"BT M200 da 10x20"}</definedName>
    <definedName name="lan" hidden="1">{#N/A,#N/A,TRUE,"BT M200 da 10x20"}</definedName>
    <definedName name="LCBTCP_NN" localSheetId="4" hidden="1">#REF!</definedName>
    <definedName name="LCBTCP_NN" localSheetId="5" hidden="1">#REF!</definedName>
    <definedName name="LCBTCP_NN" hidden="1">#REF!</definedName>
    <definedName name="LCBTCP_NT" localSheetId="4" hidden="1">#REF!</definedName>
    <definedName name="LCBTCP_NT" localSheetId="5" hidden="1">#REF!</definedName>
    <definedName name="LCBTCP_NT" hidden="1">#REF!</definedName>
    <definedName name="mg" localSheetId="3" hidden="1">{#N/A,#N/A,FALSE,"Chi tiÆt"}</definedName>
    <definedName name="mg" localSheetId="4" hidden="1">{#N/A,#N/A,FALSE,"Chi tiÆt"}</definedName>
    <definedName name="mg" localSheetId="5" hidden="1">{#N/A,#N/A,FALSE,"Chi tiÆt"}</definedName>
    <definedName name="mg" hidden="1">{#N/A,#N/A,FALSE,"Chi tiÆt"}</definedName>
    <definedName name="MucTrongYeu" localSheetId="4" hidden="1">#REF!</definedName>
    <definedName name="MucTrongYeu" localSheetId="5" hidden="1">#REF!</definedName>
    <definedName name="MucTrongYeu" hidden="1">#REF!</definedName>
    <definedName name="n" localSheetId="3" hidden="1">{"F3 detail",#N/A,FALSE,"F1";"F3 Presentation",#N/A,FALSE,"F3 "}</definedName>
    <definedName name="n" localSheetId="4" hidden="1">{"F3 detail",#N/A,FALSE,"F1";"F3 Presentation",#N/A,FALSE,"F3 "}</definedName>
    <definedName name="n" localSheetId="5" hidden="1">{"F3 detail",#N/A,FALSE,"F1";"F3 Presentation",#N/A,FALSE,"F3 "}</definedName>
    <definedName name="n" hidden="1">{"F3 detail",#N/A,FALSE,"F1";"F3 Presentation",#N/A,FALSE,"F3 "}</definedName>
    <definedName name="NG_TSCD_CTLY" localSheetId="4" hidden="1">#REF!</definedName>
    <definedName name="NG_TSCD_CTLY" localSheetId="5" hidden="1">#REF!</definedName>
    <definedName name="NG_TSCD_CTLY" hidden="1">#REF!</definedName>
    <definedName name="NG_TSCD_KHH_USE" localSheetId="4" hidden="1">#REF!</definedName>
    <definedName name="NG_TSCD_KHH_USE" hidden="1">#REF!</definedName>
    <definedName name="Ngay_Ky_BCTC_E" localSheetId="4" hidden="1">#REF!</definedName>
    <definedName name="Ngay_Ky_BCTC_E" localSheetId="5" hidden="1">#REF!</definedName>
    <definedName name="Ngay_Ky_BCTC_E" hidden="1">#REF!</definedName>
    <definedName name="Ngay_Ky_BCTC_V" localSheetId="4" hidden="1">#REF!</definedName>
    <definedName name="Ngay_Ky_BCTC_V" hidden="1">#REF!</definedName>
    <definedName name="Ngay_Ky_BGD_E" localSheetId="4" hidden="1">#REF!</definedName>
    <definedName name="Ngay_Ky_BGD_E" hidden="1">#REF!</definedName>
    <definedName name="Ngay_Ky_BGD_V" hidden="1">#REF!</definedName>
    <definedName name="NgayLap_BCKT_E" localSheetId="4" hidden="1">#REF!</definedName>
    <definedName name="NgayLap_BCKT_E" localSheetId="5" hidden="1">#REF!</definedName>
    <definedName name="NgayLap_BCKT_E" hidden="1">#REF!</definedName>
    <definedName name="NgayLap_BCKT_V" localSheetId="4" hidden="1">#REF!</definedName>
    <definedName name="NgayLap_BCKT_V" hidden="1">#REF!</definedName>
    <definedName name="ni" localSheetId="4" hidden="1">#REF!</definedName>
    <definedName name="ni" localSheetId="5" hidden="1">#REF!</definedName>
    <definedName name="ni" hidden="1">#REF!</definedName>
    <definedName name="NN_CDCo" localSheetId="4" hidden="1">#REF!</definedName>
    <definedName name="NN_CDCo" hidden="1">#REF!</definedName>
    <definedName name="NN_CDNo" hidden="1">#REF!</definedName>
    <definedName name="NN_CTCo" hidden="1">#REF!</definedName>
    <definedName name="NN_CTNo" hidden="1">#REF!</definedName>
    <definedName name="NN_DCCo" hidden="1">#REF!</definedName>
    <definedName name="NN_DCNo" hidden="1">#REF!</definedName>
    <definedName name="NN_KQCo" hidden="1">#REF!</definedName>
    <definedName name="NN_KQNo" hidden="1">#REF!</definedName>
    <definedName name="NN_LoaiButToan" hidden="1">#REF!</definedName>
    <definedName name="NN_SoDieuChinh" hidden="1">#REF!</definedName>
    <definedName name="NN_YKienKH" hidden="1">#REF!</definedName>
    <definedName name="NPP" localSheetId="4" hidden="1">#REF!</definedName>
    <definedName name="NPP" hidden="1">#REF!</definedName>
    <definedName name="NT_CDCo" localSheetId="4" hidden="1">#REF!</definedName>
    <definedName name="NT_CDCo" localSheetId="5" hidden="1">#REF!</definedName>
    <definedName name="NT_CDCo" hidden="1">#REF!</definedName>
    <definedName name="NT_CDNo" localSheetId="4" hidden="1">#REF!</definedName>
    <definedName name="NT_CDNo" hidden="1">#REF!</definedName>
    <definedName name="NT_CTCo" localSheetId="4" hidden="1">#REF!</definedName>
    <definedName name="NT_CTCo" hidden="1">#REF!</definedName>
    <definedName name="NT_CTNo" hidden="1">#REF!</definedName>
    <definedName name="NT_KQCo" hidden="1">#REF!</definedName>
    <definedName name="NT_KQNo" hidden="1">#REF!</definedName>
    <definedName name="NT_SoDieuChinh" hidden="1">#REF!</definedName>
    <definedName name="nwe" localSheetId="3" hidden="1">{"'Sheet1'!$L$16"}</definedName>
    <definedName name="nwe" localSheetId="4" hidden="1">{"'Sheet1'!$L$16"}</definedName>
    <definedName name="nwe" localSheetId="5" hidden="1">{"'Sheet1'!$L$16"}</definedName>
    <definedName name="nwe" hidden="1">{"'Sheet1'!$L$16"}</definedName>
    <definedName name="OrderTable" localSheetId="4" hidden="1">#REF!</definedName>
    <definedName name="OrderTable" hidden="1">#REF!</definedName>
    <definedName name="PHUONG" localSheetId="3" hidden="1">{#N/A,#N/A,TRUE,"BT M200 da 10x20"}</definedName>
    <definedName name="PHUONG" localSheetId="4" hidden="1">{#N/A,#N/A,TRUE,"BT M200 da 10x20"}</definedName>
    <definedName name="PHUONG" localSheetId="5" hidden="1">{#N/A,#N/A,TRUE,"BT M200 da 10x20"}</definedName>
    <definedName name="PHUONG" hidden="1">{#N/A,#N/A,TRUE,"BT M200 da 10x20"}</definedName>
    <definedName name="PKTN." localSheetId="3" hidden="1">{"'Sheet1'!$L$16"}</definedName>
    <definedName name="PKTN." localSheetId="4" hidden="1">{"'Sheet1'!$L$16"}</definedName>
    <definedName name="PKTN." localSheetId="5" hidden="1">{"'Sheet1'!$L$16"}</definedName>
    <definedName name="PKTN." hidden="1">{"'Sheet1'!$L$16"}</definedName>
    <definedName name="PKTNN" localSheetId="3" hidden="1">{"'Sheet1'!$L$16"}</definedName>
    <definedName name="PKTNN" localSheetId="4" hidden="1">{"'Sheet1'!$L$16"}</definedName>
    <definedName name="PKTNN" localSheetId="5" hidden="1">{"'Sheet1'!$L$16"}</definedName>
    <definedName name="PKTNN" hidden="1">{"'Sheet1'!$L$16"}</definedName>
    <definedName name="PPLap_P2_LCTT" localSheetId="4" hidden="1">#REF!</definedName>
    <definedName name="PPLap_P2_LCTT" hidden="1">#REF!</definedName>
    <definedName name="ProdForm" hidden="1">#REF!</definedName>
    <definedName name="Product" hidden="1">#REF!</definedName>
    <definedName name="qeqe" localSheetId="3" hidden="1">{"'Sheet1'!$L$16"}</definedName>
    <definedName name="qeqe" localSheetId="4" hidden="1">{"'Sheet1'!$L$16"}</definedName>
    <definedName name="qeqe" localSheetId="5" hidden="1">{"'Sheet1'!$L$16"}</definedName>
    <definedName name="qeqe" hidden="1">{"'Sheet1'!$L$16"}</definedName>
    <definedName name="RCArea" localSheetId="4" hidden="1">#REF!</definedName>
    <definedName name="RCArea" hidden="1">#REF!</definedName>
    <definedName name="Refuse" localSheetId="4" hidden="1">#REF!</definedName>
    <definedName name="Refuse" hidden="1">#REF!</definedName>
    <definedName name="rfju" localSheetId="3" hidden="1">{"'Sheet1'!$L$16"}</definedName>
    <definedName name="rfju" localSheetId="4" hidden="1">{"'Sheet1'!$L$16"}</definedName>
    <definedName name="rfju" localSheetId="5" hidden="1">{"'Sheet1'!$L$16"}</definedName>
    <definedName name="rfju" hidden="1">{"'Sheet1'!$L$16"}</definedName>
    <definedName name="rter" localSheetId="3" hidden="1">{#N/A,#N/A,FALSE,"sum";#N/A,#N/A,FALSE,"MARTV";#N/A,#N/A,FALSE,"APRTV"}</definedName>
    <definedName name="rter" localSheetId="4" hidden="1">{#N/A,#N/A,FALSE,"sum";#N/A,#N/A,FALSE,"MARTV";#N/A,#N/A,FALSE,"APRTV"}</definedName>
    <definedName name="rter" localSheetId="5" hidden="1">{#N/A,#N/A,FALSE,"sum";#N/A,#N/A,FALSE,"MARTV";#N/A,#N/A,FALSE,"APRTV"}</definedName>
    <definedName name="rter" hidden="1">{#N/A,#N/A,FALSE,"sum";#N/A,#N/A,FALSE,"MARTV";#N/A,#N/A,FALSE,"APRTV"}</definedName>
    <definedName name="ru" localSheetId="3" hidden="1">{"'Sheet1'!$L$16"}</definedName>
    <definedName name="ru" localSheetId="4" hidden="1">{"'Sheet1'!$L$16"}</definedName>
    <definedName name="ru" localSheetId="5" hidden="1">{"'Sheet1'!$L$16"}</definedName>
    <definedName name="ru" hidden="1">{"'Sheet1'!$L$16"}</definedName>
    <definedName name="S" localSheetId="3" hidden="1">{"'Sheet1'!$L$16"}</definedName>
    <definedName name="S" localSheetId="4" hidden="1">{"'Sheet1'!$L$16"}</definedName>
    <definedName name="S" localSheetId="5" hidden="1">{"'Sheet1'!$L$16"}</definedName>
    <definedName name="S" hidden="1">{"'Sheet1'!$L$16"}</definedName>
    <definedName name="SANG" localSheetId="3" hidden="1">{#N/A,#N/A,FALSE,"sum";#N/A,#N/A,FALSE,"MARTV";#N/A,#N/A,FALSE,"APRTV"}</definedName>
    <definedName name="SANG" localSheetId="4" hidden="1">{#N/A,#N/A,FALSE,"sum";#N/A,#N/A,FALSE,"MARTV";#N/A,#N/A,FALSE,"APRTV"}</definedName>
    <definedName name="SANG" localSheetId="5" hidden="1">{#N/A,#N/A,FALSE,"sum";#N/A,#N/A,FALSE,"MARTV";#N/A,#N/A,FALSE,"APRTV"}</definedName>
    <definedName name="SANG" hidden="1">{#N/A,#N/A,FALSE,"sum";#N/A,#N/A,FALSE,"MARTV";#N/A,#N/A,FALSE,"APRTV"}</definedName>
    <definedName name="SAPBEXrevision" hidden="1">7</definedName>
    <definedName name="SAPBEXsysID" hidden="1">"P57"</definedName>
    <definedName name="SAPBEXwbID" hidden="1">"3JX5BV41R2KVEX9FV6LB6ZNYC"</definedName>
    <definedName name="SC" localSheetId="3" hidden="1">{"'Sheet1'!$L$16"}</definedName>
    <definedName name="SC" localSheetId="4" hidden="1">{"'Sheet1'!$L$16"}</definedName>
    <definedName name="SC" localSheetId="5" hidden="1">{"'Sheet1'!$L$16"}</definedName>
    <definedName name="SC" hidden="1">{"'Sheet1'!$L$16"}</definedName>
    <definedName name="sdadss" localSheetId="3" hidden="1">{"HK PR",#N/A,FALSE,"HK";"SUMMARY",#N/A,FALSE,"PAYROLL";"SUMMARY",#N/A,FALSE,"PAYROLL";"HK PR",#N/A,FALSE,"HK"}</definedName>
    <definedName name="sdadss" localSheetId="4" hidden="1">{"HK PR",#N/A,FALSE,"HK";"SUMMARY",#N/A,FALSE,"PAYROLL";"SUMMARY",#N/A,FALSE,"PAYROLL";"HK PR",#N/A,FALSE,"HK"}</definedName>
    <definedName name="sdadss" localSheetId="5" hidden="1">{"HK PR",#N/A,FALSE,"HK";"SUMMARY",#N/A,FALSE,"PAYROLL";"SUMMARY",#N/A,FALSE,"PAYROLL";"HK PR",#N/A,FALSE,"HK"}</definedName>
    <definedName name="sdadss" hidden="1">{"HK PR",#N/A,FALSE,"HK";"SUMMARY",#N/A,FALSE,"PAYROLL";"SUMMARY",#N/A,FALSE,"PAYROLL";"HK PR",#N/A,FALSE,"HK"}</definedName>
    <definedName name="sdsdasd" localSheetId="3" hidden="1">{"HK PR",#N/A,FALSE,"HK";"SUMMARY",#N/A,FALSE,"PAYROLL";"SUMMARY",#N/A,FALSE,"PAYROLL";"HK PR",#N/A,FALSE,"HK"}</definedName>
    <definedName name="sdsdasd" localSheetId="4" hidden="1">{"HK PR",#N/A,FALSE,"HK";"SUMMARY",#N/A,FALSE,"PAYROLL";"SUMMARY",#N/A,FALSE,"PAYROLL";"HK PR",#N/A,FALSE,"HK"}</definedName>
    <definedName name="sdsdasd" localSheetId="5" hidden="1">{"HK PR",#N/A,FALSE,"HK";"SUMMARY",#N/A,FALSE,"PAYROLL";"SUMMARY",#N/A,FALSE,"PAYROLL";"HK PR",#N/A,FALSE,"HK"}</definedName>
    <definedName name="sdsdasd" hidden="1">{"HK PR",#N/A,FALSE,"HK";"SUMMARY",#N/A,FALSE,"PAYROLL";"SUMMARY",#N/A,FALSE,"PAYROLL";"HK PR",#N/A,FALSE,"HK"}</definedName>
    <definedName name="sdsds" localSheetId="3" hidden="1">{"HK PR",#N/A,FALSE,"HK";"SUMMARY",#N/A,FALSE,"PAYROLL";"SUMMARY",#N/A,FALSE,"PAYROLL";"HK PR",#N/A,FALSE,"HK"}</definedName>
    <definedName name="sdsds" localSheetId="4" hidden="1">{"HK PR",#N/A,FALSE,"HK";"SUMMARY",#N/A,FALSE,"PAYROLL";"SUMMARY",#N/A,FALSE,"PAYROLL";"HK PR",#N/A,FALSE,"HK"}</definedName>
    <definedName name="sdsds" localSheetId="5" hidden="1">{"HK PR",#N/A,FALSE,"HK";"SUMMARY",#N/A,FALSE,"PAYROLL";"SUMMARY",#N/A,FALSE,"PAYROLL";"HK PR",#N/A,FALSE,"HK"}</definedName>
    <definedName name="sdsds" hidden="1">{"HK PR",#N/A,FALSE,"HK";"SUMMARY",#N/A,FALSE,"PAYROLL";"SUMMARY",#N/A,FALSE,"PAYROLL";"HK PR",#N/A,FALSE,"HK"}</definedName>
    <definedName name="SDSDSF" localSheetId="3" hidden="1">{"HK PR",#N/A,FALSE,"HK";"SUMMARY",#N/A,FALSE,"PAYROLL";"SUMMARY",#N/A,FALSE,"PAYROLL";"HK PR",#N/A,FALSE,"HK"}</definedName>
    <definedName name="SDSDSF" localSheetId="4" hidden="1">{"HK PR",#N/A,FALSE,"HK";"SUMMARY",#N/A,FALSE,"PAYROLL";"SUMMARY",#N/A,FALSE,"PAYROLL";"HK PR",#N/A,FALSE,"HK"}</definedName>
    <definedName name="SDSDSF" localSheetId="5" hidden="1">{"HK PR",#N/A,FALSE,"HK";"SUMMARY",#N/A,FALSE,"PAYROLL";"SUMMARY",#N/A,FALSE,"PAYROLL";"HK PR",#N/A,FALSE,"HK"}</definedName>
    <definedName name="SDSDSF" hidden="1">{"HK PR",#N/A,FALSE,"HK";"SUMMARY",#N/A,FALSE,"PAYROLL";"SUMMARY",#N/A,FALSE,"PAYROLL";"HK PR",#N/A,FALSE,"HK"}</definedName>
    <definedName name="sf" localSheetId="3" hidden="1">{"HK PR",#N/A,FALSE,"HK";"SUMMARY",#N/A,FALSE,"PAYROLL";"SUMMARY",#N/A,FALSE,"PAYROLL";"HK PR",#N/A,FALSE,"HK"}</definedName>
    <definedName name="sf" localSheetId="4" hidden="1">{"HK PR",#N/A,FALSE,"HK";"SUMMARY",#N/A,FALSE,"PAYROLL";"SUMMARY",#N/A,FALSE,"PAYROLL";"HK PR",#N/A,FALSE,"HK"}</definedName>
    <definedName name="sf" localSheetId="5" hidden="1">{"HK PR",#N/A,FALSE,"HK";"SUMMARY",#N/A,FALSE,"PAYROLL";"SUMMARY",#N/A,FALSE,"PAYROLL";"HK PR",#N/A,FALSE,"HK"}</definedName>
    <definedName name="sf" hidden="1">{"HK PR",#N/A,FALSE,"HK";"SUMMARY",#N/A,FALSE,"PAYROLL";"SUMMARY",#N/A,FALSE,"PAYROLL";"HK PR",#N/A,FALSE,"HK"}</definedName>
    <definedName name="SL_CPQUY" localSheetId="4" hidden="1">#REF!</definedName>
    <definedName name="SL_CPQUY" localSheetId="5" hidden="1">#REF!</definedName>
    <definedName name="SL_CPQUY" hidden="1">#REF!</definedName>
    <definedName name="Slicer_Div___Dept_Code">#N/A</definedName>
    <definedName name="Slicer_Division_Code">#N/A</definedName>
    <definedName name="SoBCKT_E" localSheetId="4" hidden="1">#REF!</definedName>
    <definedName name="SoBCKT_E" localSheetId="5" hidden="1">#REF!</definedName>
    <definedName name="SoBCKT_E" hidden="1">#REF!</definedName>
    <definedName name="SoBCKT_V" localSheetId="4" hidden="1">#REF!</definedName>
    <definedName name="SoBCKT_V" hidden="1">#REF!</definedName>
    <definedName name="SoTien" localSheetId="4" hidden="1">OFFSET(#REF!,1,0,IF(COUNTA(#REF!)-COUNTA(#REF!)&gt;0,COUNTA(#REF!)-COUNTA(#REF!),1),1)</definedName>
    <definedName name="SoTien" localSheetId="5" hidden="1">OFFSET(#REF!,1,0,IF(COUNTA(#REF!)-COUNTA(#REF!)&gt;0,COUNTA(#REF!)-COUNTA(#REF!),1),1)</definedName>
    <definedName name="SoTien" hidden="1">OFFSET(#REF!,1,0,IF(COUNTA(#REF!)-COUNTA(#REF!)&gt;0,COUNTA(#REF!)-COUNTA(#REF!),1),1)</definedName>
    <definedName name="SpecialPrice" localSheetId="4" hidden="1">#REF!</definedName>
    <definedName name="SpecialPrice" localSheetId="5" hidden="1">#REF!</definedName>
    <definedName name="SpecialPrice" hidden="1">#REF!</definedName>
    <definedName name="ss" localSheetId="3" hidden="1">{#N/A,#N/A,FALSE,"sum";#N/A,#N/A,FALSE,"MARTV";#N/A,#N/A,FALSE,"APRTV"}</definedName>
    <definedName name="ss" localSheetId="4" hidden="1">{#N/A,#N/A,FALSE,"sum";#N/A,#N/A,FALSE,"MARTV";#N/A,#N/A,FALSE,"APRTV"}</definedName>
    <definedName name="ss" localSheetId="5" hidden="1">{#N/A,#N/A,FALSE,"sum";#N/A,#N/A,FALSE,"MARTV";#N/A,#N/A,FALSE,"APRTV"}</definedName>
    <definedName name="ss" hidden="1">{#N/A,#N/A,FALSE,"sum";#N/A,#N/A,FALSE,"MARTV";#N/A,#N/A,FALSE,"APRTV"}</definedName>
    <definedName name="STT_ChiPhiTC" localSheetId="4" hidden="1">#REF!</definedName>
    <definedName name="STT_ChiPhiTC" localSheetId="5" hidden="1">#REF!</definedName>
    <definedName name="STT_ChiPhiTC" hidden="1">#REF!</definedName>
    <definedName name="STT_ChiPhiTraTruocDH" localSheetId="4" hidden="1">#REF!</definedName>
    <definedName name="STT_ChiPhiTraTruocDH" hidden="1">#REF!</definedName>
    <definedName name="STT_CPBanHang" localSheetId="4" hidden="1">#REF!</definedName>
    <definedName name="STT_CPBanHang" hidden="1">#REF!</definedName>
    <definedName name="STT_CPPhaiTra" hidden="1">#REF!</definedName>
    <definedName name="STT_CPQuanLy" hidden="1">#REF!</definedName>
    <definedName name="STT_CPTraTruocNH" hidden="1">#REF!</definedName>
    <definedName name="STT_DauTuTCDH" hidden="1">#REF!</definedName>
    <definedName name="STT_DoanhThuTC" hidden="1">#REF!</definedName>
    <definedName name="STT_DTThuan" hidden="1">#REF!</definedName>
    <definedName name="STT_DuPhongPTNH" hidden="1">#REF!</definedName>
    <definedName name="STT_GiamTruDT" hidden="1">#REF!</definedName>
    <definedName name="STT_GiaVon" hidden="1">#REF!</definedName>
    <definedName name="STT_HTK" hidden="1">#REF!</definedName>
    <definedName name="STT_LCBTCP" hidden="1">#REF!</definedName>
    <definedName name="STT_NguonKP" hidden="1">#REF!</definedName>
    <definedName name="STT_PhaiThuDHKhac" hidden="1">#REF!</definedName>
    <definedName name="STT_PhaiThuDHNB" hidden="1">#REF!</definedName>
    <definedName name="STT_PhaiThuNBNH" hidden="1">#REF!</definedName>
    <definedName name="STT_PhaiThuNH" hidden="1">#REF!</definedName>
    <definedName name="STT_PhaiTraDH" hidden="1">#REF!</definedName>
    <definedName name="STT_PhaiTraNBDH" hidden="1">#REF!</definedName>
    <definedName name="STT_QuyKHCN" hidden="1">#REF!</definedName>
    <definedName name="STT_TGBDSDT" hidden="1">#REF!</definedName>
    <definedName name="STT_TGTSCDHH" hidden="1">#REF!</definedName>
    <definedName name="STT_TGTSCDTTC" hidden="1">#REF!</definedName>
    <definedName name="STT_TGTSCDVH" hidden="1">#REF!</definedName>
    <definedName name="STT_ThueHienHanh" hidden="1">#REF!</definedName>
    <definedName name="STT_ThueHoanLai" hidden="1">#REF!</definedName>
    <definedName name="STT_ThuePhaiNop" hidden="1">#REF!</definedName>
    <definedName name="STT_ThuePhaiThuNN" hidden="1">#REF!</definedName>
    <definedName name="STT_Tien" hidden="1">#REF!</definedName>
    <definedName name="STT_TongDT" hidden="1">#REF!</definedName>
    <definedName name="STT_TSDHKhac" hidden="1">#REF!</definedName>
    <definedName name="STT_TSNHKhac" hidden="1">#REF!</definedName>
    <definedName name="STT_TSThueNgoai" hidden="1">#REF!</definedName>
    <definedName name="STT_VayNoDH" hidden="1">#REF!</definedName>
    <definedName name="STT_VayNoNH" hidden="1">#REF!</definedName>
    <definedName name="STT_VCSH" hidden="1">#REF!</definedName>
    <definedName name="STT_XDCBDD" hidden="1">#REF!</definedName>
    <definedName name="subBullets" localSheetId="5" hidden="1">#REF!</definedName>
    <definedName name="subBullets" hidden="1">#REF!</definedName>
    <definedName name="subSTT" localSheetId="3" hidden="1">CONCATENATE("2.",SUBTOTAL(103,#REF!))</definedName>
    <definedName name="subSTT" localSheetId="4" hidden="1">CONCATENATE("2.",SUBTOTAL(103,#REF!))</definedName>
    <definedName name="subSTT" localSheetId="5" hidden="1">CONCATENATE("2.",SUBTOTAL(103,#REF!))</definedName>
    <definedName name="subSTT" hidden="1">CONCATENATE("2.",SUBTOTAL(103,#REF!))</definedName>
    <definedName name="subTitle" localSheetId="3" hidden="1">#REF!</definedName>
    <definedName name="subTitle" localSheetId="5" hidden="1">#REF!</definedName>
    <definedName name="subTitle" hidden="1">#REF!</definedName>
    <definedName name="t" localSheetId="3" hidden="1">{"F3 Presentation",#N/A,FALSE,"F3 ";"F3 detail",#N/A,FALSE,"F3 "}</definedName>
    <definedName name="t" localSheetId="4" hidden="1">{"F3 Presentation",#N/A,FALSE,"F3 ";"F3 detail",#N/A,FALSE,"F3 "}</definedName>
    <definedName name="t" localSheetId="5" hidden="1">{"F3 Presentation",#N/A,FALSE,"F3 ";"F3 detail",#N/A,FALSE,"F3 "}</definedName>
    <definedName name="t" hidden="1">{"F3 Presentation",#N/A,FALSE,"F3 ";"F3 detail",#N/A,FALSE,"F3 "}</definedName>
    <definedName name="taisan" localSheetId="3" hidden="1">{"'Sheet1'!$L$16"}</definedName>
    <definedName name="taisan" localSheetId="4" hidden="1">{"'Sheet1'!$L$16"}</definedName>
    <definedName name="taisan" localSheetId="5" hidden="1">{"'Sheet1'!$L$16"}</definedName>
    <definedName name="taisan" hidden="1">{"'Sheet1'!$L$16"}</definedName>
    <definedName name="tbl_ProdInfo" localSheetId="4" hidden="1">#REF!</definedName>
    <definedName name="tbl_ProdInfo" localSheetId="5" hidden="1">#REF!</definedName>
    <definedName name="tbl_ProdInfo" hidden="1">#REF!</definedName>
    <definedName name="TDe_Time_CDKT_E" localSheetId="4" hidden="1">#REF!</definedName>
    <definedName name="TDe_Time_CDKT_E" localSheetId="5" hidden="1">#REF!</definedName>
    <definedName name="TDe_Time_CDKT_E" hidden="1">#REF!</definedName>
    <definedName name="TDe_Time_CDKT_V" localSheetId="4" hidden="1">#REF!</definedName>
    <definedName name="TDe_Time_CDKT_V" hidden="1">#REF!</definedName>
    <definedName name="TDe_Time_KQKD_E" localSheetId="4" hidden="1">#REF!</definedName>
    <definedName name="TDe_Time_KQKD_E" hidden="1">#REF!</definedName>
    <definedName name="TDe_Time_KQKD_V" hidden="1">#REF!</definedName>
    <definedName name="TDe_Time_LCTT_E" hidden="1">#REF!</definedName>
    <definedName name="TDe_Time_LCTT_V" hidden="1">#REF!</definedName>
    <definedName name="TDe_TMCode" hidden="1">#REF!</definedName>
    <definedName name="Ten_BGD_E" localSheetId="4" hidden="1">#REF!</definedName>
    <definedName name="Ten_BGD_E" hidden="1">#REF!</definedName>
    <definedName name="Ten_BGD_V" localSheetId="4" hidden="1">#REF!</definedName>
    <definedName name="Ten_BGD_V" hidden="1">#REF!</definedName>
    <definedName name="Ten_CongTy_E" hidden="1">#REF!</definedName>
    <definedName name="Ten_CongTy_TieuDe_E" hidden="1">#REF!</definedName>
    <definedName name="Ten_CongTy_TieuDe_V" hidden="1">#REF!</definedName>
    <definedName name="Ten_CongTy_V" hidden="1">#REF!</definedName>
    <definedName name="Ten_DDCTKToan_E" hidden="1">#REF!</definedName>
    <definedName name="Ten_DDCTKToan_V" hidden="1">#REF!</definedName>
    <definedName name="Ten_DV1" hidden="1">#REF!</definedName>
    <definedName name="Ten_DV10" hidden="1">#REF!</definedName>
    <definedName name="Ten_DV2" hidden="1">#REF!</definedName>
    <definedName name="Ten_DV3" hidden="1">#REF!</definedName>
    <definedName name="Ten_DV4" hidden="1">#REF!</definedName>
    <definedName name="Ten_DV5" hidden="1">#REF!</definedName>
    <definedName name="Ten_DV6" hidden="1">#REF!</definedName>
    <definedName name="Ten_DV7" hidden="1">#REF!</definedName>
    <definedName name="Ten_DV8" hidden="1">#REF!</definedName>
    <definedName name="Ten_DV9" hidden="1">#REF!</definedName>
    <definedName name="Ten_DVChuQuan_E" hidden="1">#REF!</definedName>
    <definedName name="Ten_DVChuQuan_V" hidden="1">#REF!</definedName>
    <definedName name="Ten_KTT_E" hidden="1">#REF!</definedName>
    <definedName name="Ten_KTT_V" hidden="1">#REF!</definedName>
    <definedName name="Ten_KTV_E" hidden="1">#REF!</definedName>
    <definedName name="Ten_KTV_V" hidden="1">#REF!</definedName>
    <definedName name="Ten_NguoiLap_E" hidden="1">#REF!</definedName>
    <definedName name="Ten_NguoiLap_V" hidden="1">#REF!</definedName>
    <definedName name="Ten_PTTHop" hidden="1">#REF!</definedName>
    <definedName name="Ten_ThuTruong_E" localSheetId="4" hidden="1">#REF!</definedName>
    <definedName name="Ten_ThuTruong_E" localSheetId="5" hidden="1">#REF!</definedName>
    <definedName name="Ten_ThuTruong_E" hidden="1">#REF!</definedName>
    <definedName name="Ten_ThuTruong_V" localSheetId="4" hidden="1">#REF!</definedName>
    <definedName name="Ten_ThuTruong_V" hidden="1">#REF!</definedName>
    <definedName name="TextRefCopyRangeCount" hidden="1">5</definedName>
    <definedName name="TH" localSheetId="3" hidden="1">{"'Sheet1'!$L$16"}</definedName>
    <definedName name="TH" localSheetId="4" hidden="1">{"'Sheet1'!$L$16"}</definedName>
    <definedName name="TH" localSheetId="5" hidden="1">{"'Sheet1'!$L$16"}</definedName>
    <definedName name="TH" hidden="1">{"'Sheet1'!$L$16"}</definedName>
    <definedName name="tha" localSheetId="3" hidden="1">{"'Sheet1'!$L$16"}</definedName>
    <definedName name="tha" localSheetId="4" hidden="1">{"'Sheet1'!$L$16"}</definedName>
    <definedName name="tha" localSheetId="5" hidden="1">{"'Sheet1'!$L$16"}</definedName>
    <definedName name="tha" hidden="1">{"'Sheet1'!$L$16"}</definedName>
    <definedName name="thanh" localSheetId="3" hidden="1">{"'Sheet1'!$L$16"}</definedName>
    <definedName name="thanh" localSheetId="4" hidden="1">{"'Sheet1'!$L$16"}</definedName>
    <definedName name="thanh" localSheetId="5" hidden="1">{"'Sheet1'!$L$16"}</definedName>
    <definedName name="thanh" hidden="1">{"'Sheet1'!$L$16"}</definedName>
    <definedName name="thanhthao" localSheetId="3" hidden="1">{#N/A,#N/A,FALSE,"Chi tiÆt"}</definedName>
    <definedName name="thanhthao" localSheetId="4" hidden="1">{#N/A,#N/A,FALSE,"Chi tiÆt"}</definedName>
    <definedName name="thanhthao" localSheetId="5" hidden="1">{#N/A,#N/A,FALSE,"Chi tiÆt"}</definedName>
    <definedName name="thanhthao" hidden="1">{#N/A,#N/A,FALSE,"Chi tiÆt"}</definedName>
    <definedName name="Thay_doi_TSCD" localSheetId="4" hidden="1">#REF!</definedName>
    <definedName name="Thay_doi_TSCD" localSheetId="5" hidden="1">#REF!</definedName>
    <definedName name="Thay_doi_TSCD" hidden="1">#REF!</definedName>
    <definedName name="Thay_doi_TSCD_E" localSheetId="4" hidden="1">#REF!</definedName>
    <definedName name="Thay_doi_TSCD_E" hidden="1">#REF!</definedName>
    <definedName name="THCP2" localSheetId="3" hidden="1">{"'Sheet1'!$L$16"}</definedName>
    <definedName name="THCP2" localSheetId="4" hidden="1">{"'Sheet1'!$L$16"}</definedName>
    <definedName name="THCP2" localSheetId="5" hidden="1">{"'Sheet1'!$L$16"}</definedName>
    <definedName name="THCP2" hidden="1">{"'Sheet1'!$L$16"}</definedName>
    <definedName name="THCPCTD" localSheetId="3" hidden="1">{"'Sheet1'!$L$16"}</definedName>
    <definedName name="THCPCTD" localSheetId="4" hidden="1">{"'Sheet1'!$L$16"}</definedName>
    <definedName name="THCPCTD" localSheetId="5" hidden="1">{"'Sheet1'!$L$16"}</definedName>
    <definedName name="THCPCTD" hidden="1">{"'Sheet1'!$L$16"}</definedName>
    <definedName name="Thepsan" localSheetId="3" hidden="1">{"'Sheet1'!$L$16"}</definedName>
    <definedName name="Thepsan" localSheetId="4" hidden="1">{"'Sheet1'!$L$16"}</definedName>
    <definedName name="Thepsan" localSheetId="5" hidden="1">{"'Sheet1'!$L$16"}</definedName>
    <definedName name="Thepsan" hidden="1">{"'Sheet1'!$L$16"}</definedName>
    <definedName name="thepsan2" localSheetId="3" hidden="1">{"'Sheet1'!$L$16"}</definedName>
    <definedName name="thepsan2" localSheetId="4" hidden="1">{"'Sheet1'!$L$16"}</definedName>
    <definedName name="thepsan2" localSheetId="5" hidden="1">{"'Sheet1'!$L$16"}</definedName>
    <definedName name="thepsan2" hidden="1">{"'Sheet1'!$L$16"}</definedName>
    <definedName name="TienThue_TSCD_PSThem" localSheetId="4" hidden="1">#REF!</definedName>
    <definedName name="TienThue_TSCD_PSThem" localSheetId="5" hidden="1">#REF!</definedName>
    <definedName name="TienThue_TSCD_PSThem" hidden="1">#REF!</definedName>
    <definedName name="TitleCode_TMVCSH" localSheetId="4" hidden="1">#REF!</definedName>
    <definedName name="TitleCode_TMVCSH" hidden="1">#REF!</definedName>
    <definedName name="TK_BS" localSheetId="4" hidden="1">OFFSET(#REF!,1,0,COUNTA(#REF!),1)</definedName>
    <definedName name="TK_BS" hidden="1">OFFSET(#REF!,1,0,COUNTA(#REF!),1)</definedName>
    <definedName name="TK_CD" hidden="1">OFFSET(#REF!,1,0,COUNTA(#REF!),1)</definedName>
    <definedName name="TK_PL" hidden="1">OFFSET(#REF!,1,0,COUNTA(#REF!),1)</definedName>
    <definedName name="TK_TB" hidden="1">OFFSET(#REF!,1,0,COUNTA(#REF!),1)</definedName>
    <definedName name="TK_TMinh" localSheetId="3" hidden="1">#REF!</definedName>
    <definedName name="TK_TMinh" localSheetId="5" hidden="1">#REF!</definedName>
    <definedName name="TK_TMinh" hidden="1">#REF!</definedName>
    <definedName name="TLVHoa" localSheetId="3" hidden="1">#REF!</definedName>
    <definedName name="TLVHoa" localSheetId="5" hidden="1">#REF!</definedName>
    <definedName name="TLVHoa" hidden="1">#REF!</definedName>
    <definedName name="TM" localSheetId="3" hidden="1">{"'Sheet1'!$L$16"}</definedName>
    <definedName name="TM" localSheetId="4" hidden="1">{"'Sheet1'!$L$16"}</definedName>
    <definedName name="TM" localSheetId="5" hidden="1">{"'Sheet1'!$L$16"}</definedName>
    <definedName name="TM" hidden="1">{"'Sheet1'!$L$16"}</definedName>
    <definedName name="TM_TSCDHH_E" hidden="1">#REF!</definedName>
    <definedName name="TM_TSCDHH_V" hidden="1">#REF!</definedName>
    <definedName name="TM_TSCDTTC_E" hidden="1">#REF!</definedName>
    <definedName name="TM_TSCDTTC_V" hidden="1">#REF!</definedName>
    <definedName name="TM_TSCDVH_E" hidden="1">#REF!</definedName>
    <definedName name="TM_TSCDVH_V" hidden="1">#REF!</definedName>
    <definedName name="TM_VCSH" hidden="1">#REF!</definedName>
    <definedName name="TM_VCSH_E" hidden="1">#REF!</definedName>
    <definedName name="TongHop_DcCo" localSheetId="4" hidden="1">#REF!</definedName>
    <definedName name="TongHop_DcCo" hidden="1">#REF!</definedName>
    <definedName name="TongHop_DcNo" localSheetId="4" hidden="1">#REF!</definedName>
    <definedName name="TongHop_DcNo" hidden="1">#REF!</definedName>
    <definedName name="TongHop_MaChiTieu" hidden="1">#REF!</definedName>
    <definedName name="TongHop_MaChiTieu3" hidden="1">#REF!</definedName>
    <definedName name="TongHop_MaTK" hidden="1">#REF!</definedName>
    <definedName name="TongHop_MaTK1" hidden="1">#REF!</definedName>
    <definedName name="TongHop_MaTK2" hidden="1">#REF!</definedName>
    <definedName name="TongHop_MaTK3" hidden="1">#REF!</definedName>
    <definedName name="TongHop_SauKT1" hidden="1">#REF!</definedName>
    <definedName name="TongHop_SauKT2" hidden="1">#REF!</definedName>
    <definedName name="TongHop_SauKT3" hidden="1">#REF!</definedName>
    <definedName name="TongHop_TruocKT" hidden="1">#REF!</definedName>
    <definedName name="TongHop_TruocKT1" hidden="1">#REF!</definedName>
    <definedName name="TongHop_TruocKT2" hidden="1">#REF!</definedName>
    <definedName name="TongHop_TruocKT3" hidden="1">#REF!</definedName>
    <definedName name="TongHop3" hidden="1">#REF!</definedName>
    <definedName name="trygmdgdh" localSheetId="3" hidden="1">{"'Sheet1'!$L$16"}</definedName>
    <definedName name="trygmdgdh" localSheetId="4" hidden="1">{"'Sheet1'!$L$16"}</definedName>
    <definedName name="trygmdgdh" localSheetId="5" hidden="1">{"'Sheet1'!$L$16"}</definedName>
    <definedName name="trygmdgdh" hidden="1">{"'Sheet1'!$L$16"}</definedName>
    <definedName name="TTSC" localSheetId="3" hidden="1">{"'Sheet1'!$L$16"}</definedName>
    <definedName name="TTSC" localSheetId="4" hidden="1">{"'Sheet1'!$L$16"}</definedName>
    <definedName name="TTSC" localSheetId="5" hidden="1">{"'Sheet1'!$L$16"}</definedName>
    <definedName name="TTSC" hidden="1">{"'Sheet1'!$L$16"}</definedName>
    <definedName name="UGVG" localSheetId="3" hidden="1">{#N/A,#N/A,TRUE,"BT M200 da 10x20"}</definedName>
    <definedName name="UGVG" localSheetId="4" hidden="1">{#N/A,#N/A,TRUE,"BT M200 da 10x20"}</definedName>
    <definedName name="UGVG" localSheetId="5" hidden="1">{#N/A,#N/A,TRUE,"BT M200 da 10x20"}</definedName>
    <definedName name="UGVG" hidden="1">{#N/A,#N/A,TRUE,"BT M200 da 10x20"}</definedName>
    <definedName name="VCSH02" localSheetId="4" hidden="1">#REF!</definedName>
    <definedName name="VCSH02" localSheetId="5" hidden="1">#REF!</definedName>
    <definedName name="VCSH02" hidden="1">#REF!</definedName>
    <definedName name="VCSH03" localSheetId="4" hidden="1">#REF!</definedName>
    <definedName name="VCSH03" hidden="1">#REF!</definedName>
    <definedName name="VCSH04" hidden="1">#REF!</definedName>
    <definedName name="VCSH05" hidden="1">#REF!</definedName>
    <definedName name="VCSH06" hidden="1">#REF!</definedName>
    <definedName name="VCSH07" hidden="1">#REF!</definedName>
    <definedName name="VCSH08" hidden="1">#REF!</definedName>
    <definedName name="VCSH09" hidden="1">#REF!</definedName>
    <definedName name="VCSH10" hidden="1">#REF!</definedName>
    <definedName name="VCSHDc" hidden="1">#REF!</definedName>
    <definedName name="wf" localSheetId="4" hidden="1">#REF!</definedName>
    <definedName name="wf" localSheetId="5" hidden="1">#REF!</definedName>
    <definedName name="wf" hidden="1">#REF!</definedName>
    <definedName name="wrn.ACCRUE._.PAYROLL." localSheetId="3" hidden="1">{"HK PR",#N/A,FALSE,"HK";"SUMMARY",#N/A,FALSE,"PAYROLL";"SUMMARY",#N/A,FALSE,"PAYROLL";"HK PR",#N/A,FALSE,"HK"}</definedName>
    <definedName name="wrn.ACCRUE._.PAYROLL." localSheetId="4" hidden="1">{"HK PR",#N/A,FALSE,"HK";"SUMMARY",#N/A,FALSE,"PAYROLL";"SUMMARY",#N/A,FALSE,"PAYROLL";"HK PR",#N/A,FALSE,"HK"}</definedName>
    <definedName name="wrn.ACCRUE._.PAYROLL." localSheetId="5" hidden="1">{"HK PR",#N/A,FALSE,"HK";"SUMMARY",#N/A,FALSE,"PAYROLL";"SUMMARY",#N/A,FALSE,"PAYROLL";"HK PR",#N/A,FALSE,"HK"}</definedName>
    <definedName name="wrn.ACCRUE._.PAYROLL." hidden="1">{"HK PR",#N/A,FALSE,"HK";"SUMMARY",#N/A,FALSE,"PAYROLL";"SUMMARY",#N/A,FALSE,"PAYROLL";"HK PR",#N/A,FALSE,"HK"}</definedName>
    <definedName name="wrn.BAOCAO." localSheetId="3" hidden="1">{#N/A,#N/A,FALSE,"sum";#N/A,#N/A,FALSE,"MARTV";#N/A,#N/A,FALSE,"APRTV"}</definedName>
    <definedName name="wrn.BAOCAO." localSheetId="4" hidden="1">{#N/A,#N/A,FALSE,"sum";#N/A,#N/A,FALSE,"MARTV";#N/A,#N/A,FALSE,"APRTV"}</definedName>
    <definedName name="wrn.BAOCAO." localSheetId="5" hidden="1">{#N/A,#N/A,FALSE,"sum";#N/A,#N/A,FALSE,"MARTV";#N/A,#N/A,FALSE,"APRTV"}</definedName>
    <definedName name="wrn.BAOCAO." hidden="1">{#N/A,#N/A,FALSE,"sum";#N/A,#N/A,FALSE,"MARTV";#N/A,#N/A,FALSE,"APRTV"}</definedName>
    <definedName name="wrn.chi._.tiÆt." localSheetId="3" hidden="1">{#N/A,#N/A,FALSE,"Chi tiÆt"}</definedName>
    <definedName name="wrn.chi._.tiÆt." localSheetId="4" hidden="1">{#N/A,#N/A,FALSE,"Chi tiÆt"}</definedName>
    <definedName name="wrn.chi._.tiÆt." localSheetId="5" hidden="1">{#N/A,#N/A,FALSE,"Chi tiÆt"}</definedName>
    <definedName name="wrn.chi._.tiÆt." hidden="1">{#N/A,#N/A,FALSE,"Chi tiÆt"}</definedName>
    <definedName name="wrn.Report." localSheetId="3" hidden="1">{"Offgrid",#N/A,FALSE,"OFFGRID";"Region",#N/A,FALSE,"REGION";"Offgrid -2",#N/A,FALSE,"OFFGRID";"WTP",#N/A,FALSE,"WTP";"WTP -2",#N/A,FALSE,"WTP";"Project",#N/A,FALSE,"PROJECT";"Summary -2",#N/A,FALSE,"SUMMARY"}</definedName>
    <definedName name="wrn.Report." localSheetId="4"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test." localSheetId="3" hidden="1">{"F3 Presentation",#N/A,FALSE,"F3 ";"F3 detail",#N/A,FALSE,"F3 "}</definedName>
    <definedName name="wrn.test." localSheetId="4" hidden="1">{"F3 Presentation",#N/A,FALSE,"F3 ";"F3 detail",#N/A,FALSE,"F3 "}</definedName>
    <definedName name="wrn.test." localSheetId="5" hidden="1">{"F3 Presentation",#N/A,FALSE,"F3 ";"F3 detail",#N/A,FALSE,"F3 "}</definedName>
    <definedName name="wrn.test." hidden="1">{"F3 Presentation",#N/A,FALSE,"F3 ";"F3 detail",#N/A,FALSE,"F3 "}</definedName>
    <definedName name="wrn.test2." localSheetId="3" hidden="1">{"F3 detail",#N/A,FALSE,"F3 ";"F3 Presentation",#N/A,FALSE,"F3 "}</definedName>
    <definedName name="wrn.test2." localSheetId="4" hidden="1">{"F3 detail",#N/A,FALSE,"F3 ";"F3 Presentation",#N/A,FALSE,"F3 "}</definedName>
    <definedName name="wrn.test2." localSheetId="5" hidden="1">{"F3 detail",#N/A,FALSE,"F3 ";"F3 Presentation",#N/A,FALSE,"F3 "}</definedName>
    <definedName name="wrn.test2." hidden="1">{"F3 detail",#N/A,FALSE,"F3 ";"F3 Presentation",#N/A,FALSE,"F3 "}</definedName>
    <definedName name="wrn.test3." localSheetId="3" hidden="1">{"F3 detail",#N/A,FALSE,"F1";"F3 Presentation",#N/A,FALSE,"F3 "}</definedName>
    <definedName name="wrn.test3." localSheetId="4" hidden="1">{"F3 detail",#N/A,FALSE,"F1";"F3 Presentation",#N/A,FALSE,"F3 "}</definedName>
    <definedName name="wrn.test3." localSheetId="5" hidden="1">{"F3 detail",#N/A,FALSE,"F1";"F3 Presentation",#N/A,FALSE,"F3 "}</definedName>
    <definedName name="wrn.test3." hidden="1">{"F3 detail",#N/A,FALSE,"F1";"F3 Presentation",#N/A,FALSE,"F3 "}</definedName>
    <definedName name="wrn.vd." localSheetId="3" hidden="1">{#N/A,#N/A,TRUE,"BT M200 da 10x20"}</definedName>
    <definedName name="wrn.vd." localSheetId="4" hidden="1">{#N/A,#N/A,TRUE,"BT M200 da 10x20"}</definedName>
    <definedName name="wrn.vd." localSheetId="5" hidden="1">{#N/A,#N/A,TRUE,"BT M200 da 10x20"}</definedName>
    <definedName name="wrn.vd." hidden="1">{#N/A,#N/A,TRUE,"BT M200 da 10x20"}</definedName>
    <definedName name="xls" localSheetId="3" hidden="1">{"F3 detail",#N/A,FALSE,"F1";"F3 Presentation",#N/A,FALSE,"F3 "}</definedName>
    <definedName name="xls" localSheetId="4" hidden="1">{"F3 detail",#N/A,FALSE,"F1";"F3 Presentation",#N/A,FALSE,"F3 "}</definedName>
    <definedName name="xls" localSheetId="5" hidden="1">{"F3 detail",#N/A,FALSE,"F1";"F3 Presentation",#N/A,FALSE,"F3 "}</definedName>
    <definedName name="xls" hidden="1">{"F3 detail",#N/A,FALSE,"F1";"F3 Presentation",#N/A,FALSE,"F3 "}</definedName>
    <definedName name="XRefColumnsCount" hidden="1">5</definedName>
    <definedName name="XRefCopyRangeCount" hidden="1">6</definedName>
    <definedName name="XRefPasteRangeCount" hidden="1">5</definedName>
    <definedName name="Z_2AD71782_13C6_11D6_A210_0000E8DA5A4F_.wvu.FilterData" localSheetId="4" hidden="1">#REF!</definedName>
    <definedName name="Z_2AD71782_13C6_11D6_A210_0000E8DA5A4F_.wvu.FilterData" localSheetId="5" hidden="1">#REF!</definedName>
    <definedName name="Z_2AD71782_13C6_11D6_A210_0000E8DA5A4F_.wvu.FilterData" hidden="1">#REF!</definedName>
    <definedName name="Z_344D8229_C927_11D5_A210_0000E8DA5A4F_.wvu.FilterData" localSheetId="4" hidden="1">#REF!</definedName>
    <definedName name="Z_344D8229_C927_11D5_A210_0000E8DA5A4F_.wvu.FilterData" localSheetId="5" hidden="1">#REF!</definedName>
    <definedName name="Z_344D8229_C927_11D5_A210_0000E8DA5A4F_.wvu.FilterData" hidden="1">#REF!</definedName>
    <definedName name="Z_3507F3CB_00E6_11D6_A210_0000E8DA5A4F_.wvu.Cols" hidden="1">#REF!</definedName>
    <definedName name="Z_351C250E_CF83_11D5_A210_0000E8DA5A4F_.wvu.FilterData" hidden="1">#REF!</definedName>
    <definedName name="Z_446B9FEB_D1FE_11D5_A210_0000E8DA5A4F_.wvu.FilterData" hidden="1">#REF!</definedName>
    <definedName name="Z_5B0390EB_D420_11D5_A210_0000E8DA5A4F_.wvu.FilterData" hidden="1">#REF!</definedName>
    <definedName name="Z_5B0390EE_D420_11D5_A210_0000E8DA5A4F_.wvu.FilterData" hidden="1">#REF!</definedName>
    <definedName name="Z_5B0390F4_D420_11D5_A210_0000E8DA5A4F_.wvu.FilterData" hidden="1">#REF!</definedName>
    <definedName name="Z_5BF7A5D4_C926_11D5_AFB4_0000E8DA5A50_.wvu.FilterData" hidden="1">#REF!</definedName>
    <definedName name="Z_674301AC_C86E_11D5_A210_0000E8DA5A4F_.wvu.FilterData" hidden="1">#REF!</definedName>
    <definedName name="Z_674301B0_C86E_11D5_A210_0000E8DA5A4F_.wvu.FilterData" hidden="1">#REF!</definedName>
    <definedName name="Z_674301B5_C86E_11D5_A210_0000E8DA5A4F_.wvu.FilterData" hidden="1">#REF!</definedName>
    <definedName name="Z_674301B7_C86E_11D5_A210_0000E8DA5A4F_.wvu.FilterData" hidden="1">#REF!</definedName>
    <definedName name="Z_69241FD2_0E61_11D6_BC55_0000E8DD881D_.wvu.FilterData" hidden="1">#REF!</definedName>
    <definedName name="Z_6F27534C_00E4_11D6_BC55_0000E8DD881D_.wvu.FilterData" hidden="1">#REF!</definedName>
    <definedName name="Z_73AB618A_D291_11D5_9D56_000021CF477C_.wvu.FilterData" hidden="1">#REF!</definedName>
    <definedName name="Z_75DB6D8D_EA22_11D5_A210_0000E8DA5A4F_.wvu.FilterData" hidden="1">#REF!</definedName>
    <definedName name="Z_86ABA799_0F13_11D6_9259_0040953083C3_.wvu.FilterData" hidden="1">#REF!</definedName>
    <definedName name="Z_86ABA79C_0F13_11D6_9259_0040953083C3_.wvu.FilterData" hidden="1">#REF!</definedName>
    <definedName name="Z_DA6D18CB_CF6F_11D5_BC57_0000E8DD881D_.wvu.FilterData" hidden="1">#REF!</definedName>
    <definedName name="Z_DA6D18CE_CF6F_11D5_BC57_0000E8DD881D_.wvu.FilterData" hidden="1">#REF!</definedName>
    <definedName name="Z_ECD86340_00F5_11D6_9D56_000021CF477C_.wvu.Cols" hidden="1">#REF!</definedName>
    <definedName name="Z_F4AAFAEB_D28F_11D5_A210_0000E8DA5A4F_.wvu.FilterData" hidden="1">#REF!</definedName>
    <definedName name="Z_F4AAFAED_D28F_11D5_A210_0000E8DA5A4F_.wvu.FilterData" hidden="1">#REF!</definedName>
  </definedNames>
  <calcPr calcId="191029"/>
  <pivotCaches>
    <pivotCache cacheId="32"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Budget_Template_447552d6-015d-4752-a355-74907d000ea5" name="Budget_Template" connection="Query - Budget_Templat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43" l="1"/>
  <c r="J7" i="43"/>
  <c r="J8" i="43"/>
  <c r="J5" i="43"/>
  <c r="I9" i="43"/>
  <c r="J9" i="43" s="1"/>
  <c r="N9" i="8" l="1"/>
  <c r="B174" i="8" a="1"/>
  <c r="B174" i="8" s="1"/>
  <c r="B175" i="8" a="1"/>
  <c r="B175" i="8" s="1"/>
  <c r="B176" i="8" a="1"/>
  <c r="B176" i="8" s="1"/>
  <c r="B177" i="8" a="1"/>
  <c r="B177" i="8" s="1"/>
  <c r="B178" i="8" a="1"/>
  <c r="B178" i="8" s="1"/>
  <c r="B179" i="8" a="1"/>
  <c r="B179" i="8" s="1"/>
  <c r="B180" i="8" a="1"/>
  <c r="B180" i="8" s="1"/>
  <c r="B181" i="8" a="1"/>
  <c r="B181" i="8" s="1"/>
  <c r="B182" i="8" a="1"/>
  <c r="B182" i="8" s="1"/>
  <c r="B183" i="8" a="1"/>
  <c r="B183" i="8" s="1"/>
  <c r="B184" i="8" a="1"/>
  <c r="B184" i="8" s="1"/>
  <c r="B185" i="8" a="1"/>
  <c r="B185" i="8" s="1"/>
  <c r="B186" i="8" a="1"/>
  <c r="B186" i="8" s="1"/>
  <c r="B187" i="8" a="1"/>
  <c r="B187" i="8" s="1"/>
  <c r="B188" i="8" a="1"/>
  <c r="B188" i="8" s="1"/>
  <c r="B189" i="8" a="1"/>
  <c r="B189" i="8" s="1"/>
  <c r="B190" i="8" a="1"/>
  <c r="B190" i="8" s="1"/>
  <c r="B191" i="8" a="1"/>
  <c r="B191" i="8" s="1"/>
  <c r="B192" i="8" a="1"/>
  <c r="B192" i="8" s="1"/>
  <c r="B193" i="8" a="1"/>
  <c r="B193" i="8" s="1"/>
  <c r="B194" i="8" a="1"/>
  <c r="B194" i="8" s="1"/>
  <c r="B195" i="8" a="1"/>
  <c r="B195" i="8" s="1"/>
  <c r="B196" i="8" a="1"/>
  <c r="B196" i="8" s="1"/>
  <c r="E174" i="8" a="1"/>
  <c r="E174" i="8" s="1"/>
  <c r="E175" i="8" a="1"/>
  <c r="E175" i="8" s="1"/>
  <c r="E176" i="8" a="1"/>
  <c r="E176" i="8" s="1"/>
  <c r="E177" i="8" a="1"/>
  <c r="E177" i="8" s="1"/>
  <c r="E178" i="8" a="1"/>
  <c r="E178" i="8" s="1"/>
  <c r="E179" i="8" a="1"/>
  <c r="E179" i="8" s="1"/>
  <c r="E180" i="8" a="1"/>
  <c r="E180" i="8" s="1"/>
  <c r="E181" i="8" a="1"/>
  <c r="E181" i="8" s="1"/>
  <c r="E182" i="8" a="1"/>
  <c r="E182" i="8" s="1"/>
  <c r="E183" i="8" a="1"/>
  <c r="E183" i="8" s="1"/>
  <c r="E184" i="8" a="1"/>
  <c r="E184" i="8" s="1"/>
  <c r="E185" i="8" a="1"/>
  <c r="E185" i="8" s="1"/>
  <c r="E186" i="8" a="1"/>
  <c r="E186" i="8" s="1"/>
  <c r="E187" i="8" a="1"/>
  <c r="E187" i="8" s="1"/>
  <c r="E188" i="8" a="1"/>
  <c r="E188" i="8" s="1"/>
  <c r="E189" i="8" a="1"/>
  <c r="E189" i="8" s="1"/>
  <c r="E190" i="8" a="1"/>
  <c r="E190" i="8" s="1"/>
  <c r="E191" i="8" a="1"/>
  <c r="E191" i="8" s="1"/>
  <c r="E192" i="8" a="1"/>
  <c r="E192" i="8" s="1"/>
  <c r="E193" i="8" a="1"/>
  <c r="E193" i="8" s="1"/>
  <c r="E194" i="8" a="1"/>
  <c r="E194" i="8" s="1"/>
  <c r="E195" i="8" a="1"/>
  <c r="E195" i="8" s="1"/>
  <c r="E196" i="8" a="1"/>
  <c r="E196" i="8" s="1"/>
  <c r="H174" i="8" a="1"/>
  <c r="H174" i="8" s="1"/>
  <c r="I174" i="8" s="1" a="1"/>
  <c r="I174" i="8" s="1"/>
  <c r="H175" i="8" a="1"/>
  <c r="H175" i="8" s="1"/>
  <c r="I175" i="8" s="1" a="1"/>
  <c r="I175" i="8" s="1"/>
  <c r="H176" i="8" a="1"/>
  <c r="H176" i="8" s="1"/>
  <c r="I176" i="8" s="1" a="1"/>
  <c r="I176" i="8" s="1"/>
  <c r="H177" i="8" a="1"/>
  <c r="H177" i="8" s="1"/>
  <c r="I177" i="8" s="1" a="1"/>
  <c r="I177" i="8" s="1"/>
  <c r="H178" i="8" a="1"/>
  <c r="H178" i="8" s="1"/>
  <c r="I178" i="8" s="1" a="1"/>
  <c r="I178" i="8" s="1"/>
  <c r="H179" i="8" a="1"/>
  <c r="H179" i="8" s="1"/>
  <c r="I179" i="8" s="1" a="1"/>
  <c r="I179" i="8" s="1"/>
  <c r="H180" i="8" a="1"/>
  <c r="H180" i="8" s="1"/>
  <c r="I180" i="8" s="1" a="1"/>
  <c r="I180" i="8" s="1"/>
  <c r="H181" i="8" a="1"/>
  <c r="H181" i="8" s="1"/>
  <c r="I181" i="8" s="1" a="1"/>
  <c r="I181" i="8" s="1"/>
  <c r="H182" i="8" a="1"/>
  <c r="H182" i="8" s="1"/>
  <c r="I182" i="8" s="1" a="1"/>
  <c r="I182" i="8" s="1"/>
  <c r="H183" i="8" a="1"/>
  <c r="H183" i="8" s="1"/>
  <c r="I183" i="8" s="1" a="1"/>
  <c r="I183" i="8" s="1"/>
  <c r="H184" i="8" a="1"/>
  <c r="H184" i="8" s="1"/>
  <c r="I184" i="8" s="1" a="1"/>
  <c r="I184" i="8" s="1"/>
  <c r="H185" i="8" a="1"/>
  <c r="H185" i="8" s="1"/>
  <c r="I185" i="8" s="1" a="1"/>
  <c r="I185" i="8" s="1"/>
  <c r="H186" i="8" a="1"/>
  <c r="H186" i="8" s="1"/>
  <c r="I186" i="8" s="1" a="1"/>
  <c r="I186" i="8" s="1"/>
  <c r="H187" i="8" a="1"/>
  <c r="H187" i="8" s="1"/>
  <c r="I187" i="8" s="1" a="1"/>
  <c r="I187" i="8" s="1"/>
  <c r="H188" i="8" a="1"/>
  <c r="H188" i="8" s="1"/>
  <c r="I188" i="8" s="1" a="1"/>
  <c r="I188" i="8" s="1"/>
  <c r="H189" i="8" a="1"/>
  <c r="H189" i="8" s="1"/>
  <c r="I189" i="8" s="1" a="1"/>
  <c r="I189" i="8" s="1"/>
  <c r="H190" i="8" a="1"/>
  <c r="H190" i="8" s="1"/>
  <c r="I190" i="8" s="1" a="1"/>
  <c r="I190" i="8" s="1"/>
  <c r="H191" i="8" a="1"/>
  <c r="H191" i="8" s="1"/>
  <c r="I191" i="8" s="1" a="1"/>
  <c r="I191" i="8" s="1"/>
  <c r="H192" i="8" a="1"/>
  <c r="H192" i="8" s="1"/>
  <c r="I192" i="8" s="1" a="1"/>
  <c r="I192" i="8" s="1"/>
  <c r="H193" i="8" a="1"/>
  <c r="H193" i="8" s="1"/>
  <c r="I193" i="8" s="1" a="1"/>
  <c r="I193" i="8" s="1"/>
  <c r="H194" i="8" a="1"/>
  <c r="H194" i="8" s="1"/>
  <c r="I194" i="8" s="1" a="1"/>
  <c r="I194" i="8" s="1"/>
  <c r="H195" i="8" a="1"/>
  <c r="H195" i="8" s="1"/>
  <c r="I195" i="8" s="1" a="1"/>
  <c r="I195" i="8" s="1"/>
  <c r="H196" i="8" a="1"/>
  <c r="H196" i="8" s="1"/>
  <c r="I196" i="8" s="1" a="1"/>
  <c r="I196" i="8" s="1"/>
  <c r="L174" i="8" a="1"/>
  <c r="L174" i="8" s="1"/>
  <c r="L175" i="8" a="1"/>
  <c r="L175" i="8" s="1"/>
  <c r="L176" i="8" a="1"/>
  <c r="L176" i="8" s="1"/>
  <c r="L177" i="8" a="1"/>
  <c r="L177" i="8" s="1"/>
  <c r="L178" i="8" a="1"/>
  <c r="L178" i="8" s="1"/>
  <c r="L179" i="8" a="1"/>
  <c r="L179" i="8" s="1"/>
  <c r="L180" i="8" a="1"/>
  <c r="L180" i="8" s="1"/>
  <c r="L181" i="8" a="1"/>
  <c r="L181" i="8" s="1"/>
  <c r="L182" i="8" a="1"/>
  <c r="L182" i="8" s="1"/>
  <c r="L183" i="8" a="1"/>
  <c r="L183" i="8" s="1"/>
  <c r="L184" i="8" a="1"/>
  <c r="L184" i="8" s="1"/>
  <c r="L185" i="8" a="1"/>
  <c r="L185" i="8" s="1"/>
  <c r="L186" i="8" a="1"/>
  <c r="L186" i="8" s="1"/>
  <c r="L187" i="8" a="1"/>
  <c r="L187" i="8" s="1"/>
  <c r="L188" i="8" a="1"/>
  <c r="L188" i="8" s="1"/>
  <c r="L189" i="8" a="1"/>
  <c r="L189" i="8" s="1"/>
  <c r="L190" i="8" a="1"/>
  <c r="L190" i="8" s="1"/>
  <c r="L191" i="8" a="1"/>
  <c r="L191" i="8" s="1"/>
  <c r="L192" i="8" a="1"/>
  <c r="L192" i="8" s="1"/>
  <c r="L193" i="8" a="1"/>
  <c r="L193" i="8" s="1"/>
  <c r="L194" i="8" a="1"/>
  <c r="L194" i="8" s="1"/>
  <c r="L195" i="8" a="1"/>
  <c r="L195" i="8" s="1"/>
  <c r="L196" i="8" a="1"/>
  <c r="L196" i="8" s="1"/>
  <c r="P174" i="8"/>
  <c r="P175" i="8"/>
  <c r="P176" i="8"/>
  <c r="P177" i="8"/>
  <c r="P178" i="8"/>
  <c r="P179" i="8"/>
  <c r="P180" i="8"/>
  <c r="P181" i="8"/>
  <c r="P182" i="8"/>
  <c r="P183" i="8"/>
  <c r="P184" i="8"/>
  <c r="P185" i="8"/>
  <c r="P186" i="8"/>
  <c r="P187" i="8"/>
  <c r="P188" i="8"/>
  <c r="P189" i="8"/>
  <c r="P190" i="8"/>
  <c r="P191" i="8"/>
  <c r="P192" i="8"/>
  <c r="P193" i="8"/>
  <c r="P194" i="8"/>
  <c r="P195" i="8"/>
  <c r="P196" i="8"/>
  <c r="B162" i="8" a="1"/>
  <c r="B162" i="8" s="1"/>
  <c r="B163" i="8" a="1"/>
  <c r="B163" i="8" s="1"/>
  <c r="B164" i="8" a="1"/>
  <c r="B164" i="8" s="1"/>
  <c r="B165" i="8" a="1"/>
  <c r="B165" i="8" s="1"/>
  <c r="B166" i="8" a="1"/>
  <c r="B166" i="8" s="1"/>
  <c r="B167" i="8" a="1"/>
  <c r="B167" i="8" s="1"/>
  <c r="B168" i="8" a="1"/>
  <c r="B168" i="8" s="1"/>
  <c r="B169" i="8" a="1"/>
  <c r="B169" i="8" s="1"/>
  <c r="B170" i="8" a="1"/>
  <c r="B170" i="8" s="1"/>
  <c r="B171" i="8" a="1"/>
  <c r="B171" i="8" s="1"/>
  <c r="B172" i="8" a="1"/>
  <c r="B172" i="8" s="1"/>
  <c r="B173" i="8" a="1"/>
  <c r="B173" i="8" s="1"/>
  <c r="E162" i="8" a="1"/>
  <c r="E162" i="8" s="1"/>
  <c r="E163" i="8" a="1"/>
  <c r="E163" i="8" s="1"/>
  <c r="E164" i="8" a="1"/>
  <c r="E164" i="8" s="1"/>
  <c r="E165" i="8" a="1"/>
  <c r="E165" i="8" s="1"/>
  <c r="E166" i="8" a="1"/>
  <c r="E166" i="8" s="1"/>
  <c r="E167" i="8" a="1"/>
  <c r="E167" i="8" s="1"/>
  <c r="E168" i="8" a="1"/>
  <c r="E168" i="8" s="1"/>
  <c r="E169" i="8" a="1"/>
  <c r="E169" i="8" s="1"/>
  <c r="E170" i="8" a="1"/>
  <c r="E170" i="8" s="1"/>
  <c r="E171" i="8" a="1"/>
  <c r="E171" i="8" s="1"/>
  <c r="E172" i="8" a="1"/>
  <c r="E172" i="8" s="1"/>
  <c r="E173" i="8" a="1"/>
  <c r="E173" i="8" s="1"/>
  <c r="H162" i="8" a="1"/>
  <c r="H162" i="8" s="1"/>
  <c r="I162" i="8" s="1" a="1"/>
  <c r="I162" i="8" s="1"/>
  <c r="H163" i="8" a="1"/>
  <c r="H163" i="8" s="1"/>
  <c r="I163" i="8" s="1" a="1"/>
  <c r="I163" i="8" s="1"/>
  <c r="H164" i="8" a="1"/>
  <c r="H164" i="8" s="1"/>
  <c r="I164" i="8" s="1" a="1"/>
  <c r="I164" i="8" s="1"/>
  <c r="H165" i="8" a="1"/>
  <c r="H165" i="8" s="1"/>
  <c r="I165" i="8" s="1" a="1"/>
  <c r="I165" i="8" s="1"/>
  <c r="H166" i="8" a="1"/>
  <c r="H166" i="8" s="1"/>
  <c r="I166" i="8" s="1" a="1"/>
  <c r="I166" i="8" s="1"/>
  <c r="H167" i="8" a="1"/>
  <c r="H167" i="8" s="1"/>
  <c r="I167" i="8" s="1" a="1"/>
  <c r="I167" i="8" s="1"/>
  <c r="H168" i="8" a="1"/>
  <c r="H168" i="8" s="1"/>
  <c r="I168" i="8" s="1" a="1"/>
  <c r="I168" i="8" s="1"/>
  <c r="H169" i="8" a="1"/>
  <c r="H169" i="8" s="1"/>
  <c r="I169" i="8" s="1" a="1"/>
  <c r="I169" i="8" s="1"/>
  <c r="H170" i="8" a="1"/>
  <c r="H170" i="8" s="1"/>
  <c r="I170" i="8" s="1" a="1"/>
  <c r="I170" i="8" s="1"/>
  <c r="H171" i="8" a="1"/>
  <c r="H171" i="8" s="1"/>
  <c r="I171" i="8" s="1" a="1"/>
  <c r="I171" i="8" s="1"/>
  <c r="H172" i="8" a="1"/>
  <c r="H172" i="8" s="1"/>
  <c r="I172" i="8" s="1" a="1"/>
  <c r="I172" i="8" s="1"/>
  <c r="H173" i="8" a="1"/>
  <c r="H173" i="8" s="1"/>
  <c r="I173" i="8" s="1" a="1"/>
  <c r="I173" i="8" s="1"/>
  <c r="L162" i="8" a="1"/>
  <c r="L162" i="8" s="1"/>
  <c r="L163" i="8" a="1"/>
  <c r="L163" i="8" s="1"/>
  <c r="L164" i="8" a="1"/>
  <c r="L164" i="8" s="1"/>
  <c r="L165" i="8" a="1"/>
  <c r="L165" i="8" s="1"/>
  <c r="L166" i="8" a="1"/>
  <c r="L166" i="8" s="1"/>
  <c r="L167" i="8" a="1"/>
  <c r="L167" i="8" s="1"/>
  <c r="L168" i="8" a="1"/>
  <c r="L168" i="8" s="1"/>
  <c r="L169" i="8" a="1"/>
  <c r="L169" i="8" s="1"/>
  <c r="L170" i="8" a="1"/>
  <c r="L170" i="8" s="1"/>
  <c r="L171" i="8" a="1"/>
  <c r="L171" i="8" s="1"/>
  <c r="L172" i="8" a="1"/>
  <c r="L172" i="8" s="1"/>
  <c r="L173" i="8" a="1"/>
  <c r="L173" i="8" s="1"/>
  <c r="P162" i="8"/>
  <c r="P163" i="8"/>
  <c r="P164" i="8"/>
  <c r="P165" i="8"/>
  <c r="P166" i="8"/>
  <c r="P167" i="8"/>
  <c r="P168" i="8"/>
  <c r="P169" i="8"/>
  <c r="P170" i="8"/>
  <c r="P171" i="8"/>
  <c r="P172" i="8"/>
  <c r="P173" i="8"/>
  <c r="P158" i="8" l="1"/>
  <c r="P159" i="8"/>
  <c r="P160" i="8"/>
  <c r="P161" i="8"/>
  <c r="B158" i="8" a="1"/>
  <c r="B158" i="8" s="1"/>
  <c r="E158" i="8" a="1"/>
  <c r="E158" i="8" s="1"/>
  <c r="H158" i="8" a="1"/>
  <c r="H158" i="8" s="1"/>
  <c r="I158" i="8" s="1" a="1"/>
  <c r="I158" i="8" s="1"/>
  <c r="L158" i="8" a="1"/>
  <c r="L158" i="8" s="1"/>
  <c r="B159" i="8" a="1"/>
  <c r="B159" i="8" s="1"/>
  <c r="E159" i="8" a="1"/>
  <c r="E159" i="8" s="1"/>
  <c r="H159" i="8" a="1"/>
  <c r="H159" i="8" s="1"/>
  <c r="I159" i="8" s="1" a="1"/>
  <c r="I159" i="8" s="1"/>
  <c r="L159" i="8" a="1"/>
  <c r="L159" i="8" s="1"/>
  <c r="B160" i="8" a="1"/>
  <c r="B160" i="8" s="1"/>
  <c r="E160" i="8" a="1"/>
  <c r="E160" i="8" s="1"/>
  <c r="H160" i="8" a="1"/>
  <c r="H160" i="8" s="1"/>
  <c r="I160" i="8" s="1" a="1"/>
  <c r="I160" i="8" s="1"/>
  <c r="L160" i="8" a="1"/>
  <c r="L160" i="8" s="1"/>
  <c r="B161" i="8" a="1"/>
  <c r="B161" i="8" s="1"/>
  <c r="E161" i="8" a="1"/>
  <c r="E161" i="8" s="1"/>
  <c r="H161" i="8" a="1"/>
  <c r="H161" i="8" s="1"/>
  <c r="I161" i="8" s="1" a="1"/>
  <c r="I161" i="8" s="1"/>
  <c r="L161" i="8" a="1"/>
  <c r="L161" i="8" s="1"/>
  <c r="B101" i="8" a="1"/>
  <c r="B101" i="8" s="1"/>
  <c r="B102" i="8" a="1"/>
  <c r="B102" i="8" s="1"/>
  <c r="B103" i="8" a="1"/>
  <c r="B103" i="8" s="1"/>
  <c r="B104" i="8" a="1"/>
  <c r="B104" i="8" s="1"/>
  <c r="B105" i="8" a="1"/>
  <c r="B105" i="8" s="1"/>
  <c r="B106" i="8" a="1"/>
  <c r="B106" i="8" s="1"/>
  <c r="B107" i="8" a="1"/>
  <c r="B107" i="8" s="1"/>
  <c r="B108" i="8" a="1"/>
  <c r="B108" i="8" s="1"/>
  <c r="B109" i="8" a="1"/>
  <c r="B109" i="8" s="1"/>
  <c r="B110" i="8" a="1"/>
  <c r="B110" i="8" s="1"/>
  <c r="B111" i="8" a="1"/>
  <c r="B111" i="8" s="1"/>
  <c r="B112" i="8" a="1"/>
  <c r="B112" i="8" s="1"/>
  <c r="B113" i="8" a="1"/>
  <c r="B113" i="8" s="1"/>
  <c r="B114" i="8" a="1"/>
  <c r="B114" i="8" s="1"/>
  <c r="B115" i="8" a="1"/>
  <c r="B115" i="8" s="1"/>
  <c r="B116" i="8" a="1"/>
  <c r="B116" i="8" s="1"/>
  <c r="B117" i="8" a="1"/>
  <c r="B117" i="8" s="1"/>
  <c r="B118" i="8" a="1"/>
  <c r="B118" i="8" s="1"/>
  <c r="B119" i="8" a="1"/>
  <c r="B119" i="8" s="1"/>
  <c r="B120" i="8" a="1"/>
  <c r="B120" i="8" s="1"/>
  <c r="B121" i="8" a="1"/>
  <c r="B121" i="8" s="1"/>
  <c r="B122" i="8" a="1"/>
  <c r="B122" i="8" s="1"/>
  <c r="B123" i="8" a="1"/>
  <c r="B123" i="8" s="1"/>
  <c r="B124" i="8" a="1"/>
  <c r="B124" i="8" s="1"/>
  <c r="B125" i="8" a="1"/>
  <c r="B125" i="8" s="1"/>
  <c r="B126" i="8" a="1"/>
  <c r="B126" i="8" s="1"/>
  <c r="B127" i="8" a="1"/>
  <c r="B127" i="8" s="1"/>
  <c r="B128" i="8" a="1"/>
  <c r="B128" i="8" s="1"/>
  <c r="B129" i="8" a="1"/>
  <c r="B129" i="8" s="1"/>
  <c r="B130" i="8" a="1"/>
  <c r="B130" i="8" s="1"/>
  <c r="B131" i="8" a="1"/>
  <c r="B131" i="8" s="1"/>
  <c r="B132" i="8" a="1"/>
  <c r="B132" i="8" s="1"/>
  <c r="B133" i="8" a="1"/>
  <c r="B133" i="8" s="1"/>
  <c r="B134" i="8" a="1"/>
  <c r="B134" i="8" s="1"/>
  <c r="B135" i="8" a="1"/>
  <c r="B135" i="8" s="1"/>
  <c r="B136" i="8" a="1"/>
  <c r="B136" i="8" s="1"/>
  <c r="B137" i="8" a="1"/>
  <c r="B137" i="8" s="1"/>
  <c r="B138" i="8" a="1"/>
  <c r="B138" i="8" s="1"/>
  <c r="B139" i="8" a="1"/>
  <c r="B139" i="8" s="1"/>
  <c r="B140" i="8" a="1"/>
  <c r="B140" i="8" s="1"/>
  <c r="B141" i="8" a="1"/>
  <c r="B141" i="8" s="1"/>
  <c r="B142" i="8" a="1"/>
  <c r="B142" i="8" s="1"/>
  <c r="B143" i="8" a="1"/>
  <c r="B143" i="8" s="1"/>
  <c r="B144" i="8" a="1"/>
  <c r="B144" i="8" s="1"/>
  <c r="B145" i="8" a="1"/>
  <c r="B145" i="8" s="1"/>
  <c r="B146" i="8" a="1"/>
  <c r="B146" i="8" s="1"/>
  <c r="B147" i="8" a="1"/>
  <c r="B147" i="8" s="1"/>
  <c r="B148" i="8" a="1"/>
  <c r="B148" i="8" s="1"/>
  <c r="B149" i="8" a="1"/>
  <c r="B149" i="8" s="1"/>
  <c r="B150" i="8" a="1"/>
  <c r="B150" i="8" s="1"/>
  <c r="B151" i="8" a="1"/>
  <c r="B151" i="8" s="1"/>
  <c r="B152" i="8" a="1"/>
  <c r="B152" i="8" s="1"/>
  <c r="B153" i="8" a="1"/>
  <c r="B153" i="8" s="1"/>
  <c r="B154" i="8" a="1"/>
  <c r="B154" i="8" s="1"/>
  <c r="B155" i="8" a="1"/>
  <c r="B155" i="8" s="1"/>
  <c r="B156" i="8" a="1"/>
  <c r="B156" i="8" s="1"/>
  <c r="B157" i="8" a="1"/>
  <c r="B157" i="8" s="1"/>
  <c r="E101" i="8" a="1"/>
  <c r="E101" i="8" s="1"/>
  <c r="E102" i="8" a="1"/>
  <c r="E102" i="8" s="1"/>
  <c r="E103" i="8" a="1"/>
  <c r="E103" i="8" s="1"/>
  <c r="E104" i="8" a="1"/>
  <c r="E104" i="8" s="1"/>
  <c r="E105" i="8" a="1"/>
  <c r="E105" i="8" s="1"/>
  <c r="E106" i="8" a="1"/>
  <c r="E106" i="8" s="1"/>
  <c r="E107" i="8" a="1"/>
  <c r="E107" i="8" s="1"/>
  <c r="E108" i="8" a="1"/>
  <c r="E108" i="8" s="1"/>
  <c r="E109" i="8" a="1"/>
  <c r="E109" i="8" s="1"/>
  <c r="E110" i="8" a="1"/>
  <c r="E110" i="8" s="1"/>
  <c r="E111" i="8" a="1"/>
  <c r="E111" i="8" s="1"/>
  <c r="E112" i="8" a="1"/>
  <c r="E112" i="8" s="1"/>
  <c r="E113" i="8" a="1"/>
  <c r="E113" i="8" s="1"/>
  <c r="E114" i="8" a="1"/>
  <c r="E114" i="8" s="1"/>
  <c r="E115" i="8" a="1"/>
  <c r="E115" i="8" s="1"/>
  <c r="E116" i="8" a="1"/>
  <c r="E116" i="8" s="1"/>
  <c r="E117" i="8" a="1"/>
  <c r="E117" i="8" s="1"/>
  <c r="E118" i="8" a="1"/>
  <c r="E118" i="8" s="1"/>
  <c r="E119" i="8" a="1"/>
  <c r="E119" i="8" s="1"/>
  <c r="E120" i="8" a="1"/>
  <c r="E120" i="8" s="1"/>
  <c r="E121" i="8" a="1"/>
  <c r="E121" i="8" s="1"/>
  <c r="E122" i="8" a="1"/>
  <c r="E122" i="8" s="1"/>
  <c r="E123" i="8" a="1"/>
  <c r="E123" i="8" s="1"/>
  <c r="E124" i="8" a="1"/>
  <c r="E124" i="8" s="1"/>
  <c r="E125" i="8" a="1"/>
  <c r="E125" i="8" s="1"/>
  <c r="E126" i="8" a="1"/>
  <c r="E126" i="8" s="1"/>
  <c r="E127" i="8" a="1"/>
  <c r="E127" i="8" s="1"/>
  <c r="E128" i="8" a="1"/>
  <c r="E128" i="8" s="1"/>
  <c r="E129" i="8" a="1"/>
  <c r="E129" i="8" s="1"/>
  <c r="E130" i="8" a="1"/>
  <c r="E130" i="8" s="1"/>
  <c r="E131" i="8" a="1"/>
  <c r="E131" i="8" s="1"/>
  <c r="E132" i="8" a="1"/>
  <c r="E132" i="8" s="1"/>
  <c r="E133" i="8" a="1"/>
  <c r="E133" i="8" s="1"/>
  <c r="E134" i="8" a="1"/>
  <c r="E134" i="8" s="1"/>
  <c r="E135" i="8" a="1"/>
  <c r="E135" i="8" s="1"/>
  <c r="E136" i="8" a="1"/>
  <c r="E136" i="8" s="1"/>
  <c r="E137" i="8" a="1"/>
  <c r="E137" i="8" s="1"/>
  <c r="E138" i="8" a="1"/>
  <c r="E138" i="8" s="1"/>
  <c r="E139" i="8" a="1"/>
  <c r="E139" i="8" s="1"/>
  <c r="E140" i="8" a="1"/>
  <c r="E140" i="8" s="1"/>
  <c r="E141" i="8" a="1"/>
  <c r="E141" i="8" s="1"/>
  <c r="E142" i="8" a="1"/>
  <c r="E142" i="8" s="1"/>
  <c r="E143" i="8" a="1"/>
  <c r="E143" i="8" s="1"/>
  <c r="E144" i="8" a="1"/>
  <c r="E144" i="8" s="1"/>
  <c r="E145" i="8" a="1"/>
  <c r="E145" i="8" s="1"/>
  <c r="E146" i="8" a="1"/>
  <c r="E146" i="8" s="1"/>
  <c r="E147" i="8" a="1"/>
  <c r="E147" i="8" s="1"/>
  <c r="E148" i="8" a="1"/>
  <c r="E148" i="8" s="1"/>
  <c r="E149" i="8" a="1"/>
  <c r="E149" i="8" s="1"/>
  <c r="E150" i="8" a="1"/>
  <c r="E150" i="8" s="1"/>
  <c r="E151" i="8" a="1"/>
  <c r="E151" i="8" s="1"/>
  <c r="E152" i="8" a="1"/>
  <c r="E152" i="8" s="1"/>
  <c r="E153" i="8" a="1"/>
  <c r="E153" i="8" s="1"/>
  <c r="E154" i="8" a="1"/>
  <c r="E154" i="8" s="1"/>
  <c r="E155" i="8" a="1"/>
  <c r="E155" i="8" s="1"/>
  <c r="E156" i="8" a="1"/>
  <c r="E156" i="8" s="1"/>
  <c r="E157" i="8" a="1"/>
  <c r="E157" i="8" s="1"/>
  <c r="H101" i="8" a="1"/>
  <c r="H101" i="8" s="1"/>
  <c r="I101" i="8" s="1" a="1"/>
  <c r="I101" i="8" s="1"/>
  <c r="H102" i="8" a="1"/>
  <c r="H102" i="8" s="1"/>
  <c r="I102" i="8" s="1" a="1"/>
  <c r="I102" i="8" s="1"/>
  <c r="H103" i="8" a="1"/>
  <c r="H103" i="8" s="1"/>
  <c r="I103" i="8" s="1" a="1"/>
  <c r="I103" i="8" s="1"/>
  <c r="H104" i="8" a="1"/>
  <c r="H104" i="8" s="1"/>
  <c r="I104" i="8" s="1" a="1"/>
  <c r="I104" i="8" s="1"/>
  <c r="H105" i="8" a="1"/>
  <c r="H105" i="8" s="1"/>
  <c r="I105" i="8" s="1" a="1"/>
  <c r="I105" i="8" s="1"/>
  <c r="H106" i="8" a="1"/>
  <c r="H106" i="8" s="1"/>
  <c r="I106" i="8" s="1" a="1"/>
  <c r="I106" i="8" s="1"/>
  <c r="H107" i="8" a="1"/>
  <c r="H107" i="8" s="1"/>
  <c r="I107" i="8" s="1" a="1"/>
  <c r="I107" i="8" s="1"/>
  <c r="H108" i="8" a="1"/>
  <c r="H108" i="8" s="1"/>
  <c r="I108" i="8" s="1" a="1"/>
  <c r="I108" i="8" s="1"/>
  <c r="H109" i="8" a="1"/>
  <c r="H109" i="8" s="1"/>
  <c r="I109" i="8" s="1" a="1"/>
  <c r="I109" i="8" s="1"/>
  <c r="H110" i="8" a="1"/>
  <c r="H110" i="8" s="1"/>
  <c r="I110" i="8" s="1" a="1"/>
  <c r="I110" i="8" s="1"/>
  <c r="H111" i="8" a="1"/>
  <c r="H111" i="8" s="1"/>
  <c r="I111" i="8" s="1" a="1"/>
  <c r="I111" i="8" s="1"/>
  <c r="H112" i="8" a="1"/>
  <c r="H112" i="8" s="1"/>
  <c r="I112" i="8" s="1" a="1"/>
  <c r="I112" i="8" s="1"/>
  <c r="H113" i="8" a="1"/>
  <c r="H113" i="8" s="1"/>
  <c r="I113" i="8" s="1" a="1"/>
  <c r="I113" i="8" s="1"/>
  <c r="H114" i="8" a="1"/>
  <c r="H114" i="8" s="1"/>
  <c r="I114" i="8" s="1" a="1"/>
  <c r="I114" i="8" s="1"/>
  <c r="H115" i="8" a="1"/>
  <c r="H115" i="8" s="1"/>
  <c r="I115" i="8" s="1" a="1"/>
  <c r="I115" i="8" s="1"/>
  <c r="H116" i="8" a="1"/>
  <c r="H116" i="8" s="1"/>
  <c r="I116" i="8" s="1" a="1"/>
  <c r="I116" i="8" s="1"/>
  <c r="H117" i="8" a="1"/>
  <c r="H117" i="8" s="1"/>
  <c r="I117" i="8" s="1" a="1"/>
  <c r="I117" i="8" s="1"/>
  <c r="H118" i="8" a="1"/>
  <c r="H118" i="8" s="1"/>
  <c r="I118" i="8" s="1" a="1"/>
  <c r="I118" i="8" s="1"/>
  <c r="H119" i="8" a="1"/>
  <c r="H119" i="8" s="1"/>
  <c r="I119" i="8" s="1" a="1"/>
  <c r="I119" i="8" s="1"/>
  <c r="H120" i="8" a="1"/>
  <c r="H120" i="8" s="1"/>
  <c r="I120" i="8" s="1" a="1"/>
  <c r="I120" i="8" s="1"/>
  <c r="H121" i="8" a="1"/>
  <c r="H121" i="8" s="1"/>
  <c r="I121" i="8" s="1" a="1"/>
  <c r="I121" i="8" s="1"/>
  <c r="H122" i="8" a="1"/>
  <c r="H122" i="8" s="1"/>
  <c r="I122" i="8" s="1" a="1"/>
  <c r="I122" i="8" s="1"/>
  <c r="H123" i="8" a="1"/>
  <c r="H123" i="8" s="1"/>
  <c r="I123" i="8" s="1" a="1"/>
  <c r="I123" i="8" s="1"/>
  <c r="H124" i="8" a="1"/>
  <c r="H124" i="8" s="1"/>
  <c r="I124" i="8" s="1" a="1"/>
  <c r="I124" i="8" s="1"/>
  <c r="H125" i="8" a="1"/>
  <c r="H125" i="8" s="1"/>
  <c r="I125" i="8" s="1" a="1"/>
  <c r="I125" i="8" s="1"/>
  <c r="H126" i="8" a="1"/>
  <c r="H126" i="8" s="1"/>
  <c r="I126" i="8" s="1" a="1"/>
  <c r="I126" i="8" s="1"/>
  <c r="H127" i="8" a="1"/>
  <c r="H127" i="8" s="1"/>
  <c r="I127" i="8" s="1" a="1"/>
  <c r="I127" i="8" s="1"/>
  <c r="H128" i="8" a="1"/>
  <c r="H128" i="8" s="1"/>
  <c r="I128" i="8" s="1" a="1"/>
  <c r="I128" i="8" s="1"/>
  <c r="H129" i="8" a="1"/>
  <c r="H129" i="8" s="1"/>
  <c r="I129" i="8" s="1" a="1"/>
  <c r="I129" i="8" s="1"/>
  <c r="H130" i="8" a="1"/>
  <c r="H130" i="8" s="1"/>
  <c r="I130" i="8" s="1" a="1"/>
  <c r="I130" i="8" s="1"/>
  <c r="H131" i="8" a="1"/>
  <c r="H131" i="8" s="1"/>
  <c r="I131" i="8" s="1" a="1"/>
  <c r="I131" i="8" s="1"/>
  <c r="H132" i="8" a="1"/>
  <c r="H132" i="8" s="1"/>
  <c r="I132" i="8" s="1" a="1"/>
  <c r="I132" i="8" s="1"/>
  <c r="H133" i="8" a="1"/>
  <c r="H133" i="8" s="1"/>
  <c r="I133" i="8" s="1" a="1"/>
  <c r="I133" i="8" s="1"/>
  <c r="H134" i="8" a="1"/>
  <c r="H134" i="8" s="1"/>
  <c r="I134" i="8" s="1" a="1"/>
  <c r="I134" i="8" s="1"/>
  <c r="H135" i="8" a="1"/>
  <c r="H135" i="8" s="1"/>
  <c r="I135" i="8" s="1" a="1"/>
  <c r="I135" i="8" s="1"/>
  <c r="H136" i="8" a="1"/>
  <c r="H136" i="8" s="1"/>
  <c r="I136" i="8" s="1" a="1"/>
  <c r="I136" i="8" s="1"/>
  <c r="H137" i="8" a="1"/>
  <c r="H137" i="8" s="1"/>
  <c r="I137" i="8" s="1" a="1"/>
  <c r="I137" i="8" s="1"/>
  <c r="H138" i="8" a="1"/>
  <c r="H138" i="8" s="1"/>
  <c r="I138" i="8" s="1" a="1"/>
  <c r="I138" i="8" s="1"/>
  <c r="H139" i="8" a="1"/>
  <c r="H139" i="8" s="1"/>
  <c r="I139" i="8" s="1" a="1"/>
  <c r="I139" i="8" s="1"/>
  <c r="H140" i="8" a="1"/>
  <c r="H140" i="8" s="1"/>
  <c r="I140" i="8" s="1" a="1"/>
  <c r="I140" i="8" s="1"/>
  <c r="H141" i="8" a="1"/>
  <c r="H141" i="8" s="1"/>
  <c r="I141" i="8" s="1" a="1"/>
  <c r="I141" i="8" s="1"/>
  <c r="H142" i="8" a="1"/>
  <c r="H142" i="8" s="1"/>
  <c r="I142" i="8" s="1" a="1"/>
  <c r="I142" i="8" s="1"/>
  <c r="H143" i="8" a="1"/>
  <c r="H143" i="8" s="1"/>
  <c r="I143" i="8" s="1" a="1"/>
  <c r="I143" i="8" s="1"/>
  <c r="H144" i="8" a="1"/>
  <c r="H144" i="8" s="1"/>
  <c r="I144" i="8" s="1" a="1"/>
  <c r="I144" i="8" s="1"/>
  <c r="H145" i="8" a="1"/>
  <c r="H145" i="8" s="1"/>
  <c r="I145" i="8" s="1" a="1"/>
  <c r="I145" i="8" s="1"/>
  <c r="H146" i="8" a="1"/>
  <c r="H146" i="8" s="1"/>
  <c r="I146" i="8" s="1" a="1"/>
  <c r="I146" i="8" s="1"/>
  <c r="H147" i="8" a="1"/>
  <c r="H147" i="8" s="1"/>
  <c r="I147" i="8" s="1" a="1"/>
  <c r="I147" i="8" s="1"/>
  <c r="H148" i="8" a="1"/>
  <c r="H148" i="8" s="1"/>
  <c r="I148" i="8" s="1" a="1"/>
  <c r="I148" i="8" s="1"/>
  <c r="H149" i="8" a="1"/>
  <c r="H149" i="8" s="1"/>
  <c r="I149" i="8" s="1" a="1"/>
  <c r="I149" i="8" s="1"/>
  <c r="H150" i="8" a="1"/>
  <c r="H150" i="8" s="1"/>
  <c r="I150" i="8" s="1" a="1"/>
  <c r="I150" i="8" s="1"/>
  <c r="H151" i="8" a="1"/>
  <c r="H151" i="8" s="1"/>
  <c r="I151" i="8" s="1" a="1"/>
  <c r="I151" i="8" s="1"/>
  <c r="H152" i="8" a="1"/>
  <c r="H152" i="8" s="1"/>
  <c r="I152" i="8" s="1" a="1"/>
  <c r="I152" i="8" s="1"/>
  <c r="H153" i="8" a="1"/>
  <c r="H153" i="8" s="1"/>
  <c r="I153" i="8" s="1" a="1"/>
  <c r="I153" i="8" s="1"/>
  <c r="H154" i="8" a="1"/>
  <c r="H154" i="8" s="1"/>
  <c r="I154" i="8" s="1" a="1"/>
  <c r="I154" i="8" s="1"/>
  <c r="H155" i="8" a="1"/>
  <c r="H155" i="8" s="1"/>
  <c r="I155" i="8" s="1" a="1"/>
  <c r="I155" i="8" s="1"/>
  <c r="H156" i="8" a="1"/>
  <c r="H156" i="8" s="1"/>
  <c r="I156" i="8" s="1" a="1"/>
  <c r="I156" i="8" s="1"/>
  <c r="H157" i="8" a="1"/>
  <c r="H157" i="8" s="1"/>
  <c r="I157" i="8" s="1" a="1"/>
  <c r="I157" i="8" s="1"/>
  <c r="L101" i="8" a="1"/>
  <c r="L101" i="8" s="1"/>
  <c r="L102" i="8" a="1"/>
  <c r="L102" i="8" s="1"/>
  <c r="L103" i="8" a="1"/>
  <c r="L103" i="8" s="1"/>
  <c r="L104" i="8" a="1"/>
  <c r="L104" i="8" s="1"/>
  <c r="L105" i="8" a="1"/>
  <c r="L105" i="8" s="1"/>
  <c r="L106" i="8" a="1"/>
  <c r="L106" i="8" s="1"/>
  <c r="L107" i="8" a="1"/>
  <c r="L107" i="8" s="1"/>
  <c r="L108" i="8" a="1"/>
  <c r="L108" i="8" s="1"/>
  <c r="L109" i="8" a="1"/>
  <c r="L109" i="8" s="1"/>
  <c r="L110" i="8" a="1"/>
  <c r="L110" i="8" s="1"/>
  <c r="L111" i="8" a="1"/>
  <c r="L111" i="8" s="1"/>
  <c r="L112" i="8" a="1"/>
  <c r="L112" i="8" s="1"/>
  <c r="L113" i="8" a="1"/>
  <c r="L113" i="8" s="1"/>
  <c r="L114" i="8" a="1"/>
  <c r="L114" i="8" s="1"/>
  <c r="L115" i="8" a="1"/>
  <c r="L115" i="8" s="1"/>
  <c r="L116" i="8" a="1"/>
  <c r="L116" i="8" s="1"/>
  <c r="L117" i="8" a="1"/>
  <c r="L117" i="8" s="1"/>
  <c r="L118" i="8" a="1"/>
  <c r="L118" i="8" s="1"/>
  <c r="L119" i="8" a="1"/>
  <c r="L119" i="8" s="1"/>
  <c r="L120" i="8" a="1"/>
  <c r="L120" i="8" s="1"/>
  <c r="L121" i="8" a="1"/>
  <c r="L121" i="8" s="1"/>
  <c r="L122" i="8" a="1"/>
  <c r="L122" i="8" s="1"/>
  <c r="L123" i="8" a="1"/>
  <c r="L123" i="8" s="1"/>
  <c r="L124" i="8" a="1"/>
  <c r="L124" i="8" s="1"/>
  <c r="L125" i="8" a="1"/>
  <c r="L125" i="8" s="1"/>
  <c r="L126" i="8" a="1"/>
  <c r="L126" i="8" s="1"/>
  <c r="L127" i="8" a="1"/>
  <c r="L127" i="8" s="1"/>
  <c r="L128" i="8" a="1"/>
  <c r="L128" i="8" s="1"/>
  <c r="L129" i="8" a="1"/>
  <c r="L129" i="8" s="1"/>
  <c r="L130" i="8" a="1"/>
  <c r="L130" i="8" s="1"/>
  <c r="L131" i="8" a="1"/>
  <c r="L131" i="8" s="1"/>
  <c r="L132" i="8" a="1"/>
  <c r="L132" i="8" s="1"/>
  <c r="L133" i="8" a="1"/>
  <c r="L133" i="8" s="1"/>
  <c r="L134" i="8" a="1"/>
  <c r="L134" i="8" s="1"/>
  <c r="L135" i="8" a="1"/>
  <c r="L135" i="8" s="1"/>
  <c r="L136" i="8" a="1"/>
  <c r="L136" i="8" s="1"/>
  <c r="L137" i="8" a="1"/>
  <c r="L137" i="8" s="1"/>
  <c r="L138" i="8" a="1"/>
  <c r="L138" i="8" s="1"/>
  <c r="L139" i="8" a="1"/>
  <c r="L139" i="8" s="1"/>
  <c r="L140" i="8" a="1"/>
  <c r="L140" i="8" s="1"/>
  <c r="L141" i="8" a="1"/>
  <c r="L141" i="8" s="1"/>
  <c r="L142" i="8" a="1"/>
  <c r="L142" i="8" s="1"/>
  <c r="L143" i="8" a="1"/>
  <c r="L143" i="8" s="1"/>
  <c r="L144" i="8" a="1"/>
  <c r="L144" i="8" s="1"/>
  <c r="L145" i="8" a="1"/>
  <c r="L145" i="8" s="1"/>
  <c r="L146" i="8" a="1"/>
  <c r="L146" i="8" s="1"/>
  <c r="L147" i="8" a="1"/>
  <c r="L147" i="8" s="1"/>
  <c r="L148" i="8" a="1"/>
  <c r="L148" i="8" s="1"/>
  <c r="L149" i="8" a="1"/>
  <c r="L149" i="8" s="1"/>
  <c r="L150" i="8" a="1"/>
  <c r="L150" i="8" s="1"/>
  <c r="L151" i="8" a="1"/>
  <c r="L151" i="8" s="1"/>
  <c r="L152" i="8" a="1"/>
  <c r="L152" i="8" s="1"/>
  <c r="L153" i="8" a="1"/>
  <c r="L153" i="8" s="1"/>
  <c r="L154" i="8" a="1"/>
  <c r="L154" i="8" s="1"/>
  <c r="L155" i="8" a="1"/>
  <c r="L155" i="8" s="1"/>
  <c r="L156" i="8" a="1"/>
  <c r="L156" i="8" s="1"/>
  <c r="L157" i="8" a="1"/>
  <c r="L157" i="8" s="1"/>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D142" i="5" l="1" a="1"/>
  <c r="D142" i="5" s="1"/>
  <c r="D141" i="5" a="1"/>
  <c r="D141" i="5" s="1"/>
  <c r="D140" i="5" a="1"/>
  <c r="D140" i="5" s="1"/>
  <c r="D139" i="5" a="1"/>
  <c r="D139" i="5" s="1"/>
  <c r="D138" i="5" a="1"/>
  <c r="D138" i="5" s="1"/>
  <c r="D137" i="5" a="1"/>
  <c r="D137" i="5" s="1"/>
  <c r="D136" i="5" a="1"/>
  <c r="D136" i="5" s="1"/>
  <c r="D135" i="5" a="1"/>
  <c r="D135" i="5" s="1"/>
  <c r="D134" i="5" a="1"/>
  <c r="D134" i="5" s="1"/>
  <c r="D133" i="5" a="1"/>
  <c r="D133" i="5" s="1"/>
  <c r="C133" i="5" a="1"/>
  <c r="C133" i="5" s="1"/>
  <c r="E133" i="5" a="1"/>
  <c r="E133" i="5" s="1"/>
  <c r="J133" i="5"/>
  <c r="C134" i="5" a="1"/>
  <c r="C134" i="5" s="1"/>
  <c r="E134" i="5" a="1"/>
  <c r="E134" i="5" s="1"/>
  <c r="J134" i="5"/>
  <c r="C135" i="5" a="1"/>
  <c r="C135" i="5" s="1"/>
  <c r="E135" i="5" a="1"/>
  <c r="E135" i="5" s="1"/>
  <c r="J135" i="5"/>
  <c r="C136" i="5" a="1"/>
  <c r="C136" i="5" s="1"/>
  <c r="E136" i="5" a="1"/>
  <c r="E136" i="5" s="1"/>
  <c r="J136" i="5"/>
  <c r="C137" i="5" a="1"/>
  <c r="C137" i="5" s="1"/>
  <c r="E137" i="5" a="1"/>
  <c r="E137" i="5" s="1"/>
  <c r="J137" i="5"/>
  <c r="C138" i="5" a="1"/>
  <c r="C138" i="5" s="1"/>
  <c r="E138" i="5" a="1"/>
  <c r="E138" i="5" s="1"/>
  <c r="J138" i="5"/>
  <c r="C139" i="5" a="1"/>
  <c r="C139" i="5" s="1"/>
  <c r="E139" i="5" a="1"/>
  <c r="E139" i="5" s="1"/>
  <c r="J139" i="5"/>
  <c r="C140" i="5" a="1"/>
  <c r="C140" i="5" s="1"/>
  <c r="E140" i="5" a="1"/>
  <c r="E140" i="5" s="1"/>
  <c r="J140" i="5"/>
  <c r="C141" i="5" a="1"/>
  <c r="C141" i="5" s="1"/>
  <c r="E141" i="5" a="1"/>
  <c r="E141" i="5" s="1"/>
  <c r="J141" i="5"/>
  <c r="C142" i="5" a="1"/>
  <c r="C142" i="5" s="1"/>
  <c r="E142" i="5" a="1"/>
  <c r="E142" i="5" s="1"/>
  <c r="J142" i="5"/>
  <c r="D132" i="5" l="1" a="1"/>
  <c r="D132" i="5" s="1"/>
  <c r="C132" i="5" a="1"/>
  <c r="C132" i="5" s="1"/>
  <c r="E132" i="5" a="1"/>
  <c r="E132" i="5" s="1"/>
  <c r="J132" i="5"/>
  <c r="J205" i="5" l="1"/>
  <c r="B11" i="8" a="1"/>
  <c r="B11" i="8" s="1"/>
  <c r="B12" i="8" a="1"/>
  <c r="B12" i="8" s="1"/>
  <c r="B13" i="8" a="1"/>
  <c r="B13" i="8" s="1"/>
  <c r="B14" i="8" a="1"/>
  <c r="B14" i="8" s="1"/>
  <c r="B15" i="8" a="1"/>
  <c r="B15" i="8" s="1"/>
  <c r="B16" i="8" a="1"/>
  <c r="B16" i="8" s="1"/>
  <c r="B17" i="8" a="1"/>
  <c r="B17" i="8" s="1"/>
  <c r="B18" i="8" a="1"/>
  <c r="B18" i="8" s="1"/>
  <c r="B19" i="8" a="1"/>
  <c r="B19" i="8" s="1"/>
  <c r="B20" i="8" a="1"/>
  <c r="B20" i="8" s="1"/>
  <c r="B21" i="8" a="1"/>
  <c r="B21" i="8" s="1"/>
  <c r="B22" i="8" a="1"/>
  <c r="B22" i="8" s="1"/>
  <c r="B23" i="8" a="1"/>
  <c r="B23" i="8" s="1"/>
  <c r="B24" i="8" a="1"/>
  <c r="B24" i="8" s="1"/>
  <c r="B25" i="8" a="1"/>
  <c r="B25" i="8" s="1"/>
  <c r="B26" i="8" a="1"/>
  <c r="B26" i="8" s="1"/>
  <c r="B27" i="8" a="1"/>
  <c r="B27" i="8" s="1"/>
  <c r="B28" i="8" a="1"/>
  <c r="B28" i="8" s="1"/>
  <c r="B29" i="8" a="1"/>
  <c r="B29" i="8" s="1"/>
  <c r="B30" i="8" a="1"/>
  <c r="B30" i="8" s="1"/>
  <c r="B31" i="8" a="1"/>
  <c r="B31" i="8" s="1"/>
  <c r="B32" i="8" a="1"/>
  <c r="B32" i="8" s="1"/>
  <c r="B33" i="8" a="1"/>
  <c r="B33" i="8" s="1"/>
  <c r="B34" i="8" a="1"/>
  <c r="B34" i="8" s="1"/>
  <c r="B35" i="8" a="1"/>
  <c r="B35" i="8" s="1"/>
  <c r="B36" i="8" a="1"/>
  <c r="B36" i="8" s="1"/>
  <c r="B37" i="8" a="1"/>
  <c r="B37" i="8" s="1"/>
  <c r="B38" i="8" a="1"/>
  <c r="B38" i="8" s="1"/>
  <c r="B39" i="8" a="1"/>
  <c r="B39" i="8" s="1"/>
  <c r="B40" i="8" a="1"/>
  <c r="B40" i="8" s="1"/>
  <c r="B41" i="8" a="1"/>
  <c r="B41" i="8" s="1"/>
  <c r="B42" i="8" a="1"/>
  <c r="B42" i="8" s="1"/>
  <c r="B43" i="8" a="1"/>
  <c r="B43" i="8" s="1"/>
  <c r="B44" i="8" a="1"/>
  <c r="B44" i="8" s="1"/>
  <c r="B45" i="8" a="1"/>
  <c r="B45"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B69" i="8" a="1"/>
  <c r="B69" i="8" s="1"/>
  <c r="B70" i="8" a="1"/>
  <c r="B70" i="8" s="1"/>
  <c r="B71" i="8" a="1"/>
  <c r="B71" i="8" s="1"/>
  <c r="B72" i="8" a="1"/>
  <c r="B72" i="8" s="1"/>
  <c r="B73" i="8" a="1"/>
  <c r="B73" i="8" s="1"/>
  <c r="B74" i="8" a="1"/>
  <c r="B74" i="8" s="1"/>
  <c r="B75" i="8" a="1"/>
  <c r="B75" i="8" s="1"/>
  <c r="B76" i="8" a="1"/>
  <c r="B76" i="8" s="1"/>
  <c r="B77" i="8" a="1"/>
  <c r="B77" i="8" s="1"/>
  <c r="B78" i="8" a="1"/>
  <c r="B78" i="8" s="1"/>
  <c r="B79" i="8" a="1"/>
  <c r="B79" i="8" s="1"/>
  <c r="B80" i="8" a="1"/>
  <c r="B80" i="8" s="1"/>
  <c r="B81" i="8" a="1"/>
  <c r="B81" i="8" s="1"/>
  <c r="B82" i="8" a="1"/>
  <c r="B82" i="8" s="1"/>
  <c r="B83" i="8" a="1"/>
  <c r="B83" i="8" s="1"/>
  <c r="B84" i="8" a="1"/>
  <c r="B84" i="8" s="1"/>
  <c r="B85" i="8" a="1"/>
  <c r="B85" i="8" s="1"/>
  <c r="B86" i="8" a="1"/>
  <c r="B86" i="8" s="1"/>
  <c r="B87" i="8" a="1"/>
  <c r="B87" i="8" s="1"/>
  <c r="B88" i="8" a="1"/>
  <c r="B88" i="8" s="1"/>
  <c r="B89" i="8" a="1"/>
  <c r="B89" i="8" s="1"/>
  <c r="B90" i="8" a="1"/>
  <c r="B90" i="8" s="1"/>
  <c r="B91" i="8" a="1"/>
  <c r="B91" i="8" s="1"/>
  <c r="B92" i="8" a="1"/>
  <c r="B92" i="8" s="1"/>
  <c r="B93" i="8" a="1"/>
  <c r="B93" i="8" s="1"/>
  <c r="B94" i="8" a="1"/>
  <c r="B94" i="8" s="1"/>
  <c r="B95" i="8" a="1"/>
  <c r="B95" i="8" s="1"/>
  <c r="B96" i="8" a="1"/>
  <c r="B96" i="8" s="1"/>
  <c r="B97" i="8" a="1"/>
  <c r="B97" i="8" s="1"/>
  <c r="B98" i="8" a="1"/>
  <c r="B98" i="8" s="1"/>
  <c r="B99" i="8" a="1"/>
  <c r="B99" i="8" s="1"/>
  <c r="B100" i="8" a="1"/>
  <c r="B100" i="8" s="1"/>
  <c r="H31" i="8" a="1"/>
  <c r="H31" i="8" s="1"/>
  <c r="I31" i="8" s="1" a="1"/>
  <c r="I31" i="8" s="1"/>
  <c r="H32" i="8" a="1"/>
  <c r="H32" i="8" s="1"/>
  <c r="I32" i="8" s="1" a="1"/>
  <c r="I32" i="8" s="1"/>
  <c r="H33" i="8" a="1"/>
  <c r="H33" i="8" s="1"/>
  <c r="I33" i="8" s="1" a="1"/>
  <c r="I33" i="8" s="1"/>
  <c r="H34" i="8" a="1"/>
  <c r="H34" i="8" s="1"/>
  <c r="I34" i="8" s="1" a="1"/>
  <c r="I34" i="8" s="1"/>
  <c r="H35" i="8" a="1"/>
  <c r="H35" i="8" s="1"/>
  <c r="I35" i="8" s="1" a="1"/>
  <c r="I35" i="8" s="1"/>
  <c r="H36" i="8" a="1"/>
  <c r="H36" i="8" s="1"/>
  <c r="I36" i="8" s="1" a="1"/>
  <c r="I36" i="8" s="1"/>
  <c r="H37" i="8" a="1"/>
  <c r="H37" i="8" s="1"/>
  <c r="I37" i="8" s="1" a="1"/>
  <c r="I37" i="8" s="1"/>
  <c r="H38" i="8" a="1"/>
  <c r="H38" i="8" s="1"/>
  <c r="I38" i="8" s="1" a="1"/>
  <c r="I38" i="8" s="1"/>
  <c r="H39" i="8" a="1"/>
  <c r="H39" i="8" s="1"/>
  <c r="I39" i="8" s="1" a="1"/>
  <c r="I39" i="8" s="1"/>
  <c r="H40" i="8" a="1"/>
  <c r="H40" i="8" s="1"/>
  <c r="I40" i="8" s="1" a="1"/>
  <c r="I40" i="8" s="1"/>
  <c r="H41" i="8" a="1"/>
  <c r="H41" i="8" s="1"/>
  <c r="I41" i="8" s="1" a="1"/>
  <c r="I41" i="8" s="1"/>
  <c r="H42" i="8" a="1"/>
  <c r="H42" i="8" s="1"/>
  <c r="I42" i="8" s="1" a="1"/>
  <c r="I42" i="8" s="1"/>
  <c r="H43" i="8" a="1"/>
  <c r="H43" i="8" s="1"/>
  <c r="I43" i="8" s="1" a="1"/>
  <c r="I43" i="8" s="1"/>
  <c r="H44" i="8" a="1"/>
  <c r="H44" i="8" s="1"/>
  <c r="I44" i="8" s="1" a="1"/>
  <c r="I44" i="8" s="1"/>
  <c r="H45" i="8" a="1"/>
  <c r="H45" i="8" s="1"/>
  <c r="I45" i="8" s="1" a="1"/>
  <c r="I45" i="8" s="1"/>
  <c r="H46" i="8" a="1"/>
  <c r="H46" i="8" s="1"/>
  <c r="I46" i="8" s="1" a="1"/>
  <c r="I46" i="8" s="1"/>
  <c r="H47" i="8" a="1"/>
  <c r="H47" i="8" s="1"/>
  <c r="I47" i="8" s="1" a="1"/>
  <c r="I47" i="8" s="1"/>
  <c r="H48" i="8" a="1"/>
  <c r="H48" i="8" s="1"/>
  <c r="I48" i="8" s="1" a="1"/>
  <c r="I48" i="8" s="1"/>
  <c r="H49" i="8" a="1"/>
  <c r="H49" i="8" s="1"/>
  <c r="I49" i="8" s="1" a="1"/>
  <c r="I49" i="8" s="1"/>
  <c r="H50" i="8" a="1"/>
  <c r="H50" i="8" s="1"/>
  <c r="I50" i="8" s="1" a="1"/>
  <c r="I50" i="8" s="1"/>
  <c r="H51" i="8" a="1"/>
  <c r="H51" i="8" s="1"/>
  <c r="I51" i="8" s="1" a="1"/>
  <c r="I51" i="8" s="1"/>
  <c r="H52" i="8" a="1"/>
  <c r="H52" i="8" s="1"/>
  <c r="I52" i="8" s="1" a="1"/>
  <c r="I52" i="8" s="1"/>
  <c r="H53" i="8" a="1"/>
  <c r="H53" i="8" s="1"/>
  <c r="I53" i="8" s="1" a="1"/>
  <c r="I53" i="8" s="1"/>
  <c r="H54" i="8" a="1"/>
  <c r="H54" i="8" s="1"/>
  <c r="I54" i="8" s="1" a="1"/>
  <c r="I54" i="8" s="1"/>
  <c r="H55" i="8" a="1"/>
  <c r="H55" i="8" s="1"/>
  <c r="I55" i="8" s="1" a="1"/>
  <c r="I55" i="8" s="1"/>
  <c r="H56" i="8" a="1"/>
  <c r="H56" i="8" s="1"/>
  <c r="I56" i="8" s="1" a="1"/>
  <c r="I56" i="8" s="1"/>
  <c r="H57" i="8" a="1"/>
  <c r="H57" i="8" s="1"/>
  <c r="I57" i="8" s="1" a="1"/>
  <c r="I57" i="8" s="1"/>
  <c r="H58" i="8" a="1"/>
  <c r="H58" i="8" s="1"/>
  <c r="I58" i="8" s="1" a="1"/>
  <c r="I58" i="8" s="1"/>
  <c r="H59" i="8" a="1"/>
  <c r="H59" i="8" s="1"/>
  <c r="I59" i="8" s="1" a="1"/>
  <c r="I59" i="8" s="1"/>
  <c r="H60" i="8" a="1"/>
  <c r="H60" i="8" s="1"/>
  <c r="I60" i="8" s="1" a="1"/>
  <c r="I60" i="8" s="1"/>
  <c r="H61" i="8" a="1"/>
  <c r="H61" i="8" s="1"/>
  <c r="I61" i="8" s="1" a="1"/>
  <c r="I61" i="8" s="1"/>
  <c r="H62" i="8" a="1"/>
  <c r="H62" i="8" s="1"/>
  <c r="I62" i="8" s="1" a="1"/>
  <c r="I62" i="8" s="1"/>
  <c r="H63" i="8" a="1"/>
  <c r="H63" i="8" s="1"/>
  <c r="I63" i="8" s="1" a="1"/>
  <c r="I63" i="8" s="1"/>
  <c r="H64" i="8" a="1"/>
  <c r="H64" i="8" s="1"/>
  <c r="I64" i="8" s="1" a="1"/>
  <c r="I64" i="8" s="1"/>
  <c r="H65" i="8" a="1"/>
  <c r="H65" i="8" s="1"/>
  <c r="I65" i="8" s="1" a="1"/>
  <c r="I65" i="8" s="1"/>
  <c r="H66" i="8" a="1"/>
  <c r="H66" i="8" s="1"/>
  <c r="I66" i="8" s="1" a="1"/>
  <c r="I66" i="8" s="1"/>
  <c r="H67" i="8" a="1"/>
  <c r="H67" i="8" s="1"/>
  <c r="I67" i="8" s="1" a="1"/>
  <c r="I67" i="8" s="1"/>
  <c r="H68" i="8" a="1"/>
  <c r="H68" i="8" s="1"/>
  <c r="I68" i="8" s="1" a="1"/>
  <c r="I68" i="8" s="1"/>
  <c r="H69" i="8" a="1"/>
  <c r="H69" i="8" s="1"/>
  <c r="I69" i="8" s="1" a="1"/>
  <c r="I69" i="8" s="1"/>
  <c r="H70" i="8" a="1"/>
  <c r="H70" i="8" s="1"/>
  <c r="I70" i="8" s="1" a="1"/>
  <c r="I70" i="8" s="1"/>
  <c r="H71" i="8" a="1"/>
  <c r="H71" i="8" s="1"/>
  <c r="I71" i="8" s="1" a="1"/>
  <c r="I71" i="8" s="1"/>
  <c r="H72" i="8" a="1"/>
  <c r="H72" i="8" s="1"/>
  <c r="I72" i="8" s="1" a="1"/>
  <c r="I72" i="8" s="1"/>
  <c r="H73" i="8" a="1"/>
  <c r="H73" i="8" s="1"/>
  <c r="I73" i="8" s="1" a="1"/>
  <c r="I73" i="8" s="1"/>
  <c r="H74" i="8" a="1"/>
  <c r="H74" i="8" s="1"/>
  <c r="I74" i="8" s="1" a="1"/>
  <c r="I74" i="8" s="1"/>
  <c r="H75" i="8" a="1"/>
  <c r="H75" i="8" s="1"/>
  <c r="I75" i="8" s="1" a="1"/>
  <c r="I75" i="8" s="1"/>
  <c r="H76" i="8" a="1"/>
  <c r="H76" i="8" s="1"/>
  <c r="I76" i="8" s="1" a="1"/>
  <c r="I76" i="8" s="1"/>
  <c r="H77" i="8" a="1"/>
  <c r="H77" i="8" s="1"/>
  <c r="I77" i="8" s="1" a="1"/>
  <c r="I77" i="8" s="1"/>
  <c r="H78" i="8" a="1"/>
  <c r="H78" i="8" s="1"/>
  <c r="I78" i="8" s="1" a="1"/>
  <c r="I78" i="8" s="1"/>
  <c r="H79" i="8" a="1"/>
  <c r="H79" i="8" s="1"/>
  <c r="I79" i="8" s="1" a="1"/>
  <c r="I79" i="8" s="1"/>
  <c r="H80" i="8" a="1"/>
  <c r="H80" i="8" s="1"/>
  <c r="I80" i="8" s="1" a="1"/>
  <c r="I80" i="8" s="1"/>
  <c r="H81" i="8" a="1"/>
  <c r="H81" i="8" s="1"/>
  <c r="I81" i="8" s="1" a="1"/>
  <c r="I81" i="8" s="1"/>
  <c r="H82" i="8" a="1"/>
  <c r="H82" i="8" s="1"/>
  <c r="I82" i="8" s="1" a="1"/>
  <c r="I82" i="8" s="1"/>
  <c r="H83" i="8" a="1"/>
  <c r="H83" i="8" s="1"/>
  <c r="I83" i="8" s="1" a="1"/>
  <c r="I83" i="8" s="1"/>
  <c r="H84" i="8" a="1"/>
  <c r="H84" i="8" s="1"/>
  <c r="I84" i="8" s="1" a="1"/>
  <c r="I84" i="8" s="1"/>
  <c r="H85" i="8" a="1"/>
  <c r="H85" i="8" s="1"/>
  <c r="I85" i="8" s="1" a="1"/>
  <c r="I85" i="8" s="1"/>
  <c r="H86" i="8" a="1"/>
  <c r="H86" i="8" s="1"/>
  <c r="I86" i="8" s="1" a="1"/>
  <c r="I86" i="8" s="1"/>
  <c r="H87" i="8" a="1"/>
  <c r="H87" i="8" s="1"/>
  <c r="I87" i="8" s="1" a="1"/>
  <c r="I87" i="8" s="1"/>
  <c r="H88" i="8" a="1"/>
  <c r="H88" i="8" s="1"/>
  <c r="I88" i="8" s="1" a="1"/>
  <c r="I88" i="8" s="1"/>
  <c r="H89" i="8" a="1"/>
  <c r="H89" i="8" s="1"/>
  <c r="I89" i="8" s="1" a="1"/>
  <c r="I89" i="8" s="1"/>
  <c r="H90" i="8" a="1"/>
  <c r="H90" i="8" s="1"/>
  <c r="I90" i="8" s="1" a="1"/>
  <c r="I90" i="8" s="1"/>
  <c r="H91" i="8" a="1"/>
  <c r="H91" i="8" s="1"/>
  <c r="I91" i="8" s="1" a="1"/>
  <c r="I91" i="8" s="1"/>
  <c r="H92" i="8" a="1"/>
  <c r="H92" i="8" s="1"/>
  <c r="I92" i="8" s="1" a="1"/>
  <c r="I92" i="8" s="1"/>
  <c r="H93" i="8" a="1"/>
  <c r="H93" i="8" s="1"/>
  <c r="I93" i="8" s="1" a="1"/>
  <c r="I93" i="8" s="1"/>
  <c r="H94" i="8" a="1"/>
  <c r="H94" i="8" s="1"/>
  <c r="I94" i="8" s="1" a="1"/>
  <c r="I94" i="8" s="1"/>
  <c r="H95" i="8" a="1"/>
  <c r="H95" i="8" s="1"/>
  <c r="I95" i="8" s="1" a="1"/>
  <c r="I95" i="8" s="1"/>
  <c r="H96" i="8" a="1"/>
  <c r="H96" i="8" s="1"/>
  <c r="I96" i="8" s="1" a="1"/>
  <c r="I96" i="8" s="1"/>
  <c r="H97" i="8" a="1"/>
  <c r="H97" i="8" s="1"/>
  <c r="I97" i="8" s="1" a="1"/>
  <c r="I97" i="8" s="1"/>
  <c r="H98" i="8" a="1"/>
  <c r="H98" i="8" s="1"/>
  <c r="I98" i="8" s="1" a="1"/>
  <c r="I98" i="8" s="1"/>
  <c r="H99" i="8" a="1"/>
  <c r="H99" i="8" s="1"/>
  <c r="I99" i="8" s="1" a="1"/>
  <c r="I99" i="8" s="1"/>
  <c r="H100" i="8" a="1"/>
  <c r="H100" i="8" s="1"/>
  <c r="I100" i="8" s="1" a="1"/>
  <c r="I100" i="8" s="1"/>
  <c r="L31" i="8" a="1"/>
  <c r="L31" i="8" s="1"/>
  <c r="L32" i="8" a="1"/>
  <c r="L32" i="8" s="1"/>
  <c r="L33" i="8" a="1"/>
  <c r="L33" i="8" s="1"/>
  <c r="L34" i="8" a="1"/>
  <c r="L34" i="8" s="1"/>
  <c r="L35" i="8" a="1"/>
  <c r="L35" i="8" s="1"/>
  <c r="L36" i="8" a="1"/>
  <c r="L36" i="8" s="1"/>
  <c r="L37" i="8" a="1"/>
  <c r="L37" i="8" s="1"/>
  <c r="L38" i="8" a="1"/>
  <c r="L38" i="8" s="1"/>
  <c r="L39" i="8" a="1"/>
  <c r="L39" i="8" s="1"/>
  <c r="L40" i="8" a="1"/>
  <c r="L40" i="8" s="1"/>
  <c r="L41" i="8" a="1"/>
  <c r="L41" i="8" s="1"/>
  <c r="L42" i="8" a="1"/>
  <c r="L42" i="8" s="1"/>
  <c r="L43" i="8" a="1"/>
  <c r="L43" i="8" s="1"/>
  <c r="L44" i="8" a="1"/>
  <c r="L44" i="8" s="1"/>
  <c r="L45" i="8" a="1"/>
  <c r="L45" i="8" s="1"/>
  <c r="L46" i="8" a="1"/>
  <c r="L46" i="8" s="1"/>
  <c r="L47" i="8" a="1"/>
  <c r="L47" i="8" s="1"/>
  <c r="L48" i="8" a="1"/>
  <c r="L48" i="8" s="1"/>
  <c r="L49" i="8" a="1"/>
  <c r="L49" i="8" s="1"/>
  <c r="L50" i="8" a="1"/>
  <c r="L50" i="8" s="1"/>
  <c r="L51" i="8" a="1"/>
  <c r="L51" i="8" s="1"/>
  <c r="L52" i="8" a="1"/>
  <c r="L52" i="8" s="1"/>
  <c r="L53" i="8" a="1"/>
  <c r="L53" i="8" s="1"/>
  <c r="L54" i="8" a="1"/>
  <c r="L54" i="8" s="1"/>
  <c r="L55" i="8" a="1"/>
  <c r="L55" i="8" s="1"/>
  <c r="L56" i="8" a="1"/>
  <c r="L56" i="8" s="1"/>
  <c r="L57" i="8" a="1"/>
  <c r="L57" i="8" s="1"/>
  <c r="L58" i="8" a="1"/>
  <c r="L58" i="8" s="1"/>
  <c r="L59" i="8" a="1"/>
  <c r="L59" i="8" s="1"/>
  <c r="L60" i="8" a="1"/>
  <c r="L60" i="8" s="1"/>
  <c r="L61" i="8" a="1"/>
  <c r="L61" i="8" s="1"/>
  <c r="L62" i="8" a="1"/>
  <c r="L62" i="8" s="1"/>
  <c r="L63" i="8" a="1"/>
  <c r="L63" i="8" s="1"/>
  <c r="L64" i="8" a="1"/>
  <c r="L64" i="8" s="1"/>
  <c r="L65" i="8" a="1"/>
  <c r="L65" i="8" s="1"/>
  <c r="L66" i="8" a="1"/>
  <c r="L66" i="8" s="1"/>
  <c r="L67" i="8" a="1"/>
  <c r="L67" i="8" s="1"/>
  <c r="L68" i="8" a="1"/>
  <c r="L68" i="8" s="1"/>
  <c r="L69" i="8" a="1"/>
  <c r="L69" i="8" s="1"/>
  <c r="L70" i="8" a="1"/>
  <c r="L70" i="8" s="1"/>
  <c r="L71" i="8" a="1"/>
  <c r="L71" i="8" s="1"/>
  <c r="L72" i="8" a="1"/>
  <c r="L72" i="8" s="1"/>
  <c r="L73" i="8" a="1"/>
  <c r="L73" i="8" s="1"/>
  <c r="L74" i="8" a="1"/>
  <c r="L74" i="8" s="1"/>
  <c r="L75" i="8" a="1"/>
  <c r="L75" i="8" s="1"/>
  <c r="L76" i="8" a="1"/>
  <c r="L76" i="8" s="1"/>
  <c r="L77" i="8" a="1"/>
  <c r="L77" i="8" s="1"/>
  <c r="L78" i="8" a="1"/>
  <c r="L78" i="8" s="1"/>
  <c r="L79" i="8" a="1"/>
  <c r="L79" i="8" s="1"/>
  <c r="L80" i="8" a="1"/>
  <c r="L80" i="8" s="1"/>
  <c r="L81" i="8" a="1"/>
  <c r="L81" i="8" s="1"/>
  <c r="L82" i="8" a="1"/>
  <c r="L82" i="8" s="1"/>
  <c r="L83" i="8" a="1"/>
  <c r="L83" i="8" s="1"/>
  <c r="L84" i="8" a="1"/>
  <c r="L84" i="8" s="1"/>
  <c r="L85" i="8" a="1"/>
  <c r="L85" i="8" s="1"/>
  <c r="L86" i="8" a="1"/>
  <c r="L86" i="8" s="1"/>
  <c r="L87" i="8" a="1"/>
  <c r="L87" i="8" s="1"/>
  <c r="L88" i="8" a="1"/>
  <c r="L88" i="8" s="1"/>
  <c r="L89" i="8" a="1"/>
  <c r="L89" i="8" s="1"/>
  <c r="L90" i="8" a="1"/>
  <c r="L90" i="8" s="1"/>
  <c r="L91" i="8" a="1"/>
  <c r="L91" i="8" s="1"/>
  <c r="L92" i="8" a="1"/>
  <c r="L92" i="8" s="1"/>
  <c r="L93" i="8" a="1"/>
  <c r="L93" i="8" s="1"/>
  <c r="L94" i="8" a="1"/>
  <c r="L94" i="8" s="1"/>
  <c r="L95" i="8" a="1"/>
  <c r="L95" i="8" s="1"/>
  <c r="L96" i="8" a="1"/>
  <c r="L96" i="8" s="1"/>
  <c r="L97" i="8" a="1"/>
  <c r="L97" i="8" s="1"/>
  <c r="L98" i="8" a="1"/>
  <c r="L98" i="8" s="1"/>
  <c r="L99" i="8" a="1"/>
  <c r="L99" i="8" s="1"/>
  <c r="L100" i="8" a="1"/>
  <c r="L100" i="8" s="1"/>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1" i="8"/>
  <c r="P12" i="8"/>
  <c r="P13" i="8"/>
  <c r="P14" i="8"/>
  <c r="P15" i="8"/>
  <c r="P16" i="8"/>
  <c r="P17" i="8"/>
  <c r="P18" i="8"/>
  <c r="P19" i="8"/>
  <c r="P20" i="8"/>
  <c r="P21" i="8"/>
  <c r="P22" i="8"/>
  <c r="P23" i="8"/>
  <c r="P24" i="8"/>
  <c r="P25" i="8"/>
  <c r="P26" i="8"/>
  <c r="P27" i="8"/>
  <c r="P28" i="8"/>
  <c r="P29" i="8"/>
  <c r="P30" i="8"/>
  <c r="H24" i="8" a="1"/>
  <c r="H24" i="8" s="1"/>
  <c r="I24" i="8" s="1" a="1"/>
  <c r="I24" i="8" s="1"/>
  <c r="H25" i="8" a="1"/>
  <c r="H25" i="8" s="1"/>
  <c r="I25" i="8" s="1" a="1"/>
  <c r="I25" i="8" s="1"/>
  <c r="H26" i="8" a="1"/>
  <c r="H26" i="8" s="1"/>
  <c r="I26" i="8" s="1" a="1"/>
  <c r="I26" i="8" s="1"/>
  <c r="H27" i="8" a="1"/>
  <c r="H27" i="8" s="1"/>
  <c r="I27" i="8" s="1" a="1"/>
  <c r="I27" i="8" s="1"/>
  <c r="H28" i="8" a="1"/>
  <c r="H28" i="8" s="1"/>
  <c r="I28" i="8" s="1" a="1"/>
  <c r="I28" i="8" s="1"/>
  <c r="H29" i="8" a="1"/>
  <c r="H29" i="8" s="1"/>
  <c r="I29" i="8" s="1" a="1"/>
  <c r="I29" i="8" s="1"/>
  <c r="H30" i="8" a="1"/>
  <c r="H30" i="8" s="1"/>
  <c r="I30" i="8" s="1" a="1"/>
  <c r="I30" i="8" s="1"/>
  <c r="L24" i="8" a="1"/>
  <c r="L24" i="8" s="1"/>
  <c r="L25" i="8" a="1"/>
  <c r="L25" i="8" s="1"/>
  <c r="L26" i="8" a="1"/>
  <c r="L26" i="8" s="1"/>
  <c r="L27" i="8" a="1"/>
  <c r="L27" i="8" s="1"/>
  <c r="L28" i="8" a="1"/>
  <c r="L28" i="8" s="1"/>
  <c r="L29" i="8" a="1"/>
  <c r="L29" i="8" s="1"/>
  <c r="L30" i="8" a="1"/>
  <c r="L30" i="8" s="1"/>
  <c r="P9" i="8" l="1"/>
  <c r="H22" i="8" a="1"/>
  <c r="H22" i="8" s="1"/>
  <c r="L22" i="8" a="1"/>
  <c r="L22" i="8" s="1"/>
  <c r="H23" i="8" a="1"/>
  <c r="H23" i="8" s="1"/>
  <c r="L23" i="8" a="1"/>
  <c r="L23" i="8" s="1"/>
  <c r="I22" i="8" l="1" a="1"/>
  <c r="I22" i="8" s="1"/>
  <c r="I23" i="8" a="1"/>
  <c r="I23" i="8" s="1"/>
  <c r="J70" i="5" l="1"/>
  <c r="J94" i="5" l="1"/>
  <c r="J21" i="5" l="1"/>
  <c r="J169" i="5" l="1"/>
  <c r="J225" i="5" l="1"/>
  <c r="J247" i="5"/>
  <c r="J224" i="5" l="1"/>
  <c r="J202" i="5"/>
  <c r="J203" i="5"/>
  <c r="J223" i="5" l="1"/>
  <c r="H19" i="8" l="1" a="1"/>
  <c r="H19" i="8" s="1"/>
  <c r="H20" i="8" a="1"/>
  <c r="H20" i="8" s="1"/>
  <c r="H21" i="8" a="1"/>
  <c r="H21" i="8" s="1"/>
  <c r="L19" i="8" a="1"/>
  <c r="L19" i="8" s="1"/>
  <c r="L20" i="8" a="1"/>
  <c r="L20" i="8" s="1"/>
  <c r="L21" i="8" a="1"/>
  <c r="L21" i="8" s="1"/>
  <c r="H11" i="8" l="1" a="1"/>
  <c r="H11" i="8" s="1"/>
  <c r="H12" i="8" a="1"/>
  <c r="H12" i="8" s="1"/>
  <c r="H13" i="8" a="1"/>
  <c r="H13" i="8" s="1"/>
  <c r="H14" i="8" a="1"/>
  <c r="H14" i="8" s="1"/>
  <c r="H15" i="8" a="1"/>
  <c r="H15" i="8" s="1"/>
  <c r="H16" i="8" a="1"/>
  <c r="H16" i="8" s="1"/>
  <c r="H17" i="8" a="1"/>
  <c r="H17" i="8" s="1"/>
  <c r="H18" i="8" a="1"/>
  <c r="H18" i="8" s="1"/>
  <c r="L11" i="8" a="1"/>
  <c r="L11" i="8" s="1"/>
  <c r="L12" i="8" a="1"/>
  <c r="L12" i="8" s="1"/>
  <c r="L13" i="8" a="1"/>
  <c r="L13" i="8" s="1"/>
  <c r="L14" i="8" a="1"/>
  <c r="L14" i="8" s="1"/>
  <c r="L15" i="8" a="1"/>
  <c r="L15" i="8" s="1"/>
  <c r="L16" i="8" a="1"/>
  <c r="L16" i="8" s="1"/>
  <c r="L17" i="8" a="1"/>
  <c r="L17" i="8" s="1"/>
  <c r="L18" i="8" a="1"/>
  <c r="L18" i="8" s="1"/>
  <c r="J201" i="5" l="1"/>
  <c r="J199" i="5"/>
  <c r="J200" i="5"/>
  <c r="J268" i="5" l="1"/>
  <c r="G9" i="4" l="1"/>
  <c r="G10" i="4"/>
  <c r="G11" i="4"/>
  <c r="G12" i="4"/>
  <c r="G13" i="4"/>
  <c r="G14" i="4"/>
  <c r="G15" i="4"/>
  <c r="G16" i="4"/>
  <c r="G17" i="4"/>
  <c r="G18" i="4"/>
  <c r="G19" i="4"/>
  <c r="G20" i="4"/>
  <c r="G21" i="4"/>
  <c r="G22" i="4"/>
  <c r="G23" i="4"/>
  <c r="G24" i="4"/>
  <c r="G25" i="4"/>
  <c r="G26" i="4"/>
  <c r="G27" i="4"/>
  <c r="G28" i="4"/>
  <c r="G29" i="4"/>
  <c r="G30" i="4"/>
  <c r="G31" i="4"/>
  <c r="G32" i="4"/>
  <c r="G33" i="4"/>
  <c r="E35" i="8" l="1" a="1"/>
  <c r="E35" i="8" s="1"/>
  <c r="E42" i="8" a="1"/>
  <c r="E42" i="8" s="1"/>
  <c r="E48" i="8" a="1"/>
  <c r="E48" i="8" s="1"/>
  <c r="E55" i="8" a="1"/>
  <c r="E55" i="8" s="1"/>
  <c r="E62" i="8" a="1"/>
  <c r="E62" i="8" s="1"/>
  <c r="E67" i="8" a="1"/>
  <c r="E67" i="8" s="1"/>
  <c r="E72" i="8" a="1"/>
  <c r="E72" i="8" s="1"/>
  <c r="E90" i="8" a="1"/>
  <c r="E90" i="8" s="1"/>
  <c r="E96" i="8" a="1"/>
  <c r="E96" i="8" s="1"/>
  <c r="E12" i="8" a="1"/>
  <c r="E12" i="8" s="1"/>
  <c r="E17" i="8" a="1"/>
  <c r="E17" i="8" s="1"/>
  <c r="E22" i="8" a="1"/>
  <c r="E22" i="8" s="1"/>
  <c r="E28" i="8" a="1"/>
  <c r="E28" i="8" s="1"/>
  <c r="E27" i="8" a="1"/>
  <c r="E27" i="8" s="1"/>
  <c r="E36" i="8" a="1"/>
  <c r="E36" i="8" s="1"/>
  <c r="E43" i="8" a="1"/>
  <c r="E43" i="8" s="1"/>
  <c r="E49" i="8" a="1"/>
  <c r="E49" i="8" s="1"/>
  <c r="E63" i="8" a="1"/>
  <c r="E63" i="8" s="1"/>
  <c r="E78" i="8" a="1"/>
  <c r="E78" i="8" s="1"/>
  <c r="E84" i="8" a="1"/>
  <c r="E84" i="8" s="1"/>
  <c r="E91" i="8" a="1"/>
  <c r="E91" i="8" s="1"/>
  <c r="E97" i="8" a="1"/>
  <c r="E97" i="8" s="1"/>
  <c r="E13" i="8" a="1"/>
  <c r="E13" i="8" s="1"/>
  <c r="E18" i="8" a="1"/>
  <c r="E18" i="8" s="1"/>
  <c r="E23" i="8" a="1"/>
  <c r="E23" i="8" s="1"/>
  <c r="E24" i="8" a="1"/>
  <c r="E24" i="8" s="1"/>
  <c r="E66" i="8" a="1"/>
  <c r="E66" i="8" s="1"/>
  <c r="E31" i="8" a="1"/>
  <c r="E31" i="8" s="1"/>
  <c r="E37" i="8" a="1"/>
  <c r="E37" i="8" s="1"/>
  <c r="E44" i="8" a="1"/>
  <c r="E44" i="8" s="1"/>
  <c r="E79" i="8" a="1"/>
  <c r="E79" i="8" s="1"/>
  <c r="E85" i="8" a="1"/>
  <c r="E85" i="8" s="1"/>
  <c r="E92" i="8" a="1"/>
  <c r="E92" i="8" s="1"/>
  <c r="E98" i="8" a="1"/>
  <c r="E98" i="8" s="1"/>
  <c r="E14" i="8" a="1"/>
  <c r="E14" i="8" s="1"/>
  <c r="E29" i="8" a="1"/>
  <c r="E29" i="8" s="1"/>
  <c r="E71" i="8" a="1"/>
  <c r="E71" i="8" s="1"/>
  <c r="E95" i="8" a="1"/>
  <c r="E95" i="8" s="1"/>
  <c r="E11" i="8" a="1"/>
  <c r="E11" i="8" s="1"/>
  <c r="E32" i="8" a="1"/>
  <c r="E32" i="8" s="1"/>
  <c r="E38" i="8" a="1"/>
  <c r="E38" i="8" s="1"/>
  <c r="E50" i="8" a="1"/>
  <c r="E50" i="8" s="1"/>
  <c r="E56" i="8" a="1"/>
  <c r="E56" i="8" s="1"/>
  <c r="E73" i="8" a="1"/>
  <c r="E73" i="8" s="1"/>
  <c r="E80" i="8" a="1"/>
  <c r="E80" i="8" s="1"/>
  <c r="E86" i="8" a="1"/>
  <c r="E86" i="8" s="1"/>
  <c r="E93" i="8" a="1"/>
  <c r="E93" i="8" s="1"/>
  <c r="E30" i="8" a="1"/>
  <c r="E30" i="8" s="1"/>
  <c r="E77" i="8" a="1"/>
  <c r="E77" i="8" s="1"/>
  <c r="E21" i="8" a="1"/>
  <c r="E21" i="8" s="1"/>
  <c r="E33" i="8" a="1"/>
  <c r="E33" i="8" s="1"/>
  <c r="E39" i="8" a="1"/>
  <c r="E39" i="8" s="1"/>
  <c r="E51" i="8" a="1"/>
  <c r="E51" i="8" s="1"/>
  <c r="E57" i="8" a="1"/>
  <c r="E57" i="8" s="1"/>
  <c r="E68" i="8" a="1"/>
  <c r="E68" i="8" s="1"/>
  <c r="E74" i="8" a="1"/>
  <c r="E74" i="8" s="1"/>
  <c r="E81" i="8" a="1"/>
  <c r="E81" i="8" s="1"/>
  <c r="E87" i="8" a="1"/>
  <c r="E87" i="8" s="1"/>
  <c r="E99" i="8" a="1"/>
  <c r="E99" i="8" s="1"/>
  <c r="E16" i="8" a="1"/>
  <c r="E16" i="8" s="1"/>
  <c r="E34" i="8" a="1"/>
  <c r="E34" i="8" s="1"/>
  <c r="E45" i="8" a="1"/>
  <c r="E45" i="8" s="1"/>
  <c r="E52" i="8" a="1"/>
  <c r="E52" i="8" s="1"/>
  <c r="E58" i="8" a="1"/>
  <c r="E58" i="8" s="1"/>
  <c r="E64" i="8" a="1"/>
  <c r="E64" i="8" s="1"/>
  <c r="E69" i="8" a="1"/>
  <c r="E69" i="8" s="1"/>
  <c r="E75" i="8" a="1"/>
  <c r="E75" i="8" s="1"/>
  <c r="E82" i="8" a="1"/>
  <c r="E82" i="8" s="1"/>
  <c r="E88" i="8" a="1"/>
  <c r="E88" i="8" s="1"/>
  <c r="E100" i="8" a="1"/>
  <c r="E100" i="8" s="1"/>
  <c r="E19" i="8" a="1"/>
  <c r="E19" i="8" s="1"/>
  <c r="E25" i="8" a="1"/>
  <c r="E25" i="8" s="1"/>
  <c r="E41" i="8" a="1"/>
  <c r="E41" i="8" s="1"/>
  <c r="E54" i="8" a="1"/>
  <c r="E54" i="8" s="1"/>
  <c r="E40" i="8" a="1"/>
  <c r="E40" i="8" s="1"/>
  <c r="E46" i="8" a="1"/>
  <c r="E46" i="8" s="1"/>
  <c r="E53" i="8" a="1"/>
  <c r="E53" i="8" s="1"/>
  <c r="E59" i="8" a="1"/>
  <c r="E59" i="8" s="1"/>
  <c r="E60" i="8" a="1"/>
  <c r="E60" i="8" s="1"/>
  <c r="E65" i="8" a="1"/>
  <c r="E65" i="8" s="1"/>
  <c r="E70" i="8" a="1"/>
  <c r="E70" i="8" s="1"/>
  <c r="E76" i="8" a="1"/>
  <c r="E76" i="8" s="1"/>
  <c r="E83" i="8" a="1"/>
  <c r="E83" i="8" s="1"/>
  <c r="E94" i="8" a="1"/>
  <c r="E94" i="8" s="1"/>
  <c r="E15" i="8" a="1"/>
  <c r="E15" i="8" s="1"/>
  <c r="E20" i="8" a="1"/>
  <c r="E20" i="8" s="1"/>
  <c r="E26" i="8" a="1"/>
  <c r="E26" i="8" s="1"/>
  <c r="E47" i="8" a="1"/>
  <c r="E47" i="8" s="1"/>
  <c r="E61" i="8" a="1"/>
  <c r="E61" i="8" s="1"/>
  <c r="E89" i="8" a="1"/>
  <c r="E89" i="8" s="1"/>
  <c r="J289" i="5"/>
  <c r="J288" i="5"/>
  <c r="J287" i="5"/>
  <c r="J286" i="5"/>
  <c r="J285" i="5"/>
  <c r="J284" i="5"/>
  <c r="J283" i="5"/>
  <c r="J282" i="5"/>
  <c r="J281" i="5"/>
  <c r="J280" i="5"/>
  <c r="J279" i="5"/>
  <c r="J278" i="5"/>
  <c r="J277" i="5"/>
  <c r="J276" i="5"/>
  <c r="J275" i="5"/>
  <c r="J274" i="5"/>
  <c r="J273" i="5"/>
  <c r="J272" i="5"/>
  <c r="J271" i="5"/>
  <c r="J270" i="5"/>
  <c r="J269" i="5"/>
  <c r="J267" i="5"/>
  <c r="J266" i="5"/>
  <c r="J265" i="5"/>
  <c r="J264" i="5"/>
  <c r="J263" i="5"/>
  <c r="J262" i="5"/>
  <c r="J261" i="5"/>
  <c r="J260" i="5"/>
  <c r="J259" i="5"/>
  <c r="J258" i="5"/>
  <c r="J257" i="5"/>
  <c r="J256" i="5"/>
  <c r="J255" i="5"/>
  <c r="J254" i="5"/>
  <c r="J253" i="5"/>
  <c r="J252" i="5"/>
  <c r="J251" i="5"/>
  <c r="J250" i="5"/>
  <c r="J249" i="5"/>
  <c r="J248" i="5"/>
  <c r="J246" i="5"/>
  <c r="J245" i="5"/>
  <c r="J244" i="5"/>
  <c r="J243" i="5"/>
  <c r="J242" i="5"/>
  <c r="J241" i="5"/>
  <c r="J240" i="5"/>
  <c r="J239" i="5"/>
  <c r="J238" i="5"/>
  <c r="J237" i="5"/>
  <c r="J236" i="5"/>
  <c r="J235" i="5"/>
  <c r="J234" i="5"/>
  <c r="J233" i="5"/>
  <c r="J232" i="5"/>
  <c r="J231" i="5"/>
  <c r="J230" i="5"/>
  <c r="J229" i="5"/>
  <c r="J228" i="5"/>
  <c r="J227" i="5"/>
  <c r="J226" i="5"/>
  <c r="J222" i="5"/>
  <c r="J221" i="5"/>
  <c r="J220" i="5"/>
  <c r="J219" i="5"/>
  <c r="J218" i="5"/>
  <c r="J217" i="5"/>
  <c r="J216" i="5"/>
  <c r="J215" i="5"/>
  <c r="J214" i="5"/>
  <c r="J213" i="5"/>
  <c r="J212" i="5"/>
  <c r="J211" i="5"/>
  <c r="J210" i="5"/>
  <c r="J209" i="5"/>
  <c r="J208" i="5"/>
  <c r="J207" i="5"/>
  <c r="J206" i="5"/>
  <c r="J204"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8" i="5"/>
  <c r="J167" i="5"/>
  <c r="J166" i="5"/>
  <c r="J165" i="5"/>
  <c r="J164" i="5"/>
  <c r="J163" i="5"/>
  <c r="J162" i="5"/>
  <c r="J161" i="5"/>
  <c r="J160" i="5"/>
  <c r="J159" i="5"/>
  <c r="J158" i="5"/>
  <c r="J157" i="5"/>
  <c r="J156" i="5"/>
  <c r="J155" i="5"/>
  <c r="J154" i="5"/>
  <c r="J153" i="5"/>
  <c r="J152" i="5"/>
  <c r="J151" i="5"/>
  <c r="J150" i="5"/>
  <c r="J149" i="5"/>
  <c r="J148" i="5"/>
  <c r="J147" i="5"/>
  <c r="J146" i="5"/>
  <c r="J145" i="5"/>
  <c r="J144" i="5"/>
  <c r="J143"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3" i="5"/>
  <c r="J92" i="5"/>
  <c r="J91" i="5"/>
  <c r="J90" i="5"/>
  <c r="J89" i="5"/>
  <c r="J88" i="5"/>
  <c r="J87" i="5"/>
  <c r="J86" i="5"/>
  <c r="J85" i="5"/>
  <c r="J84" i="5"/>
  <c r="J83" i="5"/>
  <c r="J82" i="5"/>
  <c r="J81" i="5"/>
  <c r="J80" i="5"/>
  <c r="J79" i="5"/>
  <c r="J78" i="5"/>
  <c r="J77" i="5"/>
  <c r="J76" i="5"/>
  <c r="J75" i="5"/>
  <c r="J74" i="5"/>
  <c r="J73" i="5"/>
  <c r="J72" i="5"/>
  <c r="J71"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0" i="5"/>
  <c r="J19" i="5"/>
  <c r="J18" i="5"/>
  <c r="J17" i="5"/>
  <c r="J16" i="5"/>
  <c r="E205" i="5" l="1" a="1"/>
  <c r="E205" i="5" s="1"/>
  <c r="D205" i="5" a="1"/>
  <c r="D205" i="5" s="1"/>
  <c r="C205" i="5" a="1"/>
  <c r="C205" i="5" s="1"/>
  <c r="C70" i="5" a="1"/>
  <c r="C70" i="5" s="1"/>
  <c r="E70" i="5" a="1"/>
  <c r="E70" i="5" s="1"/>
  <c r="D70" i="5" a="1"/>
  <c r="D70" i="5" s="1"/>
  <c r="C94" i="5" a="1"/>
  <c r="C94" i="5" s="1"/>
  <c r="E94" i="5" a="1"/>
  <c r="E94" i="5" s="1"/>
  <c r="D94" i="5" a="1"/>
  <c r="D94" i="5" s="1"/>
  <c r="E21" i="5" a="1"/>
  <c r="E21" i="5" s="1"/>
  <c r="D21" i="5" a="1"/>
  <c r="D21" i="5" s="1"/>
  <c r="C21" i="5" a="1"/>
  <c r="C21" i="5" s="1"/>
  <c r="E169" i="5" a="1"/>
  <c r="E169" i="5" s="1"/>
  <c r="D169" i="5" a="1"/>
  <c r="D169" i="5" s="1"/>
  <c r="C169" i="5" a="1"/>
  <c r="C169" i="5" s="1"/>
  <c r="D225" i="5" a="1"/>
  <c r="D225" i="5" s="1"/>
  <c r="C225" i="5" a="1"/>
  <c r="C225" i="5" s="1"/>
  <c r="E225" i="5" a="1"/>
  <c r="E225" i="5" s="1"/>
  <c r="E247" i="5" a="1"/>
  <c r="E247" i="5" s="1"/>
  <c r="D247" i="5" a="1"/>
  <c r="D247" i="5" s="1"/>
  <c r="C247" i="5" a="1"/>
  <c r="C247" i="5" s="1"/>
  <c r="D224" i="5" a="1"/>
  <c r="D224" i="5" s="1"/>
  <c r="C224" i="5" a="1"/>
  <c r="C224" i="5" s="1"/>
  <c r="C203" i="5" a="1"/>
  <c r="C203" i="5" s="1"/>
  <c r="E224" i="5" a="1"/>
  <c r="E224" i="5" s="1"/>
  <c r="E203" i="5" a="1"/>
  <c r="E203" i="5" s="1"/>
  <c r="D203" i="5" a="1"/>
  <c r="D203" i="5" s="1"/>
  <c r="D202" i="5" a="1"/>
  <c r="D202" i="5" s="1"/>
  <c r="C202" i="5" a="1"/>
  <c r="C202" i="5" s="1"/>
  <c r="E202" i="5" a="1"/>
  <c r="E202" i="5" s="1"/>
  <c r="D223" i="5" a="1"/>
  <c r="D223" i="5" s="1"/>
  <c r="C223" i="5" a="1"/>
  <c r="C223" i="5" s="1"/>
  <c r="E223" i="5" a="1"/>
  <c r="E223" i="5" s="1"/>
  <c r="I19" i="8" a="1"/>
  <c r="I19" i="8" s="1"/>
  <c r="I21" i="8" a="1"/>
  <c r="I21" i="8" s="1"/>
  <c r="I20" i="8" a="1"/>
  <c r="I20" i="8" s="1"/>
  <c r="I13" i="8" a="1"/>
  <c r="I13" i="8" s="1"/>
  <c r="I16" i="8" a="1"/>
  <c r="I16" i="8" s="1"/>
  <c r="I15" i="8" a="1"/>
  <c r="I15" i="8" s="1"/>
  <c r="I11" i="8" a="1"/>
  <c r="I11" i="8" s="1"/>
  <c r="I18" i="8" a="1"/>
  <c r="I18" i="8" s="1"/>
  <c r="I14" i="8" a="1"/>
  <c r="I14" i="8" s="1"/>
  <c r="I12" i="8" a="1"/>
  <c r="I12" i="8" s="1"/>
  <c r="I17" i="8" a="1"/>
  <c r="I17" i="8" s="1"/>
  <c r="C201" i="5" a="1"/>
  <c r="C201" i="5" s="1"/>
  <c r="E201" i="5" a="1"/>
  <c r="E201" i="5" s="1"/>
  <c r="D199" i="5" a="1"/>
  <c r="D199" i="5" s="1"/>
  <c r="E200" i="5" a="1"/>
  <c r="E200" i="5" s="1"/>
  <c r="E199" i="5" a="1"/>
  <c r="E199" i="5" s="1"/>
  <c r="D201" i="5" a="1"/>
  <c r="D201" i="5" s="1"/>
  <c r="C199" i="5" a="1"/>
  <c r="C199" i="5" s="1"/>
  <c r="D200" i="5" a="1"/>
  <c r="D200" i="5" s="1"/>
  <c r="C200" i="5" a="1"/>
  <c r="C200" i="5" s="1"/>
  <c r="D268" i="5" a="1"/>
  <c r="D268" i="5" s="1"/>
  <c r="E268" i="5" a="1"/>
  <c r="E268" i="5" s="1"/>
  <c r="C268" i="5" a="1"/>
  <c r="C268" i="5" s="1"/>
  <c r="E279" i="5" a="1"/>
  <c r="E279" i="5" s="1"/>
  <c r="E262" i="5" a="1"/>
  <c r="E262" i="5" s="1"/>
  <c r="E254" i="5" a="1"/>
  <c r="E254" i="5" s="1"/>
  <c r="E248" i="5" a="1"/>
  <c r="E248" i="5" s="1"/>
  <c r="E241" i="5" a="1"/>
  <c r="E241" i="5" s="1"/>
  <c r="E227" i="5" a="1"/>
  <c r="E227" i="5" s="1"/>
  <c r="E210" i="5" a="1"/>
  <c r="E210" i="5" s="1"/>
  <c r="E195" i="5" a="1"/>
  <c r="E195" i="5" s="1"/>
  <c r="E193" i="5" a="1"/>
  <c r="E193" i="5" s="1"/>
  <c r="E190" i="5" a="1"/>
  <c r="E190" i="5" s="1"/>
  <c r="E187" i="5" a="1"/>
  <c r="E187" i="5" s="1"/>
  <c r="E184" i="5" a="1"/>
  <c r="E184" i="5" s="1"/>
  <c r="E181" i="5" a="1"/>
  <c r="E181" i="5" s="1"/>
  <c r="E177" i="5" a="1"/>
  <c r="E177" i="5" s="1"/>
  <c r="E171" i="5" a="1"/>
  <c r="E171" i="5" s="1"/>
  <c r="E164" i="5" a="1"/>
  <c r="E164" i="5" s="1"/>
  <c r="E160" i="5" a="1"/>
  <c r="E160" i="5" s="1"/>
  <c r="E158" i="5" a="1"/>
  <c r="E158" i="5" s="1"/>
  <c r="E154" i="5" a="1"/>
  <c r="E154" i="5" s="1"/>
  <c r="E150" i="5" a="1"/>
  <c r="E150" i="5" s="1"/>
  <c r="E146" i="5" a="1"/>
  <c r="E146" i="5" s="1"/>
  <c r="E130" i="5" a="1"/>
  <c r="E130" i="5" s="1"/>
  <c r="E127" i="5" a="1"/>
  <c r="E127" i="5" s="1"/>
  <c r="E123" i="5" a="1"/>
  <c r="E123" i="5" s="1"/>
  <c r="E119" i="5" a="1"/>
  <c r="E119" i="5" s="1"/>
  <c r="E115" i="5" a="1"/>
  <c r="E115" i="5" s="1"/>
  <c r="E111" i="5" a="1"/>
  <c r="E111" i="5" s="1"/>
  <c r="E107" i="5" a="1"/>
  <c r="E107" i="5" s="1"/>
  <c r="E103" i="5" a="1"/>
  <c r="E103" i="5" s="1"/>
  <c r="E99" i="5" a="1"/>
  <c r="E99" i="5" s="1"/>
  <c r="D96" i="5" a="1"/>
  <c r="D96" i="5" s="1"/>
  <c r="D91" i="5" a="1"/>
  <c r="D91" i="5" s="1"/>
  <c r="D87" i="5" a="1"/>
  <c r="D87" i="5" s="1"/>
  <c r="D83" i="5" a="1"/>
  <c r="D83" i="5" s="1"/>
  <c r="D79" i="5" a="1"/>
  <c r="D79" i="5" s="1"/>
  <c r="D75" i="5" a="1"/>
  <c r="D75" i="5" s="1"/>
  <c r="D71" i="5" a="1"/>
  <c r="D71" i="5" s="1"/>
  <c r="D67" i="5" a="1"/>
  <c r="D67" i="5" s="1"/>
  <c r="D64" i="5" a="1"/>
  <c r="D64" i="5" s="1"/>
  <c r="D60" i="5" a="1"/>
  <c r="D60" i="5" s="1"/>
  <c r="D56" i="5" a="1"/>
  <c r="D56" i="5" s="1"/>
  <c r="D52" i="5" a="1"/>
  <c r="D52" i="5" s="1"/>
  <c r="D48" i="5" a="1"/>
  <c r="D48" i="5" s="1"/>
  <c r="D44" i="5" a="1"/>
  <c r="D44" i="5" s="1"/>
  <c r="D41" i="5" a="1"/>
  <c r="D41" i="5" s="1"/>
  <c r="D38" i="5" a="1"/>
  <c r="D38" i="5" s="1"/>
  <c r="D31" i="5" a="1"/>
  <c r="D31" i="5" s="1"/>
  <c r="D27" i="5" a="1"/>
  <c r="D27" i="5" s="1"/>
  <c r="D23" i="5" a="1"/>
  <c r="D23" i="5" s="1"/>
  <c r="D19" i="5" a="1"/>
  <c r="D19" i="5" s="1"/>
  <c r="E275" i="5" a="1"/>
  <c r="E275" i="5" s="1"/>
  <c r="D262" i="5" a="1"/>
  <c r="D262" i="5" s="1"/>
  <c r="D254" i="5" a="1"/>
  <c r="D254" i="5" s="1"/>
  <c r="E245" i="5" a="1"/>
  <c r="E245" i="5" s="1"/>
  <c r="E239" i="5" a="1"/>
  <c r="E239" i="5" s="1"/>
  <c r="E233" i="5" a="1"/>
  <c r="E233" i="5" s="1"/>
  <c r="E222" i="5" a="1"/>
  <c r="E222" i="5" s="1"/>
  <c r="E216" i="5" a="1"/>
  <c r="E216" i="5" s="1"/>
  <c r="D195" i="5" a="1"/>
  <c r="D195" i="5" s="1"/>
  <c r="D193" i="5" a="1"/>
  <c r="D193" i="5" s="1"/>
  <c r="D190" i="5" a="1"/>
  <c r="D190" i="5" s="1"/>
  <c r="D187" i="5" a="1"/>
  <c r="D187" i="5" s="1"/>
  <c r="D184" i="5" a="1"/>
  <c r="D184" i="5" s="1"/>
  <c r="D181" i="5" a="1"/>
  <c r="D181" i="5" s="1"/>
  <c r="D177" i="5" a="1"/>
  <c r="D177" i="5" s="1"/>
  <c r="D171" i="5" a="1"/>
  <c r="D171" i="5" s="1"/>
  <c r="D164" i="5" a="1"/>
  <c r="D164" i="5" s="1"/>
  <c r="D160" i="5" a="1"/>
  <c r="D160" i="5" s="1"/>
  <c r="D158" i="5" a="1"/>
  <c r="D158" i="5" s="1"/>
  <c r="D154" i="5" a="1"/>
  <c r="D154" i="5" s="1"/>
  <c r="D150" i="5" a="1"/>
  <c r="D150" i="5" s="1"/>
  <c r="D146" i="5" a="1"/>
  <c r="D146" i="5" s="1"/>
  <c r="D130" i="5" a="1"/>
  <c r="D130" i="5" s="1"/>
  <c r="D127" i="5" a="1"/>
  <c r="D127" i="5" s="1"/>
  <c r="D123" i="5" a="1"/>
  <c r="D123" i="5" s="1"/>
  <c r="D119" i="5" a="1"/>
  <c r="D119" i="5" s="1"/>
  <c r="D115" i="5" a="1"/>
  <c r="D115" i="5" s="1"/>
  <c r="D111" i="5" a="1"/>
  <c r="D111" i="5" s="1"/>
  <c r="D107" i="5" a="1"/>
  <c r="D107" i="5" s="1"/>
  <c r="D103" i="5" a="1"/>
  <c r="D103" i="5" s="1"/>
  <c r="D99" i="5" a="1"/>
  <c r="D99" i="5" s="1"/>
  <c r="E95" i="5" a="1"/>
  <c r="E95" i="5" s="1"/>
  <c r="E90" i="5" a="1"/>
  <c r="E90" i="5" s="1"/>
  <c r="E86" i="5" a="1"/>
  <c r="E86" i="5" s="1"/>
  <c r="E82" i="5" a="1"/>
  <c r="E82" i="5" s="1"/>
  <c r="E78" i="5" a="1"/>
  <c r="E78" i="5" s="1"/>
  <c r="E74" i="5" a="1"/>
  <c r="E74" i="5" s="1"/>
  <c r="E69" i="5" a="1"/>
  <c r="E69" i="5" s="1"/>
  <c r="E66" i="5" a="1"/>
  <c r="E66" i="5" s="1"/>
  <c r="E63" i="5" a="1"/>
  <c r="E63" i="5" s="1"/>
  <c r="E59" i="5" a="1"/>
  <c r="E59" i="5" s="1"/>
  <c r="E55" i="5" a="1"/>
  <c r="E55" i="5" s="1"/>
  <c r="E51" i="5" a="1"/>
  <c r="E51" i="5" s="1"/>
  <c r="E47" i="5" a="1"/>
  <c r="E47" i="5" s="1"/>
  <c r="E43" i="5" a="1"/>
  <c r="E43" i="5" s="1"/>
  <c r="E37" i="5" a="1"/>
  <c r="E37" i="5" s="1"/>
  <c r="E34" i="5" a="1"/>
  <c r="E34" i="5" s="1"/>
  <c r="E30" i="5" a="1"/>
  <c r="E30" i="5" s="1"/>
  <c r="E26" i="5" a="1"/>
  <c r="E26" i="5" s="1"/>
  <c r="E22" i="5" a="1"/>
  <c r="E22" i="5" s="1"/>
  <c r="E18" i="5" a="1"/>
  <c r="E18" i="5" s="1"/>
  <c r="E16" i="5" a="1"/>
  <c r="E16" i="5" s="1"/>
  <c r="D275" i="5" a="1"/>
  <c r="D275" i="5" s="1"/>
  <c r="D260" i="5" a="1"/>
  <c r="D260" i="5" s="1"/>
  <c r="D253" i="5" a="1"/>
  <c r="D253" i="5" s="1"/>
  <c r="E244" i="5" a="1"/>
  <c r="E244" i="5" s="1"/>
  <c r="E238" i="5" a="1"/>
  <c r="E238" i="5" s="1"/>
  <c r="E232" i="5" a="1"/>
  <c r="E232" i="5" s="1"/>
  <c r="E221" i="5" a="1"/>
  <c r="E221" i="5" s="1"/>
  <c r="E215" i="5" a="1"/>
  <c r="E215" i="5" s="1"/>
  <c r="E208" i="5" a="1"/>
  <c r="E208" i="5" s="1"/>
  <c r="E192" i="5" a="1"/>
  <c r="E192" i="5" s="1"/>
  <c r="E186" i="5" a="1"/>
  <c r="E186" i="5" s="1"/>
  <c r="E180" i="5" a="1"/>
  <c r="E180" i="5" s="1"/>
  <c r="E176" i="5" a="1"/>
  <c r="E176" i="5" s="1"/>
  <c r="E174" i="5" a="1"/>
  <c r="E174" i="5" s="1"/>
  <c r="E170" i="5" a="1"/>
  <c r="E170" i="5" s="1"/>
  <c r="E167" i="5" a="1"/>
  <c r="E167" i="5" s="1"/>
  <c r="E163" i="5" a="1"/>
  <c r="E163" i="5" s="1"/>
  <c r="E157" i="5" a="1"/>
  <c r="E157" i="5" s="1"/>
  <c r="E153" i="5" a="1"/>
  <c r="E153" i="5" s="1"/>
  <c r="E151" i="5" a="1"/>
  <c r="E151" i="5" s="1"/>
  <c r="E149" i="5" a="1"/>
  <c r="E149" i="5" s="1"/>
  <c r="E145" i="5" a="1"/>
  <c r="E145" i="5" s="1"/>
  <c r="E129" i="5" a="1"/>
  <c r="E129" i="5" s="1"/>
  <c r="E126" i="5" a="1"/>
  <c r="E126" i="5" s="1"/>
  <c r="E122" i="5" a="1"/>
  <c r="E122" i="5" s="1"/>
  <c r="E118" i="5" a="1"/>
  <c r="E118" i="5" s="1"/>
  <c r="E114" i="5" a="1"/>
  <c r="E114" i="5" s="1"/>
  <c r="E110" i="5" a="1"/>
  <c r="E110" i="5" s="1"/>
  <c r="E106" i="5" a="1"/>
  <c r="E106" i="5" s="1"/>
  <c r="E102" i="5" a="1"/>
  <c r="E102" i="5" s="1"/>
  <c r="D95" i="5" a="1"/>
  <c r="D95" i="5" s="1"/>
  <c r="D90" i="5" a="1"/>
  <c r="D90" i="5" s="1"/>
  <c r="D86" i="5" a="1"/>
  <c r="D86" i="5" s="1"/>
  <c r="D82" i="5" a="1"/>
  <c r="D82" i="5" s="1"/>
  <c r="D78" i="5" a="1"/>
  <c r="D78" i="5" s="1"/>
  <c r="D74" i="5" a="1"/>
  <c r="D74" i="5" s="1"/>
  <c r="F30" i="8" s="1" a="1"/>
  <c r="F30" i="8" s="1"/>
  <c r="G30" i="8" s="1" a="1"/>
  <c r="G30" i="8" s="1"/>
  <c r="D69" i="5" a="1"/>
  <c r="D69" i="5" s="1"/>
  <c r="D66" i="5" a="1"/>
  <c r="D66" i="5" s="1"/>
  <c r="D63" i="5" a="1"/>
  <c r="D63" i="5" s="1"/>
  <c r="D59" i="5" a="1"/>
  <c r="D59" i="5" s="1"/>
  <c r="D55" i="5" a="1"/>
  <c r="D55" i="5" s="1"/>
  <c r="D51" i="5" a="1"/>
  <c r="D51" i="5" s="1"/>
  <c r="D47" i="5" a="1"/>
  <c r="D47" i="5" s="1"/>
  <c r="D43" i="5" a="1"/>
  <c r="D43" i="5" s="1"/>
  <c r="D37" i="5" a="1"/>
  <c r="D37" i="5" s="1"/>
  <c r="D34" i="5" a="1"/>
  <c r="D34" i="5" s="1"/>
  <c r="D30" i="5" a="1"/>
  <c r="D30" i="5" s="1"/>
  <c r="D26" i="5" a="1"/>
  <c r="D26" i="5" s="1"/>
  <c r="D22" i="5" a="1"/>
  <c r="D22" i="5" s="1"/>
  <c r="D18" i="5" a="1"/>
  <c r="D18" i="5" s="1"/>
  <c r="D16" i="5" a="1"/>
  <c r="D16" i="5" s="1"/>
  <c r="E271" i="5" a="1"/>
  <c r="E271" i="5" s="1"/>
  <c r="D259" i="5" a="1"/>
  <c r="D259" i="5" s="1"/>
  <c r="D244" i="5" a="1"/>
  <c r="D244" i="5" s="1"/>
  <c r="D238" i="5" a="1"/>
  <c r="D238" i="5" s="1"/>
  <c r="D232" i="5" a="1"/>
  <c r="D232" i="5" s="1"/>
  <c r="D221" i="5" a="1"/>
  <c r="D221" i="5" s="1"/>
  <c r="D215" i="5" a="1"/>
  <c r="D215" i="5" s="1"/>
  <c r="D208" i="5" a="1"/>
  <c r="D208" i="5" s="1"/>
  <c r="D192" i="5" a="1"/>
  <c r="D192" i="5" s="1"/>
  <c r="D186" i="5" a="1"/>
  <c r="D186" i="5" s="1"/>
  <c r="D180" i="5" a="1"/>
  <c r="D180" i="5" s="1"/>
  <c r="D176" i="5" a="1"/>
  <c r="D176" i="5" s="1"/>
  <c r="D174" i="5" a="1"/>
  <c r="D174" i="5" s="1"/>
  <c r="D170" i="5" a="1"/>
  <c r="D170" i="5" s="1"/>
  <c r="D167" i="5" a="1"/>
  <c r="D167" i="5" s="1"/>
  <c r="D163" i="5" a="1"/>
  <c r="D163" i="5" s="1"/>
  <c r="D157" i="5" a="1"/>
  <c r="D157" i="5" s="1"/>
  <c r="D153" i="5" a="1"/>
  <c r="D153" i="5" s="1"/>
  <c r="D151" i="5" a="1"/>
  <c r="D151" i="5" s="1"/>
  <c r="D149" i="5" a="1"/>
  <c r="D149" i="5" s="1"/>
  <c r="D145" i="5" a="1"/>
  <c r="D145" i="5" s="1"/>
  <c r="D129" i="5" a="1"/>
  <c r="D129" i="5" s="1"/>
  <c r="D126" i="5" a="1"/>
  <c r="D126" i="5" s="1"/>
  <c r="D122" i="5" a="1"/>
  <c r="D122" i="5" s="1"/>
  <c r="D118" i="5" a="1"/>
  <c r="D118" i="5" s="1"/>
  <c r="D114" i="5" a="1"/>
  <c r="D114" i="5" s="1"/>
  <c r="D110" i="5" a="1"/>
  <c r="D110" i="5" s="1"/>
  <c r="D106" i="5" a="1"/>
  <c r="D106" i="5" s="1"/>
  <c r="D102" i="5" a="1"/>
  <c r="D102" i="5" s="1"/>
  <c r="E98" i="5" a="1"/>
  <c r="E98" i="5" s="1"/>
  <c r="E93" i="5" a="1"/>
  <c r="E93" i="5" s="1"/>
  <c r="E89" i="5" a="1"/>
  <c r="E89" i="5" s="1"/>
  <c r="E85" i="5" a="1"/>
  <c r="E85" i="5" s="1"/>
  <c r="E81" i="5" a="1"/>
  <c r="E81" i="5" s="1"/>
  <c r="E77" i="5" a="1"/>
  <c r="E77" i="5" s="1"/>
  <c r="E73" i="5" a="1"/>
  <c r="E73" i="5" s="1"/>
  <c r="E68" i="5" a="1"/>
  <c r="E68" i="5" s="1"/>
  <c r="E62" i="5" a="1"/>
  <c r="E62" i="5" s="1"/>
  <c r="E58" i="5" a="1"/>
  <c r="E58" i="5" s="1"/>
  <c r="E54" i="5" a="1"/>
  <c r="E54" i="5" s="1"/>
  <c r="E50" i="5" a="1"/>
  <c r="E50" i="5" s="1"/>
  <c r="E46" i="5" a="1"/>
  <c r="E46" i="5" s="1"/>
  <c r="E42" i="5" a="1"/>
  <c r="E42" i="5" s="1"/>
  <c r="E40" i="5" a="1"/>
  <c r="E40" i="5" s="1"/>
  <c r="E36" i="5" a="1"/>
  <c r="E36" i="5" s="1"/>
  <c r="E33" i="5" a="1"/>
  <c r="E33" i="5" s="1"/>
  <c r="E29" i="5" a="1"/>
  <c r="E29" i="5" s="1"/>
  <c r="E25" i="5" a="1"/>
  <c r="E25" i="5" s="1"/>
  <c r="E20" i="5" a="1"/>
  <c r="E20" i="5" s="1"/>
  <c r="E266" i="5" a="1"/>
  <c r="E266" i="5" s="1"/>
  <c r="E258" i="5" a="1"/>
  <c r="E258" i="5" s="1"/>
  <c r="E252" i="5" a="1"/>
  <c r="E252" i="5" s="1"/>
  <c r="E237" i="5" a="1"/>
  <c r="E237" i="5" s="1"/>
  <c r="E231" i="5" a="1"/>
  <c r="E231" i="5" s="1"/>
  <c r="E220" i="5" a="1"/>
  <c r="E220" i="5" s="1"/>
  <c r="E214" i="5" a="1"/>
  <c r="E214" i="5" s="1"/>
  <c r="E197" i="5" a="1"/>
  <c r="E197" i="5" s="1"/>
  <c r="E194" i="5" a="1"/>
  <c r="E194" i="5" s="1"/>
  <c r="E191" i="5" a="1"/>
  <c r="E191" i="5" s="1"/>
  <c r="E189" i="5" a="1"/>
  <c r="E189" i="5" s="1"/>
  <c r="E185" i="5" a="1"/>
  <c r="E185" i="5" s="1"/>
  <c r="E183" i="5" a="1"/>
  <c r="E183" i="5" s="1"/>
  <c r="E179" i="5" a="1"/>
  <c r="E179" i="5" s="1"/>
  <c r="E173" i="5" a="1"/>
  <c r="E173" i="5" s="1"/>
  <c r="E166" i="5" a="1"/>
  <c r="E166" i="5" s="1"/>
  <c r="E162" i="5" a="1"/>
  <c r="E162" i="5" s="1"/>
  <c r="E159" i="5" a="1"/>
  <c r="E159" i="5" s="1"/>
  <c r="E156" i="5" a="1"/>
  <c r="E156" i="5" s="1"/>
  <c r="E148" i="5" a="1"/>
  <c r="E148" i="5" s="1"/>
  <c r="E144" i="5" a="1"/>
  <c r="E144" i="5" s="1"/>
  <c r="E125" i="5" a="1"/>
  <c r="E125" i="5" s="1"/>
  <c r="E121" i="5" a="1"/>
  <c r="E121" i="5" s="1"/>
  <c r="E117" i="5" a="1"/>
  <c r="E117" i="5" s="1"/>
  <c r="E113" i="5" a="1"/>
  <c r="E113" i="5" s="1"/>
  <c r="E109" i="5" a="1"/>
  <c r="E109" i="5" s="1"/>
  <c r="E105" i="5" a="1"/>
  <c r="E105" i="5" s="1"/>
  <c r="E101" i="5" a="1"/>
  <c r="E101" i="5" s="1"/>
  <c r="D98" i="5" a="1"/>
  <c r="D98" i="5" s="1"/>
  <c r="D93" i="5" a="1"/>
  <c r="D93" i="5" s="1"/>
  <c r="D89" i="5" a="1"/>
  <c r="D89" i="5" s="1"/>
  <c r="D85" i="5" a="1"/>
  <c r="D85" i="5" s="1"/>
  <c r="D81" i="5" a="1"/>
  <c r="D81" i="5" s="1"/>
  <c r="D77" i="5" a="1"/>
  <c r="D77" i="5" s="1"/>
  <c r="D73" i="5" a="1"/>
  <c r="D73" i="5" s="1"/>
  <c r="D68" i="5" a="1"/>
  <c r="D68" i="5" s="1"/>
  <c r="D62" i="5" a="1"/>
  <c r="D62" i="5" s="1"/>
  <c r="D58" i="5" a="1"/>
  <c r="D58" i="5" s="1"/>
  <c r="D54" i="5" a="1"/>
  <c r="D54" i="5" s="1"/>
  <c r="D50" i="5" a="1"/>
  <c r="D50" i="5" s="1"/>
  <c r="D46" i="5" a="1"/>
  <c r="D46" i="5" s="1"/>
  <c r="D42" i="5" a="1"/>
  <c r="D42" i="5" s="1"/>
  <c r="D40" i="5" a="1"/>
  <c r="D40" i="5" s="1"/>
  <c r="D36" i="5" a="1"/>
  <c r="D36" i="5" s="1"/>
  <c r="D33" i="5" a="1"/>
  <c r="D33" i="5" s="1"/>
  <c r="D29" i="5" a="1"/>
  <c r="D29" i="5" s="1"/>
  <c r="D25" i="5" a="1"/>
  <c r="D25" i="5" s="1"/>
  <c r="D20" i="5" a="1"/>
  <c r="D20" i="5" s="1"/>
  <c r="D266" i="5" a="1"/>
  <c r="D266" i="5" s="1"/>
  <c r="D258" i="5" a="1"/>
  <c r="D258" i="5" s="1"/>
  <c r="E250" i="5" a="1"/>
  <c r="E250" i="5" s="1"/>
  <c r="E229" i="5" a="1"/>
  <c r="E229" i="5" s="1"/>
  <c r="E212" i="5" a="1"/>
  <c r="E212" i="5" s="1"/>
  <c r="E206" i="5" a="1"/>
  <c r="E206" i="5" s="1"/>
  <c r="D197" i="5" a="1"/>
  <c r="D197" i="5" s="1"/>
  <c r="D194" i="5" a="1"/>
  <c r="D194" i="5" s="1"/>
  <c r="D191" i="5" a="1"/>
  <c r="D191" i="5" s="1"/>
  <c r="D189" i="5" a="1"/>
  <c r="D189" i="5" s="1"/>
  <c r="D185" i="5" a="1"/>
  <c r="D185" i="5" s="1"/>
  <c r="D183" i="5" a="1"/>
  <c r="D183" i="5" s="1"/>
  <c r="D179" i="5" a="1"/>
  <c r="D179" i="5" s="1"/>
  <c r="D173" i="5" a="1"/>
  <c r="D173" i="5" s="1"/>
  <c r="D166" i="5" a="1"/>
  <c r="D166" i="5" s="1"/>
  <c r="D162" i="5" a="1"/>
  <c r="D162" i="5" s="1"/>
  <c r="D159" i="5" a="1"/>
  <c r="D159" i="5" s="1"/>
  <c r="D156" i="5" a="1"/>
  <c r="D156" i="5" s="1"/>
  <c r="D148" i="5" a="1"/>
  <c r="D148" i="5" s="1"/>
  <c r="D144" i="5" a="1"/>
  <c r="D144" i="5" s="1"/>
  <c r="D125" i="5" a="1"/>
  <c r="D125" i="5" s="1"/>
  <c r="D121" i="5" a="1"/>
  <c r="D121" i="5" s="1"/>
  <c r="D117" i="5" a="1"/>
  <c r="D117" i="5" s="1"/>
  <c r="D113" i="5" a="1"/>
  <c r="D113" i="5" s="1"/>
  <c r="D109" i="5" a="1"/>
  <c r="D109" i="5" s="1"/>
  <c r="D105" i="5" a="1"/>
  <c r="D105" i="5" s="1"/>
  <c r="D101" i="5" a="1"/>
  <c r="D101" i="5" s="1"/>
  <c r="E97" i="5" a="1"/>
  <c r="E97" i="5" s="1"/>
  <c r="E92" i="5" a="1"/>
  <c r="E92" i="5" s="1"/>
  <c r="E88" i="5" a="1"/>
  <c r="E88" i="5" s="1"/>
  <c r="E84" i="5" a="1"/>
  <c r="E84" i="5" s="1"/>
  <c r="E80" i="5" a="1"/>
  <c r="E80" i="5" s="1"/>
  <c r="E76" i="5" a="1"/>
  <c r="E76" i="5" s="1"/>
  <c r="E72" i="5" a="1"/>
  <c r="E72" i="5" s="1"/>
  <c r="E65" i="5" a="1"/>
  <c r="E65" i="5" s="1"/>
  <c r="E61" i="5" a="1"/>
  <c r="E61" i="5" s="1"/>
  <c r="E57" i="5" a="1"/>
  <c r="E57" i="5" s="1"/>
  <c r="E53" i="5" a="1"/>
  <c r="E53" i="5" s="1"/>
  <c r="E49" i="5" a="1"/>
  <c r="E49" i="5" s="1"/>
  <c r="E45" i="5" a="1"/>
  <c r="E45" i="5" s="1"/>
  <c r="E39" i="5" a="1"/>
  <c r="E39" i="5" s="1"/>
  <c r="E35" i="5" a="1"/>
  <c r="E35" i="5" s="1"/>
  <c r="E32" i="5" a="1"/>
  <c r="E32" i="5" s="1"/>
  <c r="E28" i="5" a="1"/>
  <c r="E28" i="5" s="1"/>
  <c r="E24" i="5" a="1"/>
  <c r="E24" i="5" s="1"/>
  <c r="E17" i="5" a="1"/>
  <c r="E17" i="5" s="1"/>
  <c r="E288" i="5" a="1"/>
  <c r="E288" i="5" s="1"/>
  <c r="D264" i="5" a="1"/>
  <c r="D264" i="5" s="1"/>
  <c r="D256" i="5" a="1"/>
  <c r="D256" i="5" s="1"/>
  <c r="E249" i="5" a="1"/>
  <c r="E249" i="5" s="1"/>
  <c r="E242" i="5" a="1"/>
  <c r="E242" i="5" s="1"/>
  <c r="E235" i="5" a="1"/>
  <c r="E235" i="5" s="1"/>
  <c r="E228" i="5" a="1"/>
  <c r="E228" i="5" s="1"/>
  <c r="E218" i="5" a="1"/>
  <c r="E218" i="5" s="1"/>
  <c r="E211" i="5" a="1"/>
  <c r="E211" i="5" s="1"/>
  <c r="E204" i="5" a="1"/>
  <c r="E204" i="5" s="1"/>
  <c r="E198" i="5" a="1"/>
  <c r="E198" i="5" s="1"/>
  <c r="E196" i="5" a="1"/>
  <c r="E196" i="5" s="1"/>
  <c r="E188" i="5" a="1"/>
  <c r="E188" i="5" s="1"/>
  <c r="E182" i="5" a="1"/>
  <c r="E182" i="5" s="1"/>
  <c r="E178" i="5" a="1"/>
  <c r="E178" i="5" s="1"/>
  <c r="E175" i="5" a="1"/>
  <c r="E175" i="5" s="1"/>
  <c r="E172" i="5" a="1"/>
  <c r="E172" i="5" s="1"/>
  <c r="E168" i="5" a="1"/>
  <c r="E168" i="5" s="1"/>
  <c r="E165" i="5" a="1"/>
  <c r="E165" i="5" s="1"/>
  <c r="E161" i="5" a="1"/>
  <c r="E161" i="5" s="1"/>
  <c r="E155" i="5" a="1"/>
  <c r="E155" i="5" s="1"/>
  <c r="E152" i="5" a="1"/>
  <c r="E152" i="5" s="1"/>
  <c r="E147" i="5" a="1"/>
  <c r="E147" i="5" s="1"/>
  <c r="E143" i="5" a="1"/>
  <c r="E143" i="5" s="1"/>
  <c r="E131" i="5" a="1"/>
  <c r="E131" i="5" s="1"/>
  <c r="E128" i="5" a="1"/>
  <c r="E128" i="5" s="1"/>
  <c r="E124" i="5" a="1"/>
  <c r="E124" i="5" s="1"/>
  <c r="E120" i="5" a="1"/>
  <c r="E120" i="5" s="1"/>
  <c r="E116" i="5" a="1"/>
  <c r="E116" i="5" s="1"/>
  <c r="E112" i="5" a="1"/>
  <c r="E112" i="5" s="1"/>
  <c r="E108" i="5" a="1"/>
  <c r="E108" i="5" s="1"/>
  <c r="E104" i="5" a="1"/>
  <c r="E104" i="5" s="1"/>
  <c r="E100" i="5" a="1"/>
  <c r="E100" i="5" s="1"/>
  <c r="D97" i="5" a="1"/>
  <c r="D97" i="5" s="1"/>
  <c r="D92" i="5" a="1"/>
  <c r="D92" i="5" s="1"/>
  <c r="D88" i="5" a="1"/>
  <c r="D88" i="5" s="1"/>
  <c r="D84" i="5" a="1"/>
  <c r="D84" i="5" s="1"/>
  <c r="D80" i="5" a="1"/>
  <c r="D80" i="5" s="1"/>
  <c r="D76" i="5" a="1"/>
  <c r="D76" i="5" s="1"/>
  <c r="D72" i="5" a="1"/>
  <c r="D72" i="5" s="1"/>
  <c r="D65" i="5" a="1"/>
  <c r="D65" i="5" s="1"/>
  <c r="D61" i="5" a="1"/>
  <c r="D61" i="5" s="1"/>
  <c r="D57" i="5" a="1"/>
  <c r="D57" i="5" s="1"/>
  <c r="D53" i="5" a="1"/>
  <c r="D53" i="5" s="1"/>
  <c r="D49" i="5" a="1"/>
  <c r="D49" i="5" s="1"/>
  <c r="D45" i="5" a="1"/>
  <c r="D45" i="5" s="1"/>
  <c r="D39" i="5" a="1"/>
  <c r="D39" i="5" s="1"/>
  <c r="D35" i="5" a="1"/>
  <c r="D35" i="5" s="1"/>
  <c r="D32" i="5" a="1"/>
  <c r="D32" i="5" s="1"/>
  <c r="D28" i="5" a="1"/>
  <c r="D28" i="5" s="1"/>
  <c r="D24" i="5" a="1"/>
  <c r="D24" i="5" s="1"/>
  <c r="D17" i="5" a="1"/>
  <c r="D17" i="5" s="1"/>
  <c r="D285" i="5" a="1"/>
  <c r="D285" i="5" s="1"/>
  <c r="D263" i="5" a="1"/>
  <c r="D263" i="5" s="1"/>
  <c r="D255" i="5" a="1"/>
  <c r="D255" i="5" s="1"/>
  <c r="D249" i="5" a="1"/>
  <c r="D249" i="5" s="1"/>
  <c r="D242" i="5" a="1"/>
  <c r="D242" i="5" s="1"/>
  <c r="D235" i="5" a="1"/>
  <c r="D235" i="5" s="1"/>
  <c r="D228" i="5" a="1"/>
  <c r="D228" i="5" s="1"/>
  <c r="D218" i="5" a="1"/>
  <c r="D218" i="5" s="1"/>
  <c r="D211" i="5" a="1"/>
  <c r="D211" i="5" s="1"/>
  <c r="D204" i="5" a="1"/>
  <c r="D204" i="5" s="1"/>
  <c r="D198" i="5" a="1"/>
  <c r="D198" i="5" s="1"/>
  <c r="D196" i="5" a="1"/>
  <c r="D196" i="5" s="1"/>
  <c r="D188" i="5" a="1"/>
  <c r="D188" i="5" s="1"/>
  <c r="D182" i="5" a="1"/>
  <c r="D182" i="5" s="1"/>
  <c r="D178" i="5" a="1"/>
  <c r="D178" i="5" s="1"/>
  <c r="D175" i="5" a="1"/>
  <c r="D175" i="5" s="1"/>
  <c r="D172" i="5" a="1"/>
  <c r="D172" i="5" s="1"/>
  <c r="D168" i="5" a="1"/>
  <c r="D168" i="5" s="1"/>
  <c r="D165" i="5" a="1"/>
  <c r="D165" i="5" s="1"/>
  <c r="D161" i="5" a="1"/>
  <c r="D161" i="5" s="1"/>
  <c r="D155" i="5" a="1"/>
  <c r="D155" i="5" s="1"/>
  <c r="D152" i="5" a="1"/>
  <c r="D152" i="5" s="1"/>
  <c r="D147" i="5" a="1"/>
  <c r="D147" i="5" s="1"/>
  <c r="D143" i="5" a="1"/>
  <c r="D143" i="5" s="1"/>
  <c r="D131" i="5" a="1"/>
  <c r="D131" i="5" s="1"/>
  <c r="D128" i="5" a="1"/>
  <c r="D128" i="5" s="1"/>
  <c r="D124" i="5" a="1"/>
  <c r="D124" i="5" s="1"/>
  <c r="D120" i="5" a="1"/>
  <c r="D120" i="5" s="1"/>
  <c r="D116" i="5" a="1"/>
  <c r="D116" i="5" s="1"/>
  <c r="D112" i="5" a="1"/>
  <c r="D112" i="5" s="1"/>
  <c r="D108" i="5" a="1"/>
  <c r="D108" i="5" s="1"/>
  <c r="D104" i="5" a="1"/>
  <c r="D104" i="5" s="1"/>
  <c r="D100" i="5" a="1"/>
  <c r="D100" i="5" s="1"/>
  <c r="E96" i="5" a="1"/>
  <c r="E96" i="5" s="1"/>
  <c r="E91" i="5" a="1"/>
  <c r="E91" i="5" s="1"/>
  <c r="E87" i="5" a="1"/>
  <c r="E87" i="5" s="1"/>
  <c r="E83" i="5" a="1"/>
  <c r="E83" i="5" s="1"/>
  <c r="E79" i="5" a="1"/>
  <c r="E79" i="5" s="1"/>
  <c r="E75" i="5" a="1"/>
  <c r="E75" i="5" s="1"/>
  <c r="E71" i="5" a="1"/>
  <c r="E71" i="5" s="1"/>
  <c r="E67" i="5" a="1"/>
  <c r="E67" i="5" s="1"/>
  <c r="E64" i="5" a="1"/>
  <c r="E64" i="5" s="1"/>
  <c r="E60" i="5" a="1"/>
  <c r="E60" i="5" s="1"/>
  <c r="E56" i="5" a="1"/>
  <c r="E56" i="5" s="1"/>
  <c r="E52" i="5" a="1"/>
  <c r="E52" i="5" s="1"/>
  <c r="E48" i="5" a="1"/>
  <c r="E48" i="5" s="1"/>
  <c r="E44" i="5" a="1"/>
  <c r="E44" i="5" s="1"/>
  <c r="E41" i="5" a="1"/>
  <c r="E41" i="5" s="1"/>
  <c r="E38" i="5" a="1"/>
  <c r="E38" i="5" s="1"/>
  <c r="E31" i="5" a="1"/>
  <c r="E31" i="5" s="1"/>
  <c r="E27" i="5" a="1"/>
  <c r="E27" i="5" s="1"/>
  <c r="E23" i="5" a="1"/>
  <c r="E23" i="5" s="1"/>
  <c r="E19" i="5" a="1"/>
  <c r="E19" i="5" s="1"/>
  <c r="D272" i="5" a="1"/>
  <c r="D272" i="5" s="1"/>
  <c r="D216" i="5" a="1"/>
  <c r="D216" i="5" s="1"/>
  <c r="D245" i="5" a="1"/>
  <c r="D245" i="5" s="1"/>
  <c r="E276" i="5" a="1"/>
  <c r="E276" i="5" s="1"/>
  <c r="D226" i="5" a="1"/>
  <c r="D226" i="5" s="1"/>
  <c r="E253" i="5" a="1"/>
  <c r="E253" i="5" s="1"/>
  <c r="E234" i="5" a="1"/>
  <c r="E234" i="5" s="1"/>
  <c r="D261" i="5" a="1"/>
  <c r="D261" i="5" s="1"/>
  <c r="D237" i="5" a="1"/>
  <c r="D237" i="5" s="1"/>
  <c r="E265" i="5" a="1"/>
  <c r="E265" i="5" s="1"/>
  <c r="D286" i="5" a="1"/>
  <c r="D286" i="5" s="1"/>
  <c r="D280" i="5" a="1"/>
  <c r="D280" i="5" s="1"/>
  <c r="D250" i="5" a="1"/>
  <c r="D250" i="5" s="1"/>
  <c r="E280" i="5" a="1"/>
  <c r="E280" i="5" s="1"/>
  <c r="D230" i="5" a="1"/>
  <c r="D230" i="5" s="1"/>
  <c r="E256" i="5" a="1"/>
  <c r="E256" i="5" s="1"/>
  <c r="E207" i="5" a="1"/>
  <c r="E207" i="5" s="1"/>
  <c r="E236" i="5" a="1"/>
  <c r="E236" i="5" s="1"/>
  <c r="D265" i="5" a="1"/>
  <c r="D265" i="5" s="1"/>
  <c r="D210" i="5" a="1"/>
  <c r="D210" i="5" s="1"/>
  <c r="D241" i="5" a="1"/>
  <c r="D241" i="5" s="1"/>
  <c r="E270" i="5" a="1"/>
  <c r="E270" i="5" s="1"/>
  <c r="E289" i="5" a="1"/>
  <c r="E289" i="5" s="1"/>
  <c r="E286" i="5" a="1"/>
  <c r="E286" i="5" s="1"/>
  <c r="D267" i="5" a="1"/>
  <c r="D267" i="5" s="1"/>
  <c r="D273" i="5" a="1"/>
  <c r="D273" i="5" s="1"/>
  <c r="D222" i="5" a="1"/>
  <c r="D222" i="5" s="1"/>
  <c r="D234" i="5" a="1"/>
  <c r="D234" i="5" s="1"/>
  <c r="E260" i="5" a="1"/>
  <c r="E260" i="5" s="1"/>
  <c r="E209" i="5" a="1"/>
  <c r="E209" i="5" s="1"/>
  <c r="E240" i="5" a="1"/>
  <c r="E240" i="5" s="1"/>
  <c r="D270" i="5" a="1"/>
  <c r="D270" i="5" s="1"/>
  <c r="D214" i="5" a="1"/>
  <c r="D214" i="5" s="1"/>
  <c r="E274" i="5" a="1"/>
  <c r="E274" i="5" s="1"/>
  <c r="D276" i="5" a="1"/>
  <c r="D276" i="5" s="1"/>
  <c r="E281" i="5" a="1"/>
  <c r="E281" i="5" s="1"/>
  <c r="D229" i="5" a="1"/>
  <c r="D229" i="5" s="1"/>
  <c r="E255" i="5" a="1"/>
  <c r="E255" i="5" s="1"/>
  <c r="D207" i="5" a="1"/>
  <c r="D207" i="5" s="1"/>
  <c r="D236" i="5" a="1"/>
  <c r="D236" i="5" s="1"/>
  <c r="E264" i="5" a="1"/>
  <c r="E264" i="5" s="1"/>
  <c r="E213" i="5" a="1"/>
  <c r="E213" i="5" s="1"/>
  <c r="E243" i="5" a="1"/>
  <c r="E243" i="5" s="1"/>
  <c r="D274" i="5" a="1"/>
  <c r="D274" i="5" s="1"/>
  <c r="D248" i="5" a="1"/>
  <c r="D248" i="5" s="1"/>
  <c r="E278" i="5" a="1"/>
  <c r="E278" i="5" s="1"/>
  <c r="E283" i="5" a="1"/>
  <c r="E283" i="5" s="1"/>
  <c r="D269" i="5" a="1"/>
  <c r="D269" i="5" s="1"/>
  <c r="D233" i="5" a="1"/>
  <c r="D233" i="5" s="1"/>
  <c r="E259" i="5" a="1"/>
  <c r="E259" i="5" s="1"/>
  <c r="D209" i="5" a="1"/>
  <c r="D209" i="5" s="1"/>
  <c r="D240" i="5" a="1"/>
  <c r="D240" i="5" s="1"/>
  <c r="E269" i="5" a="1"/>
  <c r="E269" i="5" s="1"/>
  <c r="E217" i="5" a="1"/>
  <c r="E217" i="5" s="1"/>
  <c r="E246" i="5" a="1"/>
  <c r="E246" i="5" s="1"/>
  <c r="D278" i="5" a="1"/>
  <c r="D278" i="5" s="1"/>
  <c r="D220" i="5" a="1"/>
  <c r="D220" i="5" s="1"/>
  <c r="D252" i="5" a="1"/>
  <c r="D252" i="5" s="1"/>
  <c r="E284" i="5" a="1"/>
  <c r="E284" i="5" s="1"/>
  <c r="D287" i="5" a="1"/>
  <c r="D287" i="5" s="1"/>
  <c r="D284" i="5" a="1"/>
  <c r="D284" i="5" s="1"/>
  <c r="D277" i="5" a="1"/>
  <c r="D277" i="5" s="1"/>
  <c r="D206" i="5" a="1"/>
  <c r="D206" i="5" s="1"/>
  <c r="E263" i="5" a="1"/>
  <c r="E263" i="5" s="1"/>
  <c r="D213" i="5" a="1"/>
  <c r="D213" i="5" s="1"/>
  <c r="D243" i="5" a="1"/>
  <c r="D243" i="5" s="1"/>
  <c r="E273" i="5" a="1"/>
  <c r="E273" i="5" s="1"/>
  <c r="E219" i="5" a="1"/>
  <c r="E219" i="5" s="1"/>
  <c r="E251" i="5" a="1"/>
  <c r="E251" i="5" s="1"/>
  <c r="D283" i="5" a="1"/>
  <c r="D283" i="5" s="1"/>
  <c r="D227" i="5" a="1"/>
  <c r="D227" i="5" s="1"/>
  <c r="E285" i="5" a="1"/>
  <c r="E285" i="5" s="1"/>
  <c r="D271" i="5" a="1"/>
  <c r="D271" i="5" s="1"/>
  <c r="D239" i="5" a="1"/>
  <c r="D239" i="5" s="1"/>
  <c r="E267" i="5" a="1"/>
  <c r="E267" i="5" s="1"/>
  <c r="D217" i="5" a="1"/>
  <c r="D217" i="5" s="1"/>
  <c r="D246" i="5" a="1"/>
  <c r="D246" i="5" s="1"/>
  <c r="E277" i="5" a="1"/>
  <c r="E277" i="5" s="1"/>
  <c r="E226" i="5" a="1"/>
  <c r="E226" i="5" s="1"/>
  <c r="D288" i="5" a="1"/>
  <c r="D288" i="5" s="1"/>
  <c r="D231" i="5" a="1"/>
  <c r="D231" i="5" s="1"/>
  <c r="E257" i="5" a="1"/>
  <c r="E257" i="5" s="1"/>
  <c r="D289" i="5" a="1"/>
  <c r="D289" i="5" s="1"/>
  <c r="E287" i="5" a="1"/>
  <c r="E287" i="5" s="1"/>
  <c r="D281" i="5" a="1"/>
  <c r="D281" i="5" s="1"/>
  <c r="D279" i="5" a="1"/>
  <c r="D279" i="5" s="1"/>
  <c r="D212" i="5" a="1"/>
  <c r="D212" i="5" s="1"/>
  <c r="E272" i="5" a="1"/>
  <c r="E272" i="5" s="1"/>
  <c r="D219" i="5" a="1"/>
  <c r="D219" i="5" s="1"/>
  <c r="D251" i="5" a="1"/>
  <c r="D251" i="5" s="1"/>
  <c r="D282" i="5" a="1"/>
  <c r="D282" i="5" s="1"/>
  <c r="E230" i="5" a="1"/>
  <c r="E230" i="5" s="1"/>
  <c r="D257" i="5" a="1"/>
  <c r="D257" i="5" s="1"/>
  <c r="E261" i="5" a="1"/>
  <c r="E261" i="5" s="1"/>
  <c r="E282" i="5" a="1"/>
  <c r="E282" i="5" s="1"/>
  <c r="C284" i="5" a="1"/>
  <c r="C284" i="5" s="1"/>
  <c r="C276" i="5" a="1"/>
  <c r="C276" i="5" s="1"/>
  <c r="C267" i="5" a="1"/>
  <c r="C267" i="5" s="1"/>
  <c r="C259" i="5" a="1"/>
  <c r="C259" i="5" s="1"/>
  <c r="C244" i="5" a="1"/>
  <c r="C244" i="5" s="1"/>
  <c r="C238" i="5" a="1"/>
  <c r="C238" i="5" s="1"/>
  <c r="C232" i="5" a="1"/>
  <c r="C232" i="5" s="1"/>
  <c r="C221" i="5" a="1"/>
  <c r="C221" i="5" s="1"/>
  <c r="C215" i="5" a="1"/>
  <c r="C215" i="5" s="1"/>
  <c r="C208" i="5" a="1"/>
  <c r="C208" i="5" s="1"/>
  <c r="C193" i="5" a="1"/>
  <c r="C193" i="5" s="1"/>
  <c r="C187" i="5" a="1"/>
  <c r="C187" i="5" s="1"/>
  <c r="C181" i="5" a="1"/>
  <c r="C181" i="5" s="1"/>
  <c r="C160" i="5" a="1"/>
  <c r="C160" i="5" s="1"/>
  <c r="C154" i="5" a="1"/>
  <c r="C154" i="5" s="1"/>
  <c r="C150" i="5" a="1"/>
  <c r="C150" i="5" s="1"/>
  <c r="C127" i="5" a="1"/>
  <c r="C127" i="5" s="1"/>
  <c r="C119" i="5" a="1"/>
  <c r="C119" i="5" s="1"/>
  <c r="C111" i="5" a="1"/>
  <c r="C111" i="5" s="1"/>
  <c r="C103" i="5" a="1"/>
  <c r="C103" i="5" s="1"/>
  <c r="C95" i="5" a="1"/>
  <c r="C95" i="5" s="1"/>
  <c r="C86" i="5" a="1"/>
  <c r="C86" i="5" s="1"/>
  <c r="C78" i="5" a="1"/>
  <c r="C78" i="5" s="1"/>
  <c r="C69" i="5" a="1"/>
  <c r="C69" i="5" s="1"/>
  <c r="C63" i="5" a="1"/>
  <c r="C63" i="5" s="1"/>
  <c r="C55" i="5" a="1"/>
  <c r="C55" i="5" s="1"/>
  <c r="C47" i="5" a="1"/>
  <c r="C47" i="5" s="1"/>
  <c r="C34" i="5" a="1"/>
  <c r="C34" i="5" s="1"/>
  <c r="C26" i="5" a="1"/>
  <c r="C26" i="5" s="1"/>
  <c r="C18" i="5" a="1"/>
  <c r="C18" i="5" s="1"/>
  <c r="C101" i="5" a="1"/>
  <c r="C101" i="5" s="1"/>
  <c r="C45" i="5" a="1"/>
  <c r="C45" i="5" s="1"/>
  <c r="C283" i="5" a="1"/>
  <c r="C283" i="5" s="1"/>
  <c r="C275" i="5" a="1"/>
  <c r="C275" i="5" s="1"/>
  <c r="C266" i="5" a="1"/>
  <c r="C266" i="5" s="1"/>
  <c r="C258" i="5" a="1"/>
  <c r="C258" i="5" s="1"/>
  <c r="C252" i="5" a="1"/>
  <c r="C252" i="5" s="1"/>
  <c r="C237" i="5" a="1"/>
  <c r="C237" i="5" s="1"/>
  <c r="C231" i="5" a="1"/>
  <c r="C231" i="5" s="1"/>
  <c r="C220" i="5" a="1"/>
  <c r="C220" i="5" s="1"/>
  <c r="C214" i="5" a="1"/>
  <c r="C214" i="5" s="1"/>
  <c r="C192" i="5" a="1"/>
  <c r="C192" i="5" s="1"/>
  <c r="C186" i="5" a="1"/>
  <c r="C186" i="5" s="1"/>
  <c r="C180" i="5" a="1"/>
  <c r="C180" i="5" s="1"/>
  <c r="C174" i="5" a="1"/>
  <c r="C174" i="5" s="1"/>
  <c r="C167" i="5" a="1"/>
  <c r="C167" i="5" s="1"/>
  <c r="C153" i="5" a="1"/>
  <c r="C153" i="5" s="1"/>
  <c r="C149" i="5" a="1"/>
  <c r="C149" i="5" s="1"/>
  <c r="C126" i="5" a="1"/>
  <c r="C126" i="5" s="1"/>
  <c r="C118" i="5" a="1"/>
  <c r="C118" i="5" s="1"/>
  <c r="C110" i="5" a="1"/>
  <c r="C110" i="5" s="1"/>
  <c r="C102" i="5" a="1"/>
  <c r="C102" i="5" s="1"/>
  <c r="C93" i="5" a="1"/>
  <c r="C93" i="5" s="1"/>
  <c r="C85" i="5" a="1"/>
  <c r="C85" i="5" s="1"/>
  <c r="C77" i="5" a="1"/>
  <c r="C77" i="5" s="1"/>
  <c r="C68" i="5" a="1"/>
  <c r="C68" i="5" s="1"/>
  <c r="C62" i="5" a="1"/>
  <c r="C62" i="5" s="1"/>
  <c r="C54" i="5" a="1"/>
  <c r="C54" i="5" s="1"/>
  <c r="C46" i="5" a="1"/>
  <c r="C46" i="5" s="1"/>
  <c r="C40" i="5" a="1"/>
  <c r="C40" i="5" s="1"/>
  <c r="C33" i="5" a="1"/>
  <c r="C33" i="5" s="1"/>
  <c r="C25" i="5" a="1"/>
  <c r="C25" i="5" s="1"/>
  <c r="C92" i="5" a="1"/>
  <c r="C92" i="5" s="1"/>
  <c r="C76" i="5" a="1"/>
  <c r="C76" i="5" s="1"/>
  <c r="C53" i="5" a="1"/>
  <c r="C53" i="5" s="1"/>
  <c r="C282" i="5" a="1"/>
  <c r="C282" i="5" s="1"/>
  <c r="C274" i="5" a="1"/>
  <c r="C274" i="5" s="1"/>
  <c r="C265" i="5" a="1"/>
  <c r="C265" i="5" s="1"/>
  <c r="C257" i="5" a="1"/>
  <c r="C257" i="5" s="1"/>
  <c r="C251" i="5" a="1"/>
  <c r="C251" i="5" s="1"/>
  <c r="C243" i="5" a="1"/>
  <c r="C243" i="5" s="1"/>
  <c r="C236" i="5" a="1"/>
  <c r="C236" i="5" s="1"/>
  <c r="C230" i="5" a="1"/>
  <c r="C230" i="5" s="1"/>
  <c r="C219" i="5" a="1"/>
  <c r="C219" i="5" s="1"/>
  <c r="C213" i="5" a="1"/>
  <c r="C213" i="5" s="1"/>
  <c r="C207" i="5" a="1"/>
  <c r="C207" i="5" s="1"/>
  <c r="C197" i="5" a="1"/>
  <c r="C197" i="5" s="1"/>
  <c r="C191" i="5" a="1"/>
  <c r="C191" i="5" s="1"/>
  <c r="C185" i="5" a="1"/>
  <c r="C185" i="5" s="1"/>
  <c r="C179" i="5" a="1"/>
  <c r="C179" i="5" s="1"/>
  <c r="C173" i="5" a="1"/>
  <c r="C173" i="5" s="1"/>
  <c r="C166" i="5" a="1"/>
  <c r="C166" i="5" s="1"/>
  <c r="C159" i="5" a="1"/>
  <c r="C159" i="5" s="1"/>
  <c r="C148" i="5" a="1"/>
  <c r="C148" i="5" s="1"/>
  <c r="C125" i="5" a="1"/>
  <c r="C125" i="5" s="1"/>
  <c r="C117" i="5" a="1"/>
  <c r="C117" i="5" s="1"/>
  <c r="C109" i="5" a="1"/>
  <c r="C109" i="5" s="1"/>
  <c r="C84" i="5" a="1"/>
  <c r="C84" i="5" s="1"/>
  <c r="C61" i="5" a="1"/>
  <c r="C61" i="5" s="1"/>
  <c r="C39" i="5" a="1"/>
  <c r="C39" i="5" s="1"/>
  <c r="C289" i="5" a="1"/>
  <c r="C289" i="5" s="1"/>
  <c r="C281" i="5" a="1"/>
  <c r="C281" i="5" s="1"/>
  <c r="C273" i="5" a="1"/>
  <c r="C273" i="5" s="1"/>
  <c r="C264" i="5" a="1"/>
  <c r="C264" i="5" s="1"/>
  <c r="C256" i="5" a="1"/>
  <c r="C256" i="5" s="1"/>
  <c r="C250" i="5" a="1"/>
  <c r="C250" i="5" s="1"/>
  <c r="C229" i="5" a="1"/>
  <c r="C229" i="5" s="1"/>
  <c r="C212" i="5" a="1"/>
  <c r="C212" i="5" s="1"/>
  <c r="C206" i="5" a="1"/>
  <c r="C206" i="5" s="1"/>
  <c r="C196" i="5" a="1"/>
  <c r="C196" i="5" s="1"/>
  <c r="C178" i="5" a="1"/>
  <c r="C178" i="5" s="1"/>
  <c r="C172" i="5" a="1"/>
  <c r="C172" i="5" s="1"/>
  <c r="C165" i="5" a="1"/>
  <c r="C165" i="5" s="1"/>
  <c r="C152" i="5" a="1"/>
  <c r="C152" i="5" s="1"/>
  <c r="C147" i="5" a="1"/>
  <c r="C147" i="5" s="1"/>
  <c r="C131" i="5" a="1"/>
  <c r="C131" i="5" s="1"/>
  <c r="C124" i="5" a="1"/>
  <c r="C124" i="5" s="1"/>
  <c r="C116" i="5" a="1"/>
  <c r="C116" i="5" s="1"/>
  <c r="C108" i="5" a="1"/>
  <c r="C108" i="5" s="1"/>
  <c r="C100" i="5" a="1"/>
  <c r="C100" i="5" s="1"/>
  <c r="C91" i="5" a="1"/>
  <c r="C91" i="5" s="1"/>
  <c r="C83" i="5" a="1"/>
  <c r="C83" i="5" s="1"/>
  <c r="C75" i="5" a="1"/>
  <c r="C75" i="5" s="1"/>
  <c r="C67" i="5" a="1"/>
  <c r="C67" i="5" s="1"/>
  <c r="C60" i="5" a="1"/>
  <c r="C60" i="5" s="1"/>
  <c r="C52" i="5" a="1"/>
  <c r="C52" i="5" s="1"/>
  <c r="C44" i="5" a="1"/>
  <c r="C44" i="5" s="1"/>
  <c r="C38" i="5" a="1"/>
  <c r="C38" i="5" s="1"/>
  <c r="C31" i="5" a="1"/>
  <c r="C31" i="5" s="1"/>
  <c r="C23" i="5" a="1"/>
  <c r="C23" i="5" s="1"/>
  <c r="C30" i="5" a="1"/>
  <c r="C30" i="5" s="1"/>
  <c r="C16" i="5" a="1"/>
  <c r="C16" i="5" s="1"/>
  <c r="C20" i="5" a="1"/>
  <c r="C20" i="5" s="1"/>
  <c r="C288" i="5" a="1"/>
  <c r="C288" i="5" s="1"/>
  <c r="C280" i="5" a="1"/>
  <c r="C280" i="5" s="1"/>
  <c r="C272" i="5" a="1"/>
  <c r="C272" i="5" s="1"/>
  <c r="C263" i="5" a="1"/>
  <c r="C263" i="5" s="1"/>
  <c r="C255" i="5" a="1"/>
  <c r="C255" i="5" s="1"/>
  <c r="C249" i="5" a="1"/>
  <c r="C249" i="5" s="1"/>
  <c r="C242" i="5" a="1"/>
  <c r="C242" i="5" s="1"/>
  <c r="C235" i="5" a="1"/>
  <c r="C235" i="5" s="1"/>
  <c r="C228" i="5" a="1"/>
  <c r="C228" i="5" s="1"/>
  <c r="C218" i="5" a="1"/>
  <c r="C218" i="5" s="1"/>
  <c r="C211" i="5" a="1"/>
  <c r="C211" i="5" s="1"/>
  <c r="C204" i="5" a="1"/>
  <c r="C204" i="5" s="1"/>
  <c r="C195" i="5" a="1"/>
  <c r="C195" i="5" s="1"/>
  <c r="C190" i="5" a="1"/>
  <c r="C190" i="5" s="1"/>
  <c r="C184" i="5" a="1"/>
  <c r="C184" i="5" s="1"/>
  <c r="C177" i="5" a="1"/>
  <c r="C177" i="5" s="1"/>
  <c r="C171" i="5" a="1"/>
  <c r="C171" i="5" s="1"/>
  <c r="C164" i="5" a="1"/>
  <c r="C164" i="5" s="1"/>
  <c r="C158" i="5" a="1"/>
  <c r="C158" i="5" s="1"/>
  <c r="C146" i="5" a="1"/>
  <c r="C146" i="5" s="1"/>
  <c r="C130" i="5" a="1"/>
  <c r="C130" i="5" s="1"/>
  <c r="C123" i="5" a="1"/>
  <c r="C123" i="5" s="1"/>
  <c r="C115" i="5" a="1"/>
  <c r="C115" i="5" s="1"/>
  <c r="C107" i="5" a="1"/>
  <c r="C107" i="5" s="1"/>
  <c r="C99" i="5" a="1"/>
  <c r="C99" i="5" s="1"/>
  <c r="C90" i="5" a="1"/>
  <c r="C90" i="5" s="1"/>
  <c r="C82" i="5" a="1"/>
  <c r="C82" i="5" s="1"/>
  <c r="C74" i="5" a="1"/>
  <c r="C74" i="5" s="1"/>
  <c r="C66" i="5" a="1"/>
  <c r="C66" i="5" s="1"/>
  <c r="C59" i="5" a="1"/>
  <c r="C59" i="5" s="1"/>
  <c r="C51" i="5" a="1"/>
  <c r="C51" i="5" s="1"/>
  <c r="C43" i="5" a="1"/>
  <c r="C43" i="5" s="1"/>
  <c r="C37" i="5" a="1"/>
  <c r="C37" i="5" s="1"/>
  <c r="C22" i="5" a="1"/>
  <c r="C22" i="5" s="1"/>
  <c r="C287" i="5" a="1"/>
  <c r="C287" i="5" s="1"/>
  <c r="C279" i="5" a="1"/>
  <c r="C279" i="5" s="1"/>
  <c r="C271" i="5" a="1"/>
  <c r="C271" i="5" s="1"/>
  <c r="C262" i="5" a="1"/>
  <c r="C262" i="5" s="1"/>
  <c r="C254" i="5" a="1"/>
  <c r="C254" i="5" s="1"/>
  <c r="C248" i="5" a="1"/>
  <c r="C248" i="5" s="1"/>
  <c r="C241" i="5" a="1"/>
  <c r="C241" i="5" s="1"/>
  <c r="C227" i="5" a="1"/>
  <c r="C227" i="5" s="1"/>
  <c r="C210" i="5" a="1"/>
  <c r="C210" i="5" s="1"/>
  <c r="C176" i="5" a="1"/>
  <c r="C176" i="5" s="1"/>
  <c r="C170" i="5" a="1"/>
  <c r="C170" i="5" s="1"/>
  <c r="C163" i="5" a="1"/>
  <c r="C163" i="5" s="1"/>
  <c r="C157" i="5" a="1"/>
  <c r="C157" i="5" s="1"/>
  <c r="C151" i="5" a="1"/>
  <c r="C151" i="5" s="1"/>
  <c r="C145" i="5" a="1"/>
  <c r="C145" i="5" s="1"/>
  <c r="C129" i="5" a="1"/>
  <c r="C129" i="5" s="1"/>
  <c r="C122" i="5" a="1"/>
  <c r="C122" i="5" s="1"/>
  <c r="C114" i="5" a="1"/>
  <c r="C114" i="5" s="1"/>
  <c r="C106" i="5" a="1"/>
  <c r="C106" i="5" s="1"/>
  <c r="C98" i="5" a="1"/>
  <c r="C98" i="5" s="1"/>
  <c r="C89" i="5" a="1"/>
  <c r="C89" i="5" s="1"/>
  <c r="C81" i="5" a="1"/>
  <c r="C81" i="5" s="1"/>
  <c r="C73" i="5" a="1"/>
  <c r="C73" i="5" s="1"/>
  <c r="C58" i="5" a="1"/>
  <c r="C58" i="5" s="1"/>
  <c r="C50" i="5" a="1"/>
  <c r="C50" i="5" s="1"/>
  <c r="C42" i="5" a="1"/>
  <c r="C42" i="5" s="1"/>
  <c r="C36" i="5" a="1"/>
  <c r="C36" i="5" s="1"/>
  <c r="C29" i="5" a="1"/>
  <c r="C29" i="5" s="1"/>
  <c r="C286" i="5" a="1"/>
  <c r="C286" i="5" s="1"/>
  <c r="C278" i="5" a="1"/>
  <c r="C278" i="5" s="1"/>
  <c r="C270" i="5" a="1"/>
  <c r="C270" i="5" s="1"/>
  <c r="C261" i="5" a="1"/>
  <c r="C261" i="5" s="1"/>
  <c r="C246" i="5" a="1"/>
  <c r="C246" i="5" s="1"/>
  <c r="C240" i="5" a="1"/>
  <c r="C240" i="5" s="1"/>
  <c r="C234" i="5" a="1"/>
  <c r="C234" i="5" s="1"/>
  <c r="C226" i="5" a="1"/>
  <c r="C226" i="5" s="1"/>
  <c r="C217" i="5" a="1"/>
  <c r="C217" i="5" s="1"/>
  <c r="C209" i="5" a="1"/>
  <c r="C209" i="5" s="1"/>
  <c r="C194" i="5" a="1"/>
  <c r="C194" i="5" s="1"/>
  <c r="C189" i="5" a="1"/>
  <c r="C189" i="5" s="1"/>
  <c r="C183" i="5" a="1"/>
  <c r="C183" i="5" s="1"/>
  <c r="C162" i="5" a="1"/>
  <c r="C162" i="5" s="1"/>
  <c r="C156" i="5" a="1"/>
  <c r="C156" i="5" s="1"/>
  <c r="C144" i="5" a="1"/>
  <c r="C144" i="5" s="1"/>
  <c r="C121" i="5" a="1"/>
  <c r="C121" i="5" s="1"/>
  <c r="C113" i="5" a="1"/>
  <c r="C113" i="5" s="1"/>
  <c r="C105" i="5" a="1"/>
  <c r="C105" i="5" s="1"/>
  <c r="C97" i="5" a="1"/>
  <c r="C97" i="5" s="1"/>
  <c r="C88" i="5" a="1"/>
  <c r="C88" i="5" s="1"/>
  <c r="C80" i="5" a="1"/>
  <c r="C80" i="5" s="1"/>
  <c r="C72" i="5" a="1"/>
  <c r="C72" i="5" s="1"/>
  <c r="C65" i="5" a="1"/>
  <c r="C65" i="5" s="1"/>
  <c r="C57" i="5" a="1"/>
  <c r="C57" i="5" s="1"/>
  <c r="C49" i="5" a="1"/>
  <c r="C49" i="5" s="1"/>
  <c r="C35" i="5" a="1"/>
  <c r="C35" i="5" s="1"/>
  <c r="C28" i="5" a="1"/>
  <c r="C28" i="5" s="1"/>
  <c r="C260" i="5" a="1"/>
  <c r="C260" i="5" s="1"/>
  <c r="C198" i="5" a="1"/>
  <c r="C198" i="5" s="1"/>
  <c r="C79" i="5" a="1"/>
  <c r="C79" i="5" s="1"/>
  <c r="C27" i="5" a="1"/>
  <c r="C27" i="5" s="1"/>
  <c r="C24" i="5" a="1"/>
  <c r="C24" i="5" s="1"/>
  <c r="C253" i="5" a="1"/>
  <c r="C253" i="5" s="1"/>
  <c r="C71" i="5" a="1"/>
  <c r="C71" i="5" s="1"/>
  <c r="C19" i="5" a="1"/>
  <c r="C19" i="5" s="1"/>
  <c r="C245" i="5" a="1"/>
  <c r="C245" i="5" s="1"/>
  <c r="C188" i="5" a="1"/>
  <c r="C188" i="5" s="1"/>
  <c r="C128" i="5" a="1"/>
  <c r="C128" i="5" s="1"/>
  <c r="C96" i="5" a="1"/>
  <c r="C96" i="5" s="1"/>
  <c r="C239" i="5" a="1"/>
  <c r="C239" i="5" s="1"/>
  <c r="C182" i="5" a="1"/>
  <c r="C182" i="5" s="1"/>
  <c r="C120" i="5" a="1"/>
  <c r="C120" i="5" s="1"/>
  <c r="C56" i="5" a="1"/>
  <c r="C56" i="5" s="1"/>
  <c r="C17" i="5" a="1"/>
  <c r="C17" i="5" s="1"/>
  <c r="C277" i="5" a="1"/>
  <c r="C277" i="5" s="1"/>
  <c r="C216" i="5" a="1"/>
  <c r="C216" i="5" s="1"/>
  <c r="C233" i="5" a="1"/>
  <c r="C233" i="5" s="1"/>
  <c r="C175" i="5" a="1"/>
  <c r="C175" i="5" s="1"/>
  <c r="C112" i="5" a="1"/>
  <c r="C112" i="5" s="1"/>
  <c r="C48" i="5" a="1"/>
  <c r="C48" i="5" s="1"/>
  <c r="C285" i="5" a="1"/>
  <c r="C285" i="5" s="1"/>
  <c r="C222" i="5" a="1"/>
  <c r="C222" i="5" s="1"/>
  <c r="C168" i="5" a="1"/>
  <c r="C168" i="5" s="1"/>
  <c r="C104" i="5" a="1"/>
  <c r="C104" i="5" s="1"/>
  <c r="C41" i="5" a="1"/>
  <c r="C41" i="5" s="1"/>
  <c r="C269" i="5" a="1"/>
  <c r="C269" i="5" s="1"/>
  <c r="C155" i="5" a="1"/>
  <c r="C155" i="5" s="1"/>
  <c r="C87" i="5" a="1"/>
  <c r="C87" i="5" s="1"/>
  <c r="C32" i="5" a="1"/>
  <c r="C32" i="5" s="1"/>
  <c r="C143" i="5" a="1"/>
  <c r="C143" i="5" s="1"/>
  <c r="C64" i="5" a="1"/>
  <c r="C64" i="5" s="1"/>
  <c r="C161" i="5" a="1"/>
  <c r="C161" i="5" s="1"/>
  <c r="F175" i="8" l="1" a="1"/>
  <c r="F175" i="8" s="1"/>
  <c r="G175" i="8" s="1" a="1"/>
  <c r="G175" i="8" s="1"/>
  <c r="F179" i="8" a="1"/>
  <c r="F179" i="8" s="1"/>
  <c r="G179" i="8" s="1" a="1"/>
  <c r="G179" i="8" s="1"/>
  <c r="F183" i="8" a="1"/>
  <c r="F183" i="8" s="1"/>
  <c r="G183" i="8" s="1" a="1"/>
  <c r="G183" i="8" s="1"/>
  <c r="F187" i="8" a="1"/>
  <c r="F187" i="8" s="1"/>
  <c r="G187" i="8" s="1" a="1"/>
  <c r="G187" i="8" s="1"/>
  <c r="F191" i="8" a="1"/>
  <c r="F191" i="8" s="1"/>
  <c r="G191" i="8" s="1" a="1"/>
  <c r="G191" i="8" s="1"/>
  <c r="F195" i="8" a="1"/>
  <c r="F195" i="8" s="1"/>
  <c r="G195" i="8" s="1" a="1"/>
  <c r="G195" i="8" s="1"/>
  <c r="F163" i="8" a="1"/>
  <c r="F163" i="8" s="1"/>
  <c r="G163" i="8" s="1" a="1"/>
  <c r="G163" i="8" s="1"/>
  <c r="F167" i="8" a="1"/>
  <c r="F167" i="8" s="1"/>
  <c r="G167" i="8" s="1" a="1"/>
  <c r="G167" i="8" s="1"/>
  <c r="F171" i="8" a="1"/>
  <c r="F171" i="8" s="1"/>
  <c r="G171" i="8" s="1" a="1"/>
  <c r="G171" i="8" s="1"/>
  <c r="F177" i="8" a="1"/>
  <c r="F177" i="8" s="1"/>
  <c r="G177" i="8" s="1" a="1"/>
  <c r="G177" i="8" s="1"/>
  <c r="F185" i="8" a="1"/>
  <c r="F185" i="8" s="1"/>
  <c r="G185" i="8" s="1" a="1"/>
  <c r="G185" i="8" s="1"/>
  <c r="F165" i="8" a="1"/>
  <c r="F165" i="8" s="1"/>
  <c r="G165" i="8" s="1" a="1"/>
  <c r="G165" i="8" s="1"/>
  <c r="F178" i="8" a="1"/>
  <c r="F178" i="8" s="1"/>
  <c r="G178" i="8" s="1" a="1"/>
  <c r="G178" i="8" s="1"/>
  <c r="F190" i="8" a="1"/>
  <c r="F190" i="8" s="1"/>
  <c r="G190" i="8" s="1" a="1"/>
  <c r="G190" i="8" s="1"/>
  <c r="F176" i="8" a="1"/>
  <c r="F176" i="8" s="1"/>
  <c r="G176" i="8" s="1" a="1"/>
  <c r="G176" i="8" s="1"/>
  <c r="F180" i="8" a="1"/>
  <c r="F180" i="8" s="1"/>
  <c r="G180" i="8" s="1" a="1"/>
  <c r="G180" i="8" s="1"/>
  <c r="F184" i="8" a="1"/>
  <c r="F184" i="8" s="1"/>
  <c r="G184" i="8" s="1" a="1"/>
  <c r="G184" i="8" s="1"/>
  <c r="F188" i="8" a="1"/>
  <c r="F188" i="8" s="1"/>
  <c r="G188" i="8" s="1" a="1"/>
  <c r="G188" i="8" s="1"/>
  <c r="F192" i="8" a="1"/>
  <c r="F192" i="8" s="1"/>
  <c r="G192" i="8" s="1" a="1"/>
  <c r="G192" i="8" s="1"/>
  <c r="F196" i="8" a="1"/>
  <c r="F196" i="8" s="1"/>
  <c r="G196" i="8" s="1" a="1"/>
  <c r="G196" i="8" s="1"/>
  <c r="F164" i="8" a="1"/>
  <c r="F164" i="8" s="1"/>
  <c r="G164" i="8" s="1" a="1"/>
  <c r="G164" i="8" s="1"/>
  <c r="F168" i="8" a="1"/>
  <c r="F168" i="8" s="1"/>
  <c r="G168" i="8" s="1" a="1"/>
  <c r="G168" i="8" s="1"/>
  <c r="F172" i="8" a="1"/>
  <c r="F172" i="8" s="1"/>
  <c r="G172" i="8" s="1" a="1"/>
  <c r="G172" i="8" s="1"/>
  <c r="F181" i="8" a="1"/>
  <c r="F181" i="8" s="1"/>
  <c r="G181" i="8" s="1" a="1"/>
  <c r="G181" i="8" s="1"/>
  <c r="F189" i="8" a="1"/>
  <c r="F189" i="8" s="1"/>
  <c r="G189" i="8" s="1" a="1"/>
  <c r="G189" i="8" s="1"/>
  <c r="F173" i="8" a="1"/>
  <c r="F173" i="8" s="1"/>
  <c r="G173" i="8" s="1" a="1"/>
  <c r="G173" i="8" s="1"/>
  <c r="F182" i="8" a="1"/>
  <c r="F182" i="8" s="1"/>
  <c r="G182" i="8" s="1" a="1"/>
  <c r="G182" i="8" s="1"/>
  <c r="F194" i="8" a="1"/>
  <c r="F194" i="8" s="1"/>
  <c r="G194" i="8" s="1" a="1"/>
  <c r="G194" i="8" s="1"/>
  <c r="F166" i="8" a="1"/>
  <c r="F166" i="8" s="1"/>
  <c r="G166" i="8" s="1" a="1"/>
  <c r="G166" i="8" s="1"/>
  <c r="F193" i="8" a="1"/>
  <c r="F193" i="8" s="1"/>
  <c r="G193" i="8" s="1" a="1"/>
  <c r="G193" i="8" s="1"/>
  <c r="F169" i="8" a="1"/>
  <c r="F169" i="8" s="1"/>
  <c r="G169" i="8" s="1" a="1"/>
  <c r="G169" i="8" s="1"/>
  <c r="F174" i="8" a="1"/>
  <c r="F174" i="8" s="1"/>
  <c r="G174" i="8" s="1" a="1"/>
  <c r="G174" i="8" s="1"/>
  <c r="F186" i="8" a="1"/>
  <c r="F186" i="8" s="1"/>
  <c r="G186" i="8" s="1" a="1"/>
  <c r="G186" i="8" s="1"/>
  <c r="F162" i="8" a="1"/>
  <c r="F162" i="8" s="1"/>
  <c r="G162" i="8" s="1" a="1"/>
  <c r="G162" i="8" s="1"/>
  <c r="F170" i="8" a="1"/>
  <c r="F170" i="8" s="1"/>
  <c r="G170" i="8" s="1" a="1"/>
  <c r="G170" i="8" s="1"/>
  <c r="F160" i="8" a="1"/>
  <c r="F160" i="8" s="1"/>
  <c r="G160" i="8" s="1" a="1"/>
  <c r="G160" i="8" s="1"/>
  <c r="F161" i="8" a="1"/>
  <c r="F161" i="8" s="1"/>
  <c r="G161" i="8" s="1" a="1"/>
  <c r="G161" i="8" s="1"/>
  <c r="F158" i="8" a="1"/>
  <c r="F158" i="8" s="1"/>
  <c r="G158" i="8" s="1" a="1"/>
  <c r="G158" i="8" s="1"/>
  <c r="F159" i="8" a="1"/>
  <c r="F159" i="8" s="1"/>
  <c r="G159" i="8" s="1" a="1"/>
  <c r="G159" i="8" s="1"/>
  <c r="F155" i="8" a="1"/>
  <c r="F155" i="8" s="1"/>
  <c r="G155" i="8" s="1" a="1"/>
  <c r="G155" i="8" s="1"/>
  <c r="F137" i="8" a="1"/>
  <c r="F137" i="8" s="1"/>
  <c r="G137" i="8" s="1" a="1"/>
  <c r="G137" i="8" s="1"/>
  <c r="F157" i="8" a="1"/>
  <c r="F157" i="8" s="1"/>
  <c r="G157" i="8" s="1" a="1"/>
  <c r="G157" i="8" s="1"/>
  <c r="F14" i="8" a="1"/>
  <c r="F14" i="8" s="1"/>
  <c r="G14" i="8" s="1" a="1"/>
  <c r="G14" i="8" s="1"/>
  <c r="F122" i="8" a="1"/>
  <c r="F122" i="8" s="1"/>
  <c r="G122" i="8" s="1" a="1"/>
  <c r="G122" i="8" s="1"/>
  <c r="F129" i="8" a="1"/>
  <c r="F129" i="8" s="1"/>
  <c r="G129" i="8" s="1" a="1"/>
  <c r="G129" i="8" s="1"/>
  <c r="F135" i="8" a="1"/>
  <c r="F135" i="8" s="1"/>
  <c r="G135" i="8" s="1" a="1"/>
  <c r="G135" i="8" s="1"/>
  <c r="F142" i="8" a="1"/>
  <c r="F142" i="8" s="1"/>
  <c r="G142" i="8" s="1" a="1"/>
  <c r="G142" i="8" s="1"/>
  <c r="F123" i="8" a="1"/>
  <c r="F123" i="8" s="1"/>
  <c r="G123" i="8" s="1" a="1"/>
  <c r="G123" i="8" s="1"/>
  <c r="F130" i="8" a="1"/>
  <c r="F130" i="8" s="1"/>
  <c r="G130" i="8" s="1" a="1"/>
  <c r="G130" i="8" s="1"/>
  <c r="F136" i="8" a="1"/>
  <c r="F136" i="8" s="1"/>
  <c r="G136" i="8" s="1" a="1"/>
  <c r="G136" i="8" s="1"/>
  <c r="F148" i="8" a="1"/>
  <c r="F148" i="8" s="1"/>
  <c r="G148" i="8" s="1" a="1"/>
  <c r="G148" i="8" s="1"/>
  <c r="F124" i="8" a="1"/>
  <c r="F124" i="8" s="1"/>
  <c r="G124" i="8" s="1" a="1"/>
  <c r="G124" i="8" s="1"/>
  <c r="F131" i="8" a="1"/>
  <c r="F131" i="8" s="1"/>
  <c r="G131" i="8" s="1" a="1"/>
  <c r="G131" i="8" s="1"/>
  <c r="F149" i="8" a="1"/>
  <c r="F149" i="8" s="1"/>
  <c r="G149" i="8" s="1" a="1"/>
  <c r="G149" i="8" s="1"/>
  <c r="F125" i="8" a="1"/>
  <c r="F125" i="8" s="1"/>
  <c r="G125" i="8" s="1" a="1"/>
  <c r="G125" i="8" s="1"/>
  <c r="F132" i="8" a="1"/>
  <c r="F132" i="8" s="1"/>
  <c r="G132" i="8" s="1" a="1"/>
  <c r="G132" i="8" s="1"/>
  <c r="F143" i="8" a="1"/>
  <c r="F143" i="8" s="1"/>
  <c r="G143" i="8" s="1" a="1"/>
  <c r="G143" i="8" s="1"/>
  <c r="F150" i="8" a="1"/>
  <c r="F150" i="8" s="1"/>
  <c r="G150" i="8" s="1" a="1"/>
  <c r="G150" i="8" s="1"/>
  <c r="F156" i="8" a="1"/>
  <c r="F156" i="8" s="1"/>
  <c r="G156" i="8" s="1" a="1"/>
  <c r="G156" i="8" s="1"/>
  <c r="F128" i="8" a="1"/>
  <c r="F128" i="8" s="1"/>
  <c r="G128" i="8" s="1" a="1"/>
  <c r="G128" i="8" s="1"/>
  <c r="F147" i="8" a="1"/>
  <c r="F147" i="8" s="1"/>
  <c r="G147" i="8" s="1" a="1"/>
  <c r="G147" i="8" s="1"/>
  <c r="F126" i="8" a="1"/>
  <c r="F126" i="8" s="1"/>
  <c r="G126" i="8" s="1" a="1"/>
  <c r="G126" i="8" s="1"/>
  <c r="F138" i="8" a="1"/>
  <c r="F138" i="8" s="1"/>
  <c r="G138" i="8" s="1" a="1"/>
  <c r="G138" i="8" s="1"/>
  <c r="F144" i="8" a="1"/>
  <c r="F144" i="8" s="1"/>
  <c r="G144" i="8" s="1" a="1"/>
  <c r="G144" i="8" s="1"/>
  <c r="F151" i="8" a="1"/>
  <c r="F151" i="8" s="1"/>
  <c r="G151" i="8" s="1" a="1"/>
  <c r="G151" i="8" s="1"/>
  <c r="F139" i="8" a="1"/>
  <c r="F139" i="8" s="1"/>
  <c r="G139" i="8" s="1" a="1"/>
  <c r="G139" i="8" s="1"/>
  <c r="F145" i="8" a="1"/>
  <c r="F145" i="8" s="1"/>
  <c r="G145" i="8" s="1" a="1"/>
  <c r="G145" i="8" s="1"/>
  <c r="F152" i="8" a="1"/>
  <c r="F152" i="8" s="1"/>
  <c r="G152" i="8" s="1" a="1"/>
  <c r="G152" i="8" s="1"/>
  <c r="F134" i="8" a="1"/>
  <c r="F134" i="8" s="1"/>
  <c r="G134" i="8" s="1" a="1"/>
  <c r="G134" i="8" s="1"/>
  <c r="F127" i="8" a="1"/>
  <c r="F127" i="8" s="1"/>
  <c r="G127" i="8" s="1" a="1"/>
  <c r="G127" i="8" s="1"/>
  <c r="F133" i="8" a="1"/>
  <c r="F133" i="8" s="1"/>
  <c r="G133" i="8" s="1" a="1"/>
  <c r="G133" i="8" s="1"/>
  <c r="F140" i="8" a="1"/>
  <c r="F140" i="8" s="1"/>
  <c r="G140" i="8" s="1" a="1"/>
  <c r="G140" i="8" s="1"/>
  <c r="F146" i="8" a="1"/>
  <c r="F146" i="8" s="1"/>
  <c r="G146" i="8" s="1" a="1"/>
  <c r="G146" i="8" s="1"/>
  <c r="F153" i="8" a="1"/>
  <c r="F153" i="8" s="1"/>
  <c r="G153" i="8" s="1" a="1"/>
  <c r="G153" i="8" s="1"/>
  <c r="F141" i="8" a="1"/>
  <c r="F141" i="8" s="1"/>
  <c r="G141" i="8" s="1" a="1"/>
  <c r="G141" i="8" s="1"/>
  <c r="F26" i="8" a="1"/>
  <c r="F26" i="8" s="1"/>
  <c r="G26" i="8" s="1" a="1"/>
  <c r="G26" i="8" s="1"/>
  <c r="F35" i="8" a="1"/>
  <c r="F35" i="8" s="1"/>
  <c r="G35" i="8" s="1" a="1"/>
  <c r="G35" i="8" s="1"/>
  <c r="F27" i="8" a="1"/>
  <c r="F27" i="8" s="1"/>
  <c r="G27" i="8" s="1" a="1"/>
  <c r="G27" i="8" s="1"/>
  <c r="F36" i="8" a="1"/>
  <c r="F36" i="8" s="1"/>
  <c r="G36" i="8" s="1" a="1"/>
  <c r="G36" i="8" s="1"/>
  <c r="F28" i="8" a="1"/>
  <c r="F28" i="8" s="1"/>
  <c r="G28" i="8" s="1" a="1"/>
  <c r="G28" i="8" s="1"/>
  <c r="F25" i="8" a="1"/>
  <c r="F25" i="8" s="1"/>
  <c r="G25" i="8" s="1" a="1"/>
  <c r="G25" i="8" s="1"/>
  <c r="F31" i="8" a="1"/>
  <c r="F31" i="8" s="1"/>
  <c r="G31" i="8" s="1" a="1"/>
  <c r="G31" i="8" s="1"/>
  <c r="F37" i="8" a="1"/>
  <c r="F37" i="8" s="1"/>
  <c r="G37" i="8" s="1" a="1"/>
  <c r="G37" i="8" s="1"/>
  <c r="F24" i="8" a="1"/>
  <c r="F24" i="8" s="1"/>
  <c r="G24" i="8" s="1" a="1"/>
  <c r="G24" i="8" s="1"/>
  <c r="F32" i="8" a="1"/>
  <c r="F32" i="8" s="1"/>
  <c r="G32" i="8" s="1" a="1"/>
  <c r="G32" i="8" s="1"/>
  <c r="F38" i="8" a="1"/>
  <c r="F38" i="8" s="1"/>
  <c r="G38" i="8" s="1" a="1"/>
  <c r="G38" i="8" s="1"/>
  <c r="F29" i="8" a="1"/>
  <c r="F29" i="8" s="1"/>
  <c r="G29" i="8" s="1" a="1"/>
  <c r="G29" i="8" s="1"/>
  <c r="F33" i="8" a="1"/>
  <c r="F33" i="8" s="1"/>
  <c r="G33" i="8" s="1" a="1"/>
  <c r="G33" i="8" s="1"/>
  <c r="F39" i="8" a="1"/>
  <c r="F39" i="8" s="1"/>
  <c r="G39" i="8" s="1" a="1"/>
  <c r="G39" i="8" s="1"/>
  <c r="F34" i="8" a="1"/>
  <c r="F34" i="8" s="1"/>
  <c r="G34" i="8" s="1" a="1"/>
  <c r="G34" i="8" s="1"/>
  <c r="F22" i="8" a="1"/>
  <c r="F22" i="8" s="1"/>
  <c r="G22" i="8" s="1" a="1"/>
  <c r="G22" i="8" s="1"/>
  <c r="F23" i="8" a="1"/>
  <c r="F23" i="8" s="1"/>
  <c r="G23" i="8" s="1" a="1"/>
  <c r="G23" i="8" s="1"/>
  <c r="F21" i="8" a="1"/>
  <c r="F21" i="8" s="1"/>
  <c r="G21" i="8" s="1" a="1"/>
  <c r="G21" i="8" s="1"/>
  <c r="F18" i="8" a="1"/>
  <c r="F18" i="8" s="1"/>
  <c r="G18" i="8" s="1" a="1"/>
  <c r="G18" i="8" s="1"/>
  <c r="F60" i="8" a="1"/>
  <c r="F60" i="8" s="1"/>
  <c r="G60" i="8" s="1" a="1"/>
  <c r="G60" i="8" s="1"/>
  <c r="F65" i="8" a="1"/>
  <c r="F65" i="8" s="1"/>
  <c r="G65" i="8" s="1" a="1"/>
  <c r="G65" i="8" s="1"/>
  <c r="F70" i="8" a="1"/>
  <c r="F70" i="8" s="1"/>
  <c r="G70" i="8" s="1" a="1"/>
  <c r="G70" i="8" s="1"/>
  <c r="F76" i="8" a="1"/>
  <c r="F76" i="8" s="1"/>
  <c r="G76" i="8" s="1" a="1"/>
  <c r="G76" i="8" s="1"/>
  <c r="F83" i="8" a="1"/>
  <c r="F83" i="8" s="1"/>
  <c r="G83" i="8" s="1" a="1"/>
  <c r="G83" i="8" s="1"/>
  <c r="F75" i="8" a="1"/>
  <c r="F75" i="8" s="1"/>
  <c r="G75" i="8" s="1" a="1"/>
  <c r="G75" i="8" s="1"/>
  <c r="F61" i="8" a="1"/>
  <c r="F61" i="8" s="1"/>
  <c r="G61" i="8" s="1" a="1"/>
  <c r="G61" i="8" s="1"/>
  <c r="F66" i="8" a="1"/>
  <c r="F66" i="8" s="1"/>
  <c r="G66" i="8" s="1" a="1"/>
  <c r="G66" i="8" s="1"/>
  <c r="F71" i="8" a="1"/>
  <c r="F71" i="8" s="1"/>
  <c r="G71" i="8" s="1" a="1"/>
  <c r="G71" i="8" s="1"/>
  <c r="F77" i="8" a="1"/>
  <c r="F77" i="8" s="1"/>
  <c r="G77" i="8" s="1" a="1"/>
  <c r="G77" i="8" s="1"/>
  <c r="F69" i="8" a="1"/>
  <c r="F69" i="8" s="1"/>
  <c r="G69" i="8" s="1" a="1"/>
  <c r="G69" i="8" s="1"/>
  <c r="F62" i="8" a="1"/>
  <c r="F62" i="8" s="1"/>
  <c r="G62" i="8" s="1" a="1"/>
  <c r="G62" i="8" s="1"/>
  <c r="F67" i="8" a="1"/>
  <c r="F67" i="8" s="1"/>
  <c r="G67" i="8" s="1" a="1"/>
  <c r="G67" i="8" s="1"/>
  <c r="F72" i="8" a="1"/>
  <c r="F72" i="8" s="1"/>
  <c r="G72" i="8" s="1" a="1"/>
  <c r="G72" i="8" s="1"/>
  <c r="F63" i="8" a="1"/>
  <c r="F63" i="8" s="1"/>
  <c r="G63" i="8" s="1" a="1"/>
  <c r="G63" i="8" s="1"/>
  <c r="F78" i="8" a="1"/>
  <c r="F78" i="8" s="1"/>
  <c r="G78" i="8" s="1" a="1"/>
  <c r="G78" i="8" s="1"/>
  <c r="F84" i="8" a="1"/>
  <c r="F84" i="8" s="1"/>
  <c r="G84" i="8" s="1" a="1"/>
  <c r="G84" i="8" s="1"/>
  <c r="F82" i="8" a="1"/>
  <c r="F82" i="8" s="1"/>
  <c r="G82" i="8" s="1" a="1"/>
  <c r="G82" i="8" s="1"/>
  <c r="F79" i="8" a="1"/>
  <c r="F79" i="8" s="1"/>
  <c r="G79" i="8" s="1" a="1"/>
  <c r="G79" i="8" s="1"/>
  <c r="F85" i="8" a="1"/>
  <c r="F85" i="8" s="1"/>
  <c r="G85" i="8" s="1" a="1"/>
  <c r="G85" i="8" s="1"/>
  <c r="F64" i="8" a="1"/>
  <c r="F64" i="8" s="1"/>
  <c r="G64" i="8" s="1" a="1"/>
  <c r="G64" i="8" s="1"/>
  <c r="F73" i="8" a="1"/>
  <c r="F73" i="8" s="1"/>
  <c r="G73" i="8" s="1" a="1"/>
  <c r="G73" i="8" s="1"/>
  <c r="F80" i="8" a="1"/>
  <c r="F80" i="8" s="1"/>
  <c r="G80" i="8" s="1" a="1"/>
  <c r="G80" i="8" s="1"/>
  <c r="F86" i="8" a="1"/>
  <c r="F86" i="8" s="1"/>
  <c r="G86" i="8" s="1" a="1"/>
  <c r="G86" i="8" s="1"/>
  <c r="F68" i="8" a="1"/>
  <c r="F68" i="8" s="1"/>
  <c r="G68" i="8" s="1" a="1"/>
  <c r="G68" i="8" s="1"/>
  <c r="F74" i="8" a="1"/>
  <c r="F74" i="8" s="1"/>
  <c r="G74" i="8" s="1" a="1"/>
  <c r="G74" i="8" s="1"/>
  <c r="F81" i="8" a="1"/>
  <c r="F81" i="8" s="1"/>
  <c r="G81" i="8" s="1" a="1"/>
  <c r="G81" i="8" s="1"/>
  <c r="F87" i="8" a="1"/>
  <c r="F87" i="8" s="1"/>
  <c r="G87" i="8" s="1" a="1"/>
  <c r="G87" i="8" s="1"/>
  <c r="F20" i="8" a="1"/>
  <c r="F20" i="8" s="1"/>
  <c r="G20" i="8" s="1" a="1"/>
  <c r="G20" i="8" s="1"/>
  <c r="F59" i="8" a="1"/>
  <c r="F59" i="8" s="1"/>
  <c r="G59" i="8" s="1" a="1"/>
  <c r="G59" i="8" s="1"/>
  <c r="F58" i="8" a="1"/>
  <c r="F58" i="8" s="1"/>
  <c r="G58" i="8" s="1" a="1"/>
  <c r="G58" i="8" s="1"/>
  <c r="F41" i="8" a="1"/>
  <c r="F41" i="8" s="1"/>
  <c r="G41" i="8" s="1" a="1"/>
  <c r="G41" i="8" s="1"/>
  <c r="F47" i="8" a="1"/>
  <c r="F47" i="8" s="1"/>
  <c r="G47" i="8" s="1" a="1"/>
  <c r="G47" i="8" s="1"/>
  <c r="F54" i="8" a="1"/>
  <c r="F54" i="8" s="1"/>
  <c r="G54" i="8" s="1" a="1"/>
  <c r="G54" i="8" s="1"/>
  <c r="F42" i="8" a="1"/>
  <c r="F42" i="8" s="1"/>
  <c r="G42" i="8" s="1" a="1"/>
  <c r="G42" i="8" s="1"/>
  <c r="F48" i="8" a="1"/>
  <c r="F48" i="8" s="1"/>
  <c r="G48" i="8" s="1" a="1"/>
  <c r="G48" i="8" s="1"/>
  <c r="F55" i="8" a="1"/>
  <c r="F55" i="8" s="1"/>
  <c r="G55" i="8" s="1" a="1"/>
  <c r="G55" i="8" s="1"/>
  <c r="F43" i="8" a="1"/>
  <c r="F43" i="8" s="1"/>
  <c r="G43" i="8" s="1" a="1"/>
  <c r="G43" i="8" s="1"/>
  <c r="F49" i="8" a="1"/>
  <c r="F49" i="8" s="1"/>
  <c r="G49" i="8" s="1" a="1"/>
  <c r="G49" i="8" s="1"/>
  <c r="F44" i="8" a="1"/>
  <c r="F44" i="8" s="1"/>
  <c r="G44" i="8" s="1" a="1"/>
  <c r="G44" i="8" s="1"/>
  <c r="F50" i="8" a="1"/>
  <c r="F50" i="8" s="1"/>
  <c r="G50" i="8" s="1" a="1"/>
  <c r="G50" i="8" s="1"/>
  <c r="F56" i="8" a="1"/>
  <c r="F56" i="8" s="1"/>
  <c r="G56" i="8" s="1" a="1"/>
  <c r="G56" i="8" s="1"/>
  <c r="F53" i="8" a="1"/>
  <c r="F53" i="8" s="1"/>
  <c r="G53" i="8" s="1" a="1"/>
  <c r="G53" i="8" s="1"/>
  <c r="F51" i="8" a="1"/>
  <c r="F51" i="8" s="1"/>
  <c r="G51" i="8" s="1" a="1"/>
  <c r="G51" i="8" s="1"/>
  <c r="F57" i="8" a="1"/>
  <c r="F57" i="8" s="1"/>
  <c r="G57" i="8" s="1" a="1"/>
  <c r="G57" i="8" s="1"/>
  <c r="F40" i="8" a="1"/>
  <c r="F40" i="8" s="1"/>
  <c r="G40" i="8" s="1" a="1"/>
  <c r="G40" i="8" s="1"/>
  <c r="F45" i="8" a="1"/>
  <c r="F45" i="8" s="1"/>
  <c r="G45" i="8" s="1" a="1"/>
  <c r="G45" i="8" s="1"/>
  <c r="F52" i="8" a="1"/>
  <c r="F52" i="8" s="1"/>
  <c r="G52" i="8" s="1" a="1"/>
  <c r="G52" i="8" s="1"/>
  <c r="F46" i="8" a="1"/>
  <c r="F46" i="8" s="1"/>
  <c r="G46" i="8" s="1" a="1"/>
  <c r="G46" i="8" s="1"/>
  <c r="F103" i="8" a="1"/>
  <c r="F103" i="8" s="1"/>
  <c r="G103" i="8" s="1" a="1"/>
  <c r="G103" i="8" s="1"/>
  <c r="F104" i="8" a="1"/>
  <c r="F104" i="8" s="1"/>
  <c r="G104" i="8" s="1" a="1"/>
  <c r="G104" i="8" s="1"/>
  <c r="F117" i="8" a="1"/>
  <c r="F117" i="8" s="1"/>
  <c r="G117" i="8" s="1" a="1"/>
  <c r="G117" i="8" s="1"/>
  <c r="F154" i="8" a="1"/>
  <c r="F154" i="8" s="1"/>
  <c r="G154" i="8" s="1" a="1"/>
  <c r="G154" i="8" s="1"/>
  <c r="F113" i="8" a="1"/>
  <c r="F113" i="8" s="1"/>
  <c r="G113" i="8" s="1" a="1"/>
  <c r="G113" i="8" s="1"/>
  <c r="F118" i="8" a="1"/>
  <c r="F118" i="8" s="1"/>
  <c r="G118" i="8" s="1" a="1"/>
  <c r="G118" i="8" s="1"/>
  <c r="F109" i="8" a="1"/>
  <c r="F109" i="8" s="1"/>
  <c r="G109" i="8" s="1" a="1"/>
  <c r="G109" i="8" s="1"/>
  <c r="F114" i="8" a="1"/>
  <c r="F114" i="8" s="1"/>
  <c r="G114" i="8" s="1" a="1"/>
  <c r="G114" i="8" s="1"/>
  <c r="F119" i="8" a="1"/>
  <c r="F119" i="8" s="1"/>
  <c r="G119" i="8" s="1" a="1"/>
  <c r="G119" i="8" s="1"/>
  <c r="F105" i="8" a="1"/>
  <c r="F105" i="8" s="1"/>
  <c r="G105" i="8" s="1" a="1"/>
  <c r="G105" i="8" s="1"/>
  <c r="F110" i="8" a="1"/>
  <c r="F110" i="8" s="1"/>
  <c r="G110" i="8" s="1" a="1"/>
  <c r="G110" i="8" s="1"/>
  <c r="F115" i="8" a="1"/>
  <c r="F115" i="8" s="1"/>
  <c r="G115" i="8" s="1" a="1"/>
  <c r="G115" i="8" s="1"/>
  <c r="F120" i="8" a="1"/>
  <c r="F120" i="8" s="1"/>
  <c r="G120" i="8" s="1" a="1"/>
  <c r="G120" i="8" s="1"/>
  <c r="F102" i="8" a="1"/>
  <c r="F102" i="8" s="1"/>
  <c r="G102" i="8" s="1" a="1"/>
  <c r="G102" i="8" s="1"/>
  <c r="F106" i="8" a="1"/>
  <c r="F106" i="8" s="1"/>
  <c r="G106" i="8" s="1" a="1"/>
  <c r="G106" i="8" s="1"/>
  <c r="F111" i="8" a="1"/>
  <c r="F111" i="8" s="1"/>
  <c r="G111" i="8" s="1" a="1"/>
  <c r="G111" i="8" s="1"/>
  <c r="F116" i="8" a="1"/>
  <c r="F116" i="8" s="1"/>
  <c r="G116" i="8" s="1" a="1"/>
  <c r="G116" i="8" s="1"/>
  <c r="F121" i="8" a="1"/>
  <c r="F121" i="8" s="1"/>
  <c r="G121" i="8" s="1" a="1"/>
  <c r="G121" i="8" s="1"/>
  <c r="F101" i="8" a="1"/>
  <c r="F101" i="8" s="1"/>
  <c r="G101" i="8" s="1" a="1"/>
  <c r="G101" i="8" s="1"/>
  <c r="F107" i="8" a="1"/>
  <c r="F107" i="8" s="1"/>
  <c r="G107" i="8" s="1" a="1"/>
  <c r="G107" i="8" s="1"/>
  <c r="F112" i="8" a="1"/>
  <c r="F112" i="8" s="1"/>
  <c r="G112" i="8" s="1" a="1"/>
  <c r="G112" i="8" s="1"/>
  <c r="F108" i="8" a="1"/>
  <c r="F108" i="8" s="1"/>
  <c r="G108" i="8" s="1" a="1"/>
  <c r="G108" i="8" s="1"/>
  <c r="F94" i="8" a="1"/>
  <c r="F94" i="8" s="1"/>
  <c r="G94" i="8" s="1" a="1"/>
  <c r="G94" i="8" s="1"/>
  <c r="F89" i="8" a="1"/>
  <c r="F89" i="8" s="1"/>
  <c r="G89" i="8" s="1" a="1"/>
  <c r="G89" i="8" s="1"/>
  <c r="F95" i="8" a="1"/>
  <c r="F95" i="8" s="1"/>
  <c r="G95" i="8" s="1" a="1"/>
  <c r="G95" i="8" s="1"/>
  <c r="F100" i="8" a="1"/>
  <c r="F100" i="8" s="1"/>
  <c r="G100" i="8" s="1" a="1"/>
  <c r="G100" i="8" s="1"/>
  <c r="F90" i="8" a="1"/>
  <c r="F90" i="8" s="1"/>
  <c r="G90" i="8" s="1" a="1"/>
  <c r="G90" i="8" s="1"/>
  <c r="F96" i="8" a="1"/>
  <c r="F96" i="8" s="1"/>
  <c r="G96" i="8" s="1" a="1"/>
  <c r="G96" i="8" s="1"/>
  <c r="F91" i="8" a="1"/>
  <c r="F91" i="8" s="1"/>
  <c r="G91" i="8" s="1" a="1"/>
  <c r="G91" i="8" s="1"/>
  <c r="F97" i="8" a="1"/>
  <c r="F97" i="8" s="1"/>
  <c r="G97" i="8" s="1" a="1"/>
  <c r="G97" i="8" s="1"/>
  <c r="F92" i="8" a="1"/>
  <c r="F92" i="8" s="1"/>
  <c r="G92" i="8" s="1" a="1"/>
  <c r="G92" i="8" s="1"/>
  <c r="F98" i="8" a="1"/>
  <c r="F98" i="8" s="1"/>
  <c r="G98" i="8" s="1" a="1"/>
  <c r="G98" i="8" s="1"/>
  <c r="F93" i="8" a="1"/>
  <c r="F93" i="8" s="1"/>
  <c r="G93" i="8" s="1" a="1"/>
  <c r="G93" i="8" s="1"/>
  <c r="F99" i="8" a="1"/>
  <c r="F99" i="8" s="1"/>
  <c r="G99" i="8" s="1" a="1"/>
  <c r="G99" i="8" s="1"/>
  <c r="F88" i="8" a="1"/>
  <c r="F88" i="8" s="1"/>
  <c r="G88" i="8" s="1" a="1"/>
  <c r="G88" i="8" s="1"/>
  <c r="F19" i="8" a="1"/>
  <c r="F19" i="8" s="1"/>
  <c r="G19" i="8" s="1" a="1"/>
  <c r="G19" i="8" s="1"/>
  <c r="F13" i="8" a="1"/>
  <c r="F13" i="8" s="1"/>
  <c r="G13" i="8" s="1" a="1"/>
  <c r="G13" i="8" s="1"/>
  <c r="F15" i="8" a="1"/>
  <c r="F15" i="8" s="1"/>
  <c r="G15" i="8" s="1" a="1"/>
  <c r="G15" i="8" s="1"/>
  <c r="F17" i="8" a="1"/>
  <c r="F17" i="8" s="1"/>
  <c r="G17" i="8" s="1" a="1"/>
  <c r="G17" i="8" s="1"/>
  <c r="F16" i="8" a="1"/>
  <c r="F16" i="8" s="1"/>
  <c r="G16" i="8" s="1" a="1"/>
  <c r="G16" i="8" s="1"/>
  <c r="F12" i="8" a="1"/>
  <c r="F12" i="8" s="1"/>
  <c r="G12" i="8" s="1" a="1"/>
  <c r="G12" i="8" s="1"/>
  <c r="F11" i="8" a="1"/>
  <c r="F11" i="8" s="1"/>
  <c r="G11" i="8" s="1" a="1"/>
  <c r="G11"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Tieu Thi My Linh</author>
  </authors>
  <commentList>
    <comment ref="B487" authorId="0" shapeId="0" xr:uid="{1FD0536C-5E20-4908-A1D8-12F2782B2B9C}">
      <text>
        <r>
          <rPr>
            <b/>
            <sz val="9"/>
            <color indexed="81"/>
            <rFont val="Tahoma"/>
            <family val="2"/>
          </rPr>
          <t>Tieu Thi My Linh:</t>
        </r>
        <r>
          <rPr>
            <sz val="9"/>
            <color indexed="81"/>
            <rFont val="Tahoma"/>
            <family val="2"/>
          </rPr>
          <t xml:space="preserve">
Đổi IPR-&gt; DPR</t>
        </r>
      </text>
    </comment>
    <comment ref="B618" authorId="0" shapeId="0" xr:uid="{B8494D27-9D05-49B8-9815-09A3B005A6F9}">
      <text>
        <r>
          <rPr>
            <b/>
            <sz val="9"/>
            <color indexed="81"/>
            <rFont val="Tahoma"/>
            <family val="2"/>
          </rPr>
          <t>Tieu Thi My Linh:</t>
        </r>
        <r>
          <rPr>
            <sz val="9"/>
            <color indexed="81"/>
            <rFont val="Tahoma"/>
            <family val="2"/>
          </rPr>
          <t xml:space="preserve">
Đổi IPR-&gt; DPR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5B6C51-6A99-494B-AEE7-99AAE3FE1B81}" name="Query - Budget_Template" description="Connection to the 'Budget_Template' query in the workbook." type="100" refreshedVersion="8" minRefreshableVersion="5">
    <extLst>
      <ext xmlns:x15="http://schemas.microsoft.com/office/spreadsheetml/2010/11/main" uri="{DE250136-89BD-433C-8126-D09CA5730AF9}">
        <x15:connection id="c4e9a03f-abfe-4963-a00a-e878dc10779c"/>
      </ext>
    </extLst>
  </connection>
  <connection id="2" xr16:uid="{67D96EA5-98BF-49DE-8E0A-EE5AD44EAA83}" keepAlive="1" name="Query - CostName" description="Connection to the 'CostName' query in the workbook." type="5" refreshedVersion="8" background="1" saveData="1">
    <dbPr connection="Provider=Microsoft.Mashup.OleDb.1;Data Source=$Workbook$;Location=CostName;Extended Properties=&quot;&quot;" command="SELECT * FROM [CostName]"/>
  </connection>
  <connection id="3" xr16:uid="{5E72C285-117E-407B-BB5D-A802FE28BBB2}" keepAlive="1" name="Query - Master_BranchBU" description="Connection to the 'Master_BranchBU' query in the workbook." type="5" refreshedVersion="0" background="1">
    <dbPr connection="Provider=Microsoft.Mashup.OleDb.1;Data Source=$Workbook$;Location=Master_BranchBU;Extended Properties=&quot;&quot;" command="SELECT * FROM [Master_BranchBU]"/>
  </connection>
  <connection id="4" xr16:uid="{DF506AA9-9EE5-44C6-8C3F-01F3E4EB108B}" keepAlive="1" name="Query - Master_CostCenter_QuyLuong" description="Connection to the 'Master_CostCenter_QuyLuong' query in the workbook." type="5" refreshedVersion="8" background="1" saveData="1">
    <dbPr connection="Provider=Microsoft.Mashup.OleDb.1;Data Source=$Workbook$;Location=Master_CostCenter_QuyLuong;Extended Properties=&quot;&quot;" command="SELECT * FROM [Master_CostCenter_QuyLuong]"/>
  </connection>
  <connection id="5" xr16:uid="{FD95C230-C48D-4FFA-8DE2-DC42E1B00B76}" keepAlive="1" name="Query - Master_Dept GL_Mapping" description="Connection to the 'Master_Dept GL_Mapping' query in the workbook." type="5" refreshedVersion="8" background="1" saveData="1">
    <dbPr connection="Provider=Microsoft.Mashup.OleDb.1;Data Source=$Workbook$;Location=&quot;Master_Dept GL_Mapping&quot;;Extended Properties=&quot;&quot;" command="SELECT * FROM [Master_Dept GL_Mapping]"/>
  </connection>
  <connection id="6" xr16:uid="{02FC98BD-1D4E-4E35-AE0B-D0E66CEB7ACC}" keepAlive="1" name="Query - Master_GL" description="Connection to the 'Master_GL' query in the workbook." type="5" refreshedVersion="8" background="1" saveData="1">
    <dbPr connection="Provider=Microsoft.Mashup.OleDb.1;Data Source=$Workbook$;Location=Master_GL;Extended Properties=&quot;&quot;" command="SELECT * FROM [Master_GL]"/>
  </connection>
  <connection id="7" xr16:uid="{C0AA9C71-5D22-4F3D-B63A-34FC855B4625}" keepAlive="1" name="Query - Master_GL_QuyLuong" description="Connection to the 'Master_GL_QuyLuong' query in the workbook." type="5" refreshedVersion="8" background="1" saveData="1">
    <dbPr connection="Provider=Microsoft.Mashup.OleDb.1;Data Source=$Workbook$;Location=Master_GL_QuyLuong;Extended Properties=&quot;&quot;" command="SELECT * FROM [Master_GL_QuyLuong]"/>
  </connection>
  <connection id="8" xr16:uid="{F5CDD126-40E9-4393-890F-99C88176BA3D}" keepAlive="1" name="Query - Master_Month" description="Connection to the 'Master_Month' query in the workbook." type="5" refreshedVersion="0" background="1">
    <dbPr connection="Provider=Microsoft.Mashup.OleDb.1;Data Source=$Workbook$;Location=Master_Month;Extended Properties=&quot;&quot;" command="SELECT * FROM [Master_Month]"/>
  </connection>
  <connection id="9" xr16:uid="{CD1D6670-9CF6-4785-B009-4FFE8146D2B4}"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<sst xmlns="http://schemas.openxmlformats.org/spreadsheetml/2006/main" count="3140" uniqueCount="936">
  <si>
    <t>HCM</t>
  </si>
  <si>
    <t>SOL</t>
  </si>
  <si>
    <t>HRD-REC</t>
  </si>
  <si>
    <t>AUT</t>
  </si>
  <si>
    <t>HRD-GEN</t>
  </si>
  <si>
    <t>Bảo trì, sửa chữa kho</t>
  </si>
  <si>
    <t>Chi phí công cụ, dụng cụ</t>
  </si>
  <si>
    <t>Branch</t>
  </si>
  <si>
    <t>Cost center</t>
  </si>
  <si>
    <t>Cost Name</t>
  </si>
  <si>
    <t>COM</t>
  </si>
  <si>
    <t>S-CO</t>
  </si>
  <si>
    <t>BP Tổng Vụ</t>
  </si>
  <si>
    <t>Thuê văn phòng</t>
  </si>
  <si>
    <t>HRD44063</t>
  </si>
  <si>
    <t>Thuê kho</t>
  </si>
  <si>
    <t>HRD44062</t>
  </si>
  <si>
    <t>SCM-WHS</t>
  </si>
  <si>
    <t>Chi phí điện</t>
  </si>
  <si>
    <t>HRD44076</t>
  </si>
  <si>
    <t>Chi phí nước</t>
  </si>
  <si>
    <t>HRD44077</t>
  </si>
  <si>
    <t>Chi phí internet</t>
  </si>
  <si>
    <t>HRD44078</t>
  </si>
  <si>
    <t>Chi phí điện thoại ( Di động, cố định )</t>
  </si>
  <si>
    <t>HRD44079</t>
  </si>
  <si>
    <t>S-AT</t>
  </si>
  <si>
    <t>SAL-AUT</t>
  </si>
  <si>
    <t>S-SL</t>
  </si>
  <si>
    <t>SAL-SOL</t>
  </si>
  <si>
    <t>ELE</t>
  </si>
  <si>
    <t>S-EL</t>
  </si>
  <si>
    <t>SAL-ELE</t>
  </si>
  <si>
    <t>UPS</t>
  </si>
  <si>
    <t>S-UP</t>
  </si>
  <si>
    <t>BDE-UPS</t>
  </si>
  <si>
    <t>HRD44025</t>
  </si>
  <si>
    <t>Quà tặng nhân viên</t>
  </si>
  <si>
    <t>HNI</t>
  </si>
  <si>
    <t>H-CO</t>
  </si>
  <si>
    <t>CTH</t>
  </si>
  <si>
    <t>C-CO</t>
  </si>
  <si>
    <t>HRD44191</t>
  </si>
  <si>
    <t>Chi phí hội nghị, tiệc công ty</t>
  </si>
  <si>
    <t>HRD44142</t>
  </si>
  <si>
    <t>Chi phí tiếp khách</t>
  </si>
  <si>
    <t>HRD44044</t>
  </si>
  <si>
    <t>HRD44098</t>
  </si>
  <si>
    <t>Bảo trì, sửa chữa văn phòng</t>
  </si>
  <si>
    <t>HRD44099</t>
  </si>
  <si>
    <t>Bảo trì, sửa chữa tòa nhà</t>
  </si>
  <si>
    <t>HRD44100</t>
  </si>
  <si>
    <t>Bảo trì, sửa chữa CCDC</t>
  </si>
  <si>
    <t>HRD44101</t>
  </si>
  <si>
    <t>Bảo trì, sửa chữa máy mốc, thiết bị</t>
  </si>
  <si>
    <t>HRD44102</t>
  </si>
  <si>
    <t>Bảo trì, sửa chữa phương tiện vận chuyển</t>
  </si>
  <si>
    <t>HRD44103</t>
  </si>
  <si>
    <t>HRD44095</t>
  </si>
  <si>
    <t>Chi phí bảo hiểm xe ô tô</t>
  </si>
  <si>
    <t>HRD44091</t>
  </si>
  <si>
    <t>Chi phí bảo hiểm văn phòng, toà nhà</t>
  </si>
  <si>
    <t>Chi phí bảo hiểm kho</t>
  </si>
  <si>
    <t>HRD44090</t>
  </si>
  <si>
    <t>Chi phí văn phòng phẩm</t>
  </si>
  <si>
    <t>HRD44082</t>
  </si>
  <si>
    <t>SAL-UPS</t>
  </si>
  <si>
    <t>Chi phí in ấn, photo</t>
  </si>
  <si>
    <t>HRD44088</t>
  </si>
  <si>
    <t>HRD44043</t>
  </si>
  <si>
    <t>Chi phí vật dụng, đồ dùng</t>
  </si>
  <si>
    <t>Chi phí trái cây, bánh, café gói</t>
  </si>
  <si>
    <t>HRD44083</t>
  </si>
  <si>
    <t>HRD44081</t>
  </si>
  <si>
    <t>Chi phí xăng, dầu, nhớt và cầu đường</t>
  </si>
  <si>
    <t>HRD44093</t>
  </si>
  <si>
    <t>Chi phí taxi, Grab</t>
  </si>
  <si>
    <t>HRD44071</t>
  </si>
  <si>
    <t>Thuê dịch vụ bảo vệ</t>
  </si>
  <si>
    <t>HRD44096</t>
  </si>
  <si>
    <t>Chi phí phòng cháy, chữa cháy</t>
  </si>
  <si>
    <t>HRD44073</t>
  </si>
  <si>
    <t>Thuê dịch vụ quản lý tòa nhà</t>
  </si>
  <si>
    <t>Chi phí gửi thư, chuyển phát nhanh</t>
  </si>
  <si>
    <t>HRD44080</t>
  </si>
  <si>
    <t>Chi phí hành chính khác</t>
  </si>
  <si>
    <t>HRD44137</t>
  </si>
  <si>
    <t>HRD44027</t>
  </si>
  <si>
    <t>Chi phí đồng phục</t>
  </si>
  <si>
    <t>HRD44092</t>
  </si>
  <si>
    <t>HRD44174</t>
  </si>
  <si>
    <t>Mua sắm TSCDHH ( Khấu hao )</t>
  </si>
  <si>
    <t>BOD-BOD</t>
  </si>
  <si>
    <t>BOD</t>
  </si>
  <si>
    <t>Phòng Tài chính - Kế Toán</t>
  </si>
  <si>
    <t>CTH-CTH</t>
  </si>
  <si>
    <t>ASS</t>
  </si>
  <si>
    <t>Phòng Ban Trợ Lý</t>
  </si>
  <si>
    <t>Phòng Nhân Sự</t>
  </si>
  <si>
    <t>HNI-HNI</t>
  </si>
  <si>
    <t>AUD</t>
  </si>
  <si>
    <t>Phòng Ban Kiểm Soát</t>
  </si>
  <si>
    <t>ICT-ICT</t>
  </si>
  <si>
    <t>Phòng CNTT</t>
  </si>
  <si>
    <t>FAC-ACC</t>
  </si>
  <si>
    <t>Phòng TCKT - BP Kế toán</t>
  </si>
  <si>
    <t>LEG</t>
  </si>
  <si>
    <t>Phòng Pháp Chế</t>
  </si>
  <si>
    <t>BDE-BDE</t>
  </si>
  <si>
    <t>Phòng Phát Triển Kinh Doanh</t>
  </si>
  <si>
    <t>Phòng Nhân Sự - BP Tuyển Dụng</t>
  </si>
  <si>
    <t>PRJ-PRJ</t>
  </si>
  <si>
    <t>HRD-CnB</t>
  </si>
  <si>
    <t>FAC</t>
  </si>
  <si>
    <t>Phòng Kinh Doanh</t>
  </si>
  <si>
    <t>HRD-TRA</t>
  </si>
  <si>
    <t>Phòng Nhân Sự - BP Đào Tạo</t>
  </si>
  <si>
    <t>FIN</t>
  </si>
  <si>
    <t>BP Tài Chính</t>
  </si>
  <si>
    <t>Phòng TCKT - BP tài chính</t>
  </si>
  <si>
    <t>Phòng Cung Ứng</t>
  </si>
  <si>
    <t>Phòng Nhân Sự - BP Tổng Vụ</t>
  </si>
  <si>
    <t>ACC</t>
  </si>
  <si>
    <t>BP Kế Toán</t>
  </si>
  <si>
    <t>TEC-TEC</t>
  </si>
  <si>
    <t>Phòng Kỹ Thuật</t>
  </si>
  <si>
    <t>TEC-DPR</t>
  </si>
  <si>
    <t>HRD</t>
  </si>
  <si>
    <t>RnD-RnD</t>
  </si>
  <si>
    <t>Phòng Nghiên Cứu Và Phát Triển</t>
  </si>
  <si>
    <t>REC</t>
  </si>
  <si>
    <t>BP Tuyển Dụng</t>
  </si>
  <si>
    <t>Phòng ban chịu CP chung</t>
  </si>
  <si>
    <t>BDE-BRD</t>
  </si>
  <si>
    <t>Phòng PTKD - BP Branding</t>
  </si>
  <si>
    <t>CnB</t>
  </si>
  <si>
    <t>NON-NON</t>
  </si>
  <si>
    <t>Phòng ban không chịu NS</t>
  </si>
  <si>
    <t>Phòng PTKD - BP Chăm sóc khách hàng</t>
  </si>
  <si>
    <t>TRA</t>
  </si>
  <si>
    <t>BP Đào Tạo</t>
  </si>
  <si>
    <t>BDE-AUT</t>
  </si>
  <si>
    <t>Phòng PTKD - BP Tự động hóa</t>
  </si>
  <si>
    <t>GEN</t>
  </si>
  <si>
    <t>BDE-ELE</t>
  </si>
  <si>
    <t>Phòng PTKD - BP Thang Máy</t>
  </si>
  <si>
    <t>BDE-SOL</t>
  </si>
  <si>
    <t>Phòng PTKD - BP Năng lượng mặt trời</t>
  </si>
  <si>
    <t>ICT</t>
  </si>
  <si>
    <t>Phòng Công Nghệ Thông Tin</t>
  </si>
  <si>
    <t>Phòng PTKD - BP UPS</t>
  </si>
  <si>
    <t>BDE</t>
  </si>
  <si>
    <t>BRD</t>
  </si>
  <si>
    <t>BP Brand</t>
  </si>
  <si>
    <t>Phòng Kinh Doanh - BP Tự động hóa</t>
  </si>
  <si>
    <t>TEL</t>
  </si>
  <si>
    <t>BP Chăm Sóc Khách Hàng</t>
  </si>
  <si>
    <t>Phòng Kinh Doanh - BP Thang Máy</t>
  </si>
  <si>
    <t>BP Tự Động Hóa</t>
  </si>
  <si>
    <t>Phòng Kinh Doanh - BP Năng lượng mặt trời</t>
  </si>
  <si>
    <t>BP Thang Máy</t>
  </si>
  <si>
    <t>Phòng Kinh Doanh - BP UPS</t>
  </si>
  <si>
    <t>BP Năng Lượng Mặt Trời</t>
  </si>
  <si>
    <t>BP UPS</t>
  </si>
  <si>
    <t>SCM-COR</t>
  </si>
  <si>
    <t>Phòng Cung Ứng - BP điều phối</t>
  </si>
  <si>
    <t>PRJ</t>
  </si>
  <si>
    <t>SCM-PUR</t>
  </si>
  <si>
    <t>Phòng Cung Ứng - BP Mua Hàng</t>
  </si>
  <si>
    <t>SAL</t>
  </si>
  <si>
    <t>Phòng Cung Ứng - BP Kho</t>
  </si>
  <si>
    <t>Phòng Sale</t>
  </si>
  <si>
    <t>TEC-SER</t>
  </si>
  <si>
    <t>Phòng Kỹ Thuật - BP Dịch Vụ</t>
  </si>
  <si>
    <t>TEC-AUT</t>
  </si>
  <si>
    <t>Phòng Kỹ Thuật - BP Tự động hóa</t>
  </si>
  <si>
    <t>TEC-ELE</t>
  </si>
  <si>
    <t>Phòng Kỹ Thuật - BP Thang Máy</t>
  </si>
  <si>
    <t>SCM</t>
  </si>
  <si>
    <t>TEC-SOL</t>
  </si>
  <si>
    <t>Phòng Kỹ Thuật - BP Năng lượng mặt trời</t>
  </si>
  <si>
    <t>COR</t>
  </si>
  <si>
    <t>BP Điều Vận</t>
  </si>
  <si>
    <t>Phòng Kỹ Thuật - BP UPS</t>
  </si>
  <si>
    <t>PUR</t>
  </si>
  <si>
    <t>BP Mua Hàng</t>
  </si>
  <si>
    <t>WHS</t>
  </si>
  <si>
    <t>BP Kho</t>
  </si>
  <si>
    <t>TEC</t>
  </si>
  <si>
    <t>SER</t>
  </si>
  <si>
    <t>BP Service</t>
  </si>
  <si>
    <t>RnD</t>
  </si>
  <si>
    <t>Chi phí chung phân bổ</t>
  </si>
  <si>
    <t>Chi phí phân bổ</t>
  </si>
  <si>
    <t>Viết tắt chi nhánh</t>
  </si>
  <si>
    <t>HCM - Automation</t>
  </si>
  <si>
    <t>S</t>
  </si>
  <si>
    <t>HCM - Solar</t>
  </si>
  <si>
    <t>HCM - Elevator</t>
  </si>
  <si>
    <t>HCM - UPS</t>
  </si>
  <si>
    <t>HCM - Chi phí chung</t>
  </si>
  <si>
    <t>H-AT</t>
  </si>
  <si>
    <t>HNI - Automation</t>
  </si>
  <si>
    <t>H</t>
  </si>
  <si>
    <t>H-SL</t>
  </si>
  <si>
    <t>HNI - Solar</t>
  </si>
  <si>
    <t>H-EL</t>
  </si>
  <si>
    <t>HNI - Elevator</t>
  </si>
  <si>
    <t>H-UP</t>
  </si>
  <si>
    <t>HNI - UPS</t>
  </si>
  <si>
    <t>HNI - Chi phí chung</t>
  </si>
  <si>
    <t>C-AT</t>
  </si>
  <si>
    <t>CTH - Automation</t>
  </si>
  <si>
    <t>C</t>
  </si>
  <si>
    <t>C-SL</t>
  </si>
  <si>
    <t>CTH - Solar</t>
  </si>
  <si>
    <t>C-EL</t>
  </si>
  <si>
    <t>CTH - Elevator</t>
  </si>
  <si>
    <t>C-UP</t>
  </si>
  <si>
    <t>CTH - UPS</t>
  </si>
  <si>
    <t>CTH - Chi phí chung</t>
  </si>
  <si>
    <t>CO-AT</t>
  </si>
  <si>
    <t>CO - Automation</t>
  </si>
  <si>
    <t>CO-SL</t>
  </si>
  <si>
    <t>CO - Solar</t>
  </si>
  <si>
    <t>CO-EL</t>
  </si>
  <si>
    <t>CO - Elevator</t>
  </si>
  <si>
    <t>CO-UP</t>
  </si>
  <si>
    <t>CO - UPS</t>
  </si>
  <si>
    <t>CO-CO</t>
  </si>
  <si>
    <t>ALL</t>
  </si>
  <si>
    <t>NONBG</t>
  </si>
  <si>
    <t>Không chịu ngân sách</t>
  </si>
  <si>
    <t>Bảo trì phần mềm</t>
  </si>
  <si>
    <t>Thuê bao phần mềm</t>
  </si>
  <si>
    <t>Quản trị hệ thống</t>
  </si>
  <si>
    <t>Chi phí Server</t>
  </si>
  <si>
    <t>Thuê bao phần mềm_R&amp;D</t>
  </si>
  <si>
    <t>Chi phí công tác khác</t>
  </si>
  <si>
    <t>Vận chuyển nội địa</t>
  </si>
  <si>
    <t>Trích lập dự phòng giảm giá HTK</t>
  </si>
  <si>
    <t>Chi phí nhập khẩu ( Không tính vào giá vốn )</t>
  </si>
  <si>
    <t>Vận chuyển mua hàng</t>
  </si>
  <si>
    <t>Hàng mẫu, sản phẩm mẫu và Demo</t>
  </si>
  <si>
    <t>Nguyên vật liệu, vật tư - Hư hỏng</t>
  </si>
  <si>
    <t>Mua sắm CCDC ( Phân bổ )</t>
  </si>
  <si>
    <t>Chi phí lương - Thưởng KPI ( Theo doanh số )</t>
  </si>
  <si>
    <t>Hỗ trợ bán hàng, lắp đặt</t>
  </si>
  <si>
    <t>Trích lập dự phòng nợ khó đòi</t>
  </si>
  <si>
    <t>Chi phí quà tặng khách hàng</t>
  </si>
  <si>
    <t>Chi phí hoạt động bán hàng khác</t>
  </si>
  <si>
    <t>Đánh giá lại giá trị HTK</t>
  </si>
  <si>
    <t>Chi phí lương - Thưởng nóng OKRs</t>
  </si>
  <si>
    <t>Training, đào tạo nhân viên</t>
  </si>
  <si>
    <t>Chi phí training, đào tạo khách hàng</t>
  </si>
  <si>
    <t>Bảo hành gói thầu, dự án</t>
  </si>
  <si>
    <t>Bảo hành không theo chính sách công ty</t>
  </si>
  <si>
    <t>Chi phí trưng bày, bảng hiệu, Tool Kits ( POSM Sales )</t>
  </si>
  <si>
    <t>Làm giấy chứng nhận CO/CQ</t>
  </si>
  <si>
    <t>Tổ chức sự kiện, hội thảo, triển lãm, đào tạo ... ( Event )</t>
  </si>
  <si>
    <t>Quảng cáo, truyền thông trên báo chí ( PR )</t>
  </si>
  <si>
    <t>In ấn tài liệu, sản xuất vật phẩm, quà tặng ( POSM )</t>
  </si>
  <si>
    <t>Chạy tạo phễu, tìm lead ( Digital )</t>
  </si>
  <si>
    <t>Branding nhận diện thương hiệu ( Awareness )</t>
  </si>
  <si>
    <t>Duy trì, tối ưu công cụ MKT ( MKT Tool )</t>
  </si>
  <si>
    <t>Khuyến mãi bằng sản phẩm công ty ( Trade MKT )</t>
  </si>
  <si>
    <t>Bảng hiệu cho đối tác khách hàng ( Signboard )</t>
  </si>
  <si>
    <t>Chi phí giao dịch ngân hàng</t>
  </si>
  <si>
    <t>Chi phí hoạt động QLDN khác</t>
  </si>
  <si>
    <t>Thuế môn bài</t>
  </si>
  <si>
    <t>Chi phí hoạt động xã hội</t>
  </si>
  <si>
    <t>Chi phí công cụ, dụng cụ - Hư hỏng</t>
  </si>
  <si>
    <t>Chi phí nguyên vật liệu, vật tư , bao bì - Khác</t>
  </si>
  <si>
    <t>Outsourcing xây dựng DAT IOT Platform_R&amp;D</t>
  </si>
  <si>
    <t>Mua sắm bản quyền phần mềm_R&amp;D</t>
  </si>
  <si>
    <t>Mua sắm TSCĐ_R&amp;D</t>
  </si>
  <si>
    <t>Phân tích và đề xuất giải pháp</t>
  </si>
  <si>
    <t>Nghiên cứu sinh_R&amp;D</t>
  </si>
  <si>
    <t>Chi phí tuyển dụng</t>
  </si>
  <si>
    <t>Chi phí tuyển dụng - Hoạt động thương hiệu</t>
  </si>
  <si>
    <t>Thuê dịch vụ đào tạo từ bên ngoài</t>
  </si>
  <si>
    <t>Team building</t>
  </si>
  <si>
    <t>Chi phí truyền thông nội bộ</t>
  </si>
  <si>
    <t>Lễ 08/03, 20/10</t>
  </si>
  <si>
    <t>Sinh nhật, hiếu hỷ, tang chế</t>
  </si>
  <si>
    <t>Bảo hiểm chăm sóc sức khỏe</t>
  </si>
  <si>
    <t>Bảo hiểm tai nạn</t>
  </si>
  <si>
    <t>Chi phí Lì xì</t>
  </si>
  <si>
    <t>Các khoản phúc lợi khác</t>
  </si>
  <si>
    <t>Chi phí Happy day</t>
  </si>
  <si>
    <t>Khám sức khỏe</t>
  </si>
  <si>
    <t>Thưởng sáng kiến</t>
  </si>
  <si>
    <t>Chi phí lương - Thuê lao động ngoài</t>
  </si>
  <si>
    <t>Trích lập dự phòng quyết toán thuế</t>
  </si>
  <si>
    <t>Thuê dịch vụ kiểm toán</t>
  </si>
  <si>
    <t>Chi phí quà tặng đối tác</t>
  </si>
  <si>
    <t>Chi phí lương - Hành chính</t>
  </si>
  <si>
    <t>BHXH</t>
  </si>
  <si>
    <t>Kinh phí công đoàn</t>
  </si>
  <si>
    <t>Chi phí lương - Tăng ca</t>
  </si>
  <si>
    <t>Phụ cấp khác</t>
  </si>
  <si>
    <t>Chi phí lương - Thưởng KPI quý</t>
  </si>
  <si>
    <t>Chi phí lương - Thưởng KPI năm</t>
  </si>
  <si>
    <t>Chi phí lương - Tháng 13</t>
  </si>
  <si>
    <t>BHYT</t>
  </si>
  <si>
    <t>BHTN</t>
  </si>
  <si>
    <t>NON</t>
  </si>
  <si>
    <t>044</t>
  </si>
  <si>
    <t>ICT46044</t>
  </si>
  <si>
    <t>104</t>
  </si>
  <si>
    <t>ICT46104</t>
  </si>
  <si>
    <t>105</t>
  </si>
  <si>
    <t>ICT46105</t>
  </si>
  <si>
    <t>106</t>
  </si>
  <si>
    <t>ICT46106</t>
  </si>
  <si>
    <t>101</t>
  </si>
  <si>
    <t>ICT46101</t>
  </si>
  <si>
    <t>107</t>
  </si>
  <si>
    <t>ICT46107</t>
  </si>
  <si>
    <t>184</t>
  </si>
  <si>
    <t>RnD72184</t>
  </si>
  <si>
    <t>137</t>
  </si>
  <si>
    <t>ICT46137</t>
  </si>
  <si>
    <t>138</t>
  </si>
  <si>
    <t>080</t>
  </si>
  <si>
    <t>ICT46080</t>
  </si>
  <si>
    <t>113</t>
  </si>
  <si>
    <t>SCM61113</t>
  </si>
  <si>
    <t>SCM62137</t>
  </si>
  <si>
    <t>142</t>
  </si>
  <si>
    <t>SCM62142</t>
  </si>
  <si>
    <t>143</t>
  </si>
  <si>
    <t>149</t>
  </si>
  <si>
    <t>SCM62149</t>
  </si>
  <si>
    <t>117</t>
  </si>
  <si>
    <t>SCM62117</t>
  </si>
  <si>
    <t>118</t>
  </si>
  <si>
    <t>SCM62118</t>
  </si>
  <si>
    <t>047</t>
  </si>
  <si>
    <t>SCM62047</t>
  </si>
  <si>
    <t>103</t>
  </si>
  <si>
    <t>SCM63103</t>
  </si>
  <si>
    <t>098</t>
  </si>
  <si>
    <t>SCM63098</t>
  </si>
  <si>
    <t>043</t>
  </si>
  <si>
    <t>SCM63043</t>
  </si>
  <si>
    <t>038</t>
  </si>
  <si>
    <t>SCM63038</t>
  </si>
  <si>
    <t>173</t>
  </si>
  <si>
    <t>SCM63173</t>
  </si>
  <si>
    <t>SCM63044</t>
  </si>
  <si>
    <t>005</t>
  </si>
  <si>
    <t>SAL56005</t>
  </si>
  <si>
    <t>058</t>
  </si>
  <si>
    <t>SAL56058</t>
  </si>
  <si>
    <t>152</t>
  </si>
  <si>
    <t>SAL56152</t>
  </si>
  <si>
    <t>145</t>
  </si>
  <si>
    <t>SAL56145</t>
  </si>
  <si>
    <t>SAL56137</t>
  </si>
  <si>
    <t>SAL56142</t>
  </si>
  <si>
    <t>147</t>
  </si>
  <si>
    <t>SAL56147</t>
  </si>
  <si>
    <t>151</t>
  </si>
  <si>
    <t>SAL56151</t>
  </si>
  <si>
    <t>SAL58137</t>
  </si>
  <si>
    <t>SAL58142</t>
  </si>
  <si>
    <t>SAL58005</t>
  </si>
  <si>
    <t>007</t>
  </si>
  <si>
    <t>SAL58007</t>
  </si>
  <si>
    <t>SAL58047</t>
  </si>
  <si>
    <t>026</t>
  </si>
  <si>
    <t>SAL58026</t>
  </si>
  <si>
    <t>146</t>
  </si>
  <si>
    <t>SAL58146</t>
  </si>
  <si>
    <t>056</t>
  </si>
  <si>
    <t>SAL58056</t>
  </si>
  <si>
    <t>057</t>
  </si>
  <si>
    <t>SAL58057</t>
  </si>
  <si>
    <t>SAL58058</t>
  </si>
  <si>
    <t>SAL58145</t>
  </si>
  <si>
    <t>048</t>
  </si>
  <si>
    <t>SAL58048</t>
  </si>
  <si>
    <t>SAL58147</t>
  </si>
  <si>
    <t>SAL57005</t>
  </si>
  <si>
    <t>SAL57007</t>
  </si>
  <si>
    <t>070</t>
  </si>
  <si>
    <t>SAL57070</t>
  </si>
  <si>
    <t>SAL57047</t>
  </si>
  <si>
    <t>SAL57145</t>
  </si>
  <si>
    <t>SAL57137</t>
  </si>
  <si>
    <t>SAL57142</t>
  </si>
  <si>
    <t>SAL57146</t>
  </si>
  <si>
    <t>SAL57151</t>
  </si>
  <si>
    <t>SAL57152</t>
  </si>
  <si>
    <t>SAL59005</t>
  </si>
  <si>
    <t>SAL59007</t>
  </si>
  <si>
    <t>SAL59026</t>
  </si>
  <si>
    <t>SAL59145</t>
  </si>
  <si>
    <t>SAL59137</t>
  </si>
  <si>
    <t>SAL59142</t>
  </si>
  <si>
    <t>SAL59146</t>
  </si>
  <si>
    <t>SAL59151</t>
  </si>
  <si>
    <t>128</t>
  </si>
  <si>
    <t>BDE52128</t>
  </si>
  <si>
    <t>127</t>
  </si>
  <si>
    <t>BDE52127</t>
  </si>
  <si>
    <t>126</t>
  </si>
  <si>
    <t>BDE52126</t>
  </si>
  <si>
    <t>124</t>
  </si>
  <si>
    <t>BDE52124</t>
  </si>
  <si>
    <t>123</t>
  </si>
  <si>
    <t>BDE52123</t>
  </si>
  <si>
    <t>125</t>
  </si>
  <si>
    <t>BDE52125</t>
  </si>
  <si>
    <t>119</t>
  </si>
  <si>
    <t>BDE52119</t>
  </si>
  <si>
    <t>BDE53124</t>
  </si>
  <si>
    <t>BDE53123</t>
  </si>
  <si>
    <t>BDE53126</t>
  </si>
  <si>
    <t>BDE53128</t>
  </si>
  <si>
    <t>BDE50123</t>
  </si>
  <si>
    <t>BDE50128</t>
  </si>
  <si>
    <t>BDE50119</t>
  </si>
  <si>
    <t>122</t>
  </si>
  <si>
    <t>BDE50122</t>
  </si>
  <si>
    <t>BDE50126</t>
  </si>
  <si>
    <t>BDE50127</t>
  </si>
  <si>
    <t>BDE50124</t>
  </si>
  <si>
    <t>BDE51124</t>
  </si>
  <si>
    <t>BDE51128</t>
  </si>
  <si>
    <t>BDE51123</t>
  </si>
  <si>
    <t>BDE51126</t>
  </si>
  <si>
    <t>BDE48123</t>
  </si>
  <si>
    <t>BDE48127</t>
  </si>
  <si>
    <t>BDE48128</t>
  </si>
  <si>
    <t>BDE48126</t>
  </si>
  <si>
    <t>BDE48125</t>
  </si>
  <si>
    <t>BDE47137</t>
  </si>
  <si>
    <t>BDE47142</t>
  </si>
  <si>
    <t>BDE52137</t>
  </si>
  <si>
    <t>BDE52142</t>
  </si>
  <si>
    <t>BDE53137</t>
  </si>
  <si>
    <t>BDE53142</t>
  </si>
  <si>
    <t>BDE50137</t>
  </si>
  <si>
    <t>BDE50142</t>
  </si>
  <si>
    <t>BDE51137</t>
  </si>
  <si>
    <t>BDE51142</t>
  </si>
  <si>
    <t>BDE48137</t>
  </si>
  <si>
    <t>BDE48142</t>
  </si>
  <si>
    <t>090</t>
  </si>
  <si>
    <t>HNI39090</t>
  </si>
  <si>
    <t>087</t>
  </si>
  <si>
    <t>HNI39087</t>
  </si>
  <si>
    <t>HNI39137</t>
  </si>
  <si>
    <t>148</t>
  </si>
  <si>
    <t>HNI39148</t>
  </si>
  <si>
    <t>HNI39080</t>
  </si>
  <si>
    <t>HNI39044</t>
  </si>
  <si>
    <t>HNI39098</t>
  </si>
  <si>
    <t>082</t>
  </si>
  <si>
    <t>HNI39082</t>
  </si>
  <si>
    <t>HNI39043</t>
  </si>
  <si>
    <t>131</t>
  </si>
  <si>
    <t>HNI39131</t>
  </si>
  <si>
    <t>076</t>
  </si>
  <si>
    <t>HNI39076</t>
  </si>
  <si>
    <t>077</t>
  </si>
  <si>
    <t>HNI39077</t>
  </si>
  <si>
    <t>078</t>
  </si>
  <si>
    <t>HNI39078</t>
  </si>
  <si>
    <t>079</t>
  </si>
  <si>
    <t>HNI39079</t>
  </si>
  <si>
    <t>081</t>
  </si>
  <si>
    <t>HNI39081</t>
  </si>
  <si>
    <t>HNI39103</t>
  </si>
  <si>
    <t>071</t>
  </si>
  <si>
    <t>HNI39071</t>
  </si>
  <si>
    <t>141</t>
  </si>
  <si>
    <t>HNI39141</t>
  </si>
  <si>
    <t>063</t>
  </si>
  <si>
    <t>HNI39063</t>
  </si>
  <si>
    <t>062</t>
  </si>
  <si>
    <t>HNI39062</t>
  </si>
  <si>
    <t>093</t>
  </si>
  <si>
    <t>HNI39093</t>
  </si>
  <si>
    <t>HNI39142</t>
  </si>
  <si>
    <t>092</t>
  </si>
  <si>
    <t>HNI39092</t>
  </si>
  <si>
    <t>088</t>
  </si>
  <si>
    <t>HNI39088</t>
  </si>
  <si>
    <t>174</t>
  </si>
  <si>
    <t>HNI39174</t>
  </si>
  <si>
    <t>CTH35113</t>
  </si>
  <si>
    <t>CTH35137</t>
  </si>
  <si>
    <t>CTH35081</t>
  </si>
  <si>
    <t>CTH35103</t>
  </si>
  <si>
    <t>096</t>
  </si>
  <si>
    <t>CTH35096</t>
  </si>
  <si>
    <t>CTH35076</t>
  </si>
  <si>
    <t>CTH35063</t>
  </si>
  <si>
    <t>CTH35087</t>
  </si>
  <si>
    <t>CTH35148</t>
  </si>
  <si>
    <t>CTH35082</t>
  </si>
  <si>
    <t>CTH35080</t>
  </si>
  <si>
    <t>CTH35043</t>
  </si>
  <si>
    <t>CTH35142</t>
  </si>
  <si>
    <t>099</t>
  </si>
  <si>
    <t>CTH35099</t>
  </si>
  <si>
    <t>045</t>
  </si>
  <si>
    <t>TEC68045</t>
  </si>
  <si>
    <t>TEC68044</t>
  </si>
  <si>
    <t>TEC68026</t>
  </si>
  <si>
    <t>TEC68143</t>
  </si>
  <si>
    <t>TEC68138</t>
  </si>
  <si>
    <t>042</t>
  </si>
  <si>
    <t>TEC68042</t>
  </si>
  <si>
    <t>TEC69044</t>
  </si>
  <si>
    <t>TEC69138</t>
  </si>
  <si>
    <t>TEC70138</t>
  </si>
  <si>
    <t>TEC70044</t>
  </si>
  <si>
    <t>TEC70026</t>
  </si>
  <si>
    <t>TEC70143</t>
  </si>
  <si>
    <t>TEC67044</t>
  </si>
  <si>
    <t>TEC67042</t>
  </si>
  <si>
    <t>TEC67138</t>
  </si>
  <si>
    <t>TEC65044</t>
  </si>
  <si>
    <t>TEC65042</t>
  </si>
  <si>
    <t>TEC65038</t>
  </si>
  <si>
    <t>185</t>
  </si>
  <si>
    <t>RnD72185</t>
  </si>
  <si>
    <t>186</t>
  </si>
  <si>
    <t>RnD72186</t>
  </si>
  <si>
    <t>187</t>
  </si>
  <si>
    <t>RnD72187</t>
  </si>
  <si>
    <t>189</t>
  </si>
  <si>
    <t>RnD72189</t>
  </si>
  <si>
    <t>188</t>
  </si>
  <si>
    <t>RnD72188</t>
  </si>
  <si>
    <t>072</t>
  </si>
  <si>
    <t>084</t>
  </si>
  <si>
    <t>HRD41084</t>
  </si>
  <si>
    <t>085</t>
  </si>
  <si>
    <t>HRD41085</t>
  </si>
  <si>
    <t>HRD41137</t>
  </si>
  <si>
    <t>069</t>
  </si>
  <si>
    <t>HRD43069</t>
  </si>
  <si>
    <t>023</t>
  </si>
  <si>
    <t>HRD43023</t>
  </si>
  <si>
    <t>089</t>
  </si>
  <si>
    <t>HRD43089</t>
  </si>
  <si>
    <t>029</t>
  </si>
  <si>
    <t>HRD43029</t>
  </si>
  <si>
    <t>028</t>
  </si>
  <si>
    <t>HRD42028</t>
  </si>
  <si>
    <t>021</t>
  </si>
  <si>
    <t>HRD42021</t>
  </si>
  <si>
    <t>022</t>
  </si>
  <si>
    <t>HRD42022</t>
  </si>
  <si>
    <t>032</t>
  </si>
  <si>
    <t>HRD42032</t>
  </si>
  <si>
    <t>HRD42029</t>
  </si>
  <si>
    <t>034</t>
  </si>
  <si>
    <t>HRD42034</t>
  </si>
  <si>
    <t>031</t>
  </si>
  <si>
    <t>HRD42031</t>
  </si>
  <si>
    <t>030</t>
  </si>
  <si>
    <t>HRD42030</t>
  </si>
  <si>
    <t>033</t>
  </si>
  <si>
    <t>HRD42033</t>
  </si>
  <si>
    <t>009</t>
  </si>
  <si>
    <t>HRD42009</t>
  </si>
  <si>
    <t>025</t>
  </si>
  <si>
    <t>191</t>
  </si>
  <si>
    <t>100</t>
  </si>
  <si>
    <t>102</t>
  </si>
  <si>
    <t>095</t>
  </si>
  <si>
    <t>091</t>
  </si>
  <si>
    <t>083</t>
  </si>
  <si>
    <t>073</t>
  </si>
  <si>
    <t>027</t>
  </si>
  <si>
    <t>CTH35131</t>
  </si>
  <si>
    <t>FAC38131</t>
  </si>
  <si>
    <t>154</t>
  </si>
  <si>
    <t>FAC38154</t>
  </si>
  <si>
    <t>074</t>
  </si>
  <si>
    <t>FAC38074</t>
  </si>
  <si>
    <t>FAC38087</t>
  </si>
  <si>
    <t>FAC38142</t>
  </si>
  <si>
    <t>FAC38137</t>
  </si>
  <si>
    <t>FAC38148</t>
  </si>
  <si>
    <t>190</t>
  </si>
  <si>
    <t>FAC38190</t>
  </si>
  <si>
    <t>PRJ54044</t>
  </si>
  <si>
    <t>PRJ54142</t>
  </si>
  <si>
    <t>PRJ54137</t>
  </si>
  <si>
    <t>002</t>
  </si>
  <si>
    <t>HRD42002</t>
  </si>
  <si>
    <t>013</t>
  </si>
  <si>
    <t>HRD42013</t>
  </si>
  <si>
    <t>016</t>
  </si>
  <si>
    <t>HRD42016</t>
  </si>
  <si>
    <t>003</t>
  </si>
  <si>
    <t>HRD42003</t>
  </si>
  <si>
    <t>020</t>
  </si>
  <si>
    <t>HRD42020</t>
  </si>
  <si>
    <t>011</t>
  </si>
  <si>
    <t>HRD42011</t>
  </si>
  <si>
    <t>012</t>
  </si>
  <si>
    <t>HRD42012</t>
  </si>
  <si>
    <t>004</t>
  </si>
  <si>
    <t>HRD42004</t>
  </si>
  <si>
    <t>BOD31142</t>
  </si>
  <si>
    <t>BOD31141</t>
  </si>
  <si>
    <t>BOD31137</t>
  </si>
  <si>
    <t>BOD31148</t>
  </si>
  <si>
    <t>014</t>
  </si>
  <si>
    <t>HRD42014</t>
  </si>
  <si>
    <t>015</t>
  </si>
  <si>
    <t>HRD42015</t>
  </si>
  <si>
    <t>RnD72142</t>
  </si>
  <si>
    <t>TEC68137</t>
  </si>
  <si>
    <t>TEC70137</t>
  </si>
  <si>
    <t>TEC64142</t>
  </si>
  <si>
    <t>BU</t>
  </si>
  <si>
    <t>BranBU Name</t>
  </si>
  <si>
    <t>BranBU Mapping</t>
  </si>
  <si>
    <t>RND</t>
  </si>
  <si>
    <t>R-RD</t>
  </si>
  <si>
    <t>RND - Chi Phí Trung Tâm R&amp;D</t>
  </si>
  <si>
    <t>CO - Chi phí chung</t>
  </si>
  <si>
    <t>R</t>
  </si>
  <si>
    <t>PRJ54145</t>
  </si>
  <si>
    <t>PRJ54043</t>
  </si>
  <si>
    <t>144</t>
  </si>
  <si>
    <t>PRJ54144</t>
  </si>
  <si>
    <t>Chi phí ngoại giao</t>
  </si>
  <si>
    <t>PRJ54196</t>
  </si>
  <si>
    <t>Chi phí liên quan pháp lý và khảo sát dự án</t>
  </si>
  <si>
    <t>PRJ54088</t>
  </si>
  <si>
    <t>Note</t>
  </si>
  <si>
    <t>Cost Center No.</t>
  </si>
  <si>
    <t>Division Name</t>
  </si>
  <si>
    <t>Department Name</t>
  </si>
  <si>
    <t>Deptment No.</t>
  </si>
  <si>
    <t>Division Code</t>
  </si>
  <si>
    <t>Department Code</t>
  </si>
  <si>
    <t>Div &amp; Dept Code</t>
  </si>
  <si>
    <t>Div &amp; Dept Name</t>
  </si>
  <si>
    <t>Phòng Dự Án</t>
  </si>
  <si>
    <t>Cost Center &amp; Name  Mapping</t>
  </si>
  <si>
    <t>BranBU</t>
  </si>
  <si>
    <t>Chung Cty</t>
  </si>
  <si>
    <t>DPR</t>
  </si>
  <si>
    <t>Status</t>
  </si>
  <si>
    <t>Enable</t>
  </si>
  <si>
    <t>Disable</t>
  </si>
  <si>
    <t>6221101</t>
  </si>
  <si>
    <t>6411102</t>
  </si>
  <si>
    <t>6421101</t>
  </si>
  <si>
    <t>6221102</t>
  </si>
  <si>
    <t>6411103</t>
  </si>
  <si>
    <t>6421102</t>
  </si>
  <si>
    <t>6221103</t>
  </si>
  <si>
    <t>6411104</t>
  </si>
  <si>
    <t>6421103</t>
  </si>
  <si>
    <t>6221110</t>
  </si>
  <si>
    <t>6411112</t>
  </si>
  <si>
    <t>6421112</t>
  </si>
  <si>
    <t>6221201</t>
  </si>
  <si>
    <t>6411201</t>
  </si>
  <si>
    <t>6421201</t>
  </si>
  <si>
    <t>6221202</t>
  </si>
  <si>
    <t>6411202</t>
  </si>
  <si>
    <t>6421202</t>
  </si>
  <si>
    <t>6221203</t>
  </si>
  <si>
    <t>6411203</t>
  </si>
  <si>
    <t>6421203</t>
  </si>
  <si>
    <t>6221204</t>
  </si>
  <si>
    <t>6411204</t>
  </si>
  <si>
    <t>6421204</t>
  </si>
  <si>
    <t>6221399</t>
  </si>
  <si>
    <t>6411399</t>
  </si>
  <si>
    <t>6421399</t>
  </si>
  <si>
    <t>Kinh phí công đoàn &amp; Đoàn Phí</t>
  </si>
  <si>
    <t>Chi Nhánh Hà Nội</t>
  </si>
  <si>
    <t>Chi Nhánh Cần Thơ</t>
  </si>
  <si>
    <t>Ban Tổng Giám Đốc</t>
  </si>
  <si>
    <t>TEC67118</t>
  </si>
  <si>
    <t>Phòng Nhân Sự - BP Chính sách, Lương &amp; Đãi ngộ</t>
  </si>
  <si>
    <t>BP Chính sách, Lương &amp; Đãi ngộ</t>
  </si>
  <si>
    <t>COM-COM</t>
  </si>
  <si>
    <t>SAL-SAL</t>
  </si>
  <si>
    <t>Dept Consumed</t>
  </si>
  <si>
    <t>Branch&amp;BU Mapping</t>
  </si>
  <si>
    <t>Cost Center Name</t>
  </si>
  <si>
    <t>Chi nhánh chịu phí</t>
  </si>
  <si>
    <t>BU 
chịu phí</t>
  </si>
  <si>
    <t>Nhập liệu</t>
  </si>
  <si>
    <t>Nhập vào vùng tô vàng, chữ đỏ</t>
  </si>
  <si>
    <t>SAL55137</t>
  </si>
  <si>
    <t>SAL55142</t>
  </si>
  <si>
    <t>SAL55147</t>
  </si>
  <si>
    <t>Đánh giá, giám sát ISO</t>
  </si>
  <si>
    <t>BDE50125</t>
  </si>
  <si>
    <t>SAL57198</t>
  </si>
  <si>
    <t>198</t>
  </si>
  <si>
    <t>Phí CO/CQ (Hàng GEAT)</t>
  </si>
  <si>
    <t>SAL55145</t>
  </si>
  <si>
    <t>SAL55058</t>
  </si>
  <si>
    <t>SAL57147</t>
  </si>
  <si>
    <t>SAL57058</t>
  </si>
  <si>
    <t>SAL59058</t>
  </si>
  <si>
    <t>Expenditure</t>
  </si>
  <si>
    <t>Cost Center</t>
  </si>
  <si>
    <t>Sales</t>
  </si>
  <si>
    <t>Sales Support</t>
  </si>
  <si>
    <t>Distribution</t>
  </si>
  <si>
    <t>BOF</t>
  </si>
  <si>
    <t>Back Office</t>
  </si>
  <si>
    <t>Assembly</t>
  </si>
  <si>
    <t>SUP</t>
  </si>
  <si>
    <t>DTB</t>
  </si>
  <si>
    <t>Khối Bán Hàng (Sales force)</t>
  </si>
  <si>
    <t>Khối Hỗ Trợ Bán Hàng (Sales Support)</t>
  </si>
  <si>
    <t>Khối Phân Phối (Distribution)</t>
  </si>
  <si>
    <t>Khối Hậu Cần (Back Office)</t>
  </si>
  <si>
    <t>Bộ Phận Tích Hợp Tủ Điện (Assembly)</t>
  </si>
  <si>
    <t>Bao gồm: SA (không bao gồm Head &amp; Sale Admin)</t>
  </si>
  <si>
    <t>Bao gồm: gồm kho và điều vận (gồm Trưởng BP)</t>
  </si>
  <si>
    <t>Bao gồm: IT, FA, HR, BKS, Pháp Chế, BOD, HOD, Procurement, HNI, CTH</t>
  </si>
  <si>
    <t xml:space="preserve">Bao gồm: anh Thịnh &amp; team </t>
  </si>
  <si>
    <t>BOD31190</t>
  </si>
  <si>
    <t>HRD42072</t>
  </si>
  <si>
    <t>Quỹ Lương</t>
  </si>
  <si>
    <t>HNI39191</t>
  </si>
  <si>
    <t>GL Name Mapping</t>
  </si>
  <si>
    <t>GL</t>
  </si>
  <si>
    <t>GL Name</t>
  </si>
  <si>
    <t>6221101/Chi phí lương - Hành chính</t>
  </si>
  <si>
    <t>6221102/Chi phí lương - Tăng ca</t>
  </si>
  <si>
    <t>6221103/Chi phí lương - Tháng 13</t>
  </si>
  <si>
    <t>6221110/Chi phí lương - Thưởng KPI năm</t>
  </si>
  <si>
    <t>6221201/BHXH</t>
  </si>
  <si>
    <t>6221202/BHYT</t>
  </si>
  <si>
    <t>BHTN - BHTNLD</t>
  </si>
  <si>
    <t>6221203/BHTN - BHTNLD</t>
  </si>
  <si>
    <t>6221204/Kinh phí công đoàn</t>
  </si>
  <si>
    <t>Phụ cấp khác …</t>
  </si>
  <si>
    <t>6221399/Phụ cấp khác …</t>
  </si>
  <si>
    <t>6411102/Chi phí lương - Hành chính</t>
  </si>
  <si>
    <t>6411103/Chi phí lương - Tăng ca</t>
  </si>
  <si>
    <t>6411104/Chi phí lương - Tháng 13</t>
  </si>
  <si>
    <t>6411112/Chi phí lương - Thưởng KPI năm</t>
  </si>
  <si>
    <t>6411201/BHXH</t>
  </si>
  <si>
    <t>6411202/BHYT</t>
  </si>
  <si>
    <t>6411203/BHTN - BHTNLD</t>
  </si>
  <si>
    <t>6411204/Kinh phí công đoàn</t>
  </si>
  <si>
    <t>6411399/Phụ cấp khác …</t>
  </si>
  <si>
    <t>6421101/Chi phí lương - Hành chính</t>
  </si>
  <si>
    <t>6421102/Chi phí lương - Tăng ca</t>
  </si>
  <si>
    <t>6421103/Chi phí lương - Tháng 13</t>
  </si>
  <si>
    <t>6421112/Chi phí lương - Thưởng KPI năm</t>
  </si>
  <si>
    <t>6421201/BHXH</t>
  </si>
  <si>
    <t>6421202/BHYT</t>
  </si>
  <si>
    <t>6421203/BHTN - BHTNLD</t>
  </si>
  <si>
    <t>6421204/Kinh phí công đoàn</t>
  </si>
  <si>
    <t>6421399/Phụ cấp khác …</t>
  </si>
  <si>
    <t>Salary</t>
  </si>
  <si>
    <t>KPI Quarter&amp;Year</t>
  </si>
  <si>
    <t>Cost Center Name Mapping</t>
  </si>
  <si>
    <t>HRD42002/Chi phí lương - Hành chính</t>
  </si>
  <si>
    <t>HRD42003/Chi phí lương - Tăng ca</t>
  </si>
  <si>
    <t>HRD42004/Chi phí lương - Tháng 13</t>
  </si>
  <si>
    <t>HRD42009/Chi phí lương - Thuê lao động ngoài</t>
  </si>
  <si>
    <t>HRD42011/Chi phí lương - Thưởng KPI quý</t>
  </si>
  <si>
    <t>HRD42012/Chi phí lương - Thưởng KPI năm</t>
  </si>
  <si>
    <t>HRD42013/BHXH</t>
  </si>
  <si>
    <t>HRD42014/BHYT</t>
  </si>
  <si>
    <t>HRD42015/BHTN</t>
  </si>
  <si>
    <t>HRD42016/Kinh phí công đoàn</t>
  </si>
  <si>
    <t>HRD42020/Phụ cấp khác</t>
  </si>
  <si>
    <t>Manpower Classify</t>
  </si>
  <si>
    <t>Manpower Mapping</t>
  </si>
  <si>
    <t>Bonus 13th</t>
  </si>
  <si>
    <t>Chọn code ngân sách</t>
  </si>
  <si>
    <t>Tên Phòng</t>
  </si>
  <si>
    <t>Mã Phòng</t>
  </si>
  <si>
    <t>Mã Bộ Phận</t>
  </si>
  <si>
    <t>Tên Bộ Phận</t>
  </si>
  <si>
    <t>Diễn giải</t>
  </si>
  <si>
    <t>Qua sheet số 3 để tìm code ngân sách của phòng/bộ phận</t>
  </si>
  <si>
    <t>Số Tiền 
(Trước Thuế)</t>
  </si>
  <si>
    <t>Thuế GTGT</t>
  </si>
  <si>
    <t>Số Tiền 
(Sau Thuế)</t>
  </si>
  <si>
    <t>Thuế GTGT (VAT): không cần tách BU, chi nhánh, phòng ban thụ hưởng</t>
  </si>
  <si>
    <t>D:\DATGROUP\DAT TECHNOLOGY - Tài liệu\06. FINANCE DIVISION\Template</t>
  </si>
  <si>
    <t>Ghi chú:</t>
  </si>
  <si>
    <t>Folder Update:</t>
  </si>
  <si>
    <t>P/ban thụ hưởng</t>
  </si>
  <si>
    <t>SAL56007</t>
  </si>
  <si>
    <t>Code hệ thống</t>
  </si>
  <si>
    <t>BOD-BOD/Ban Tổng Giám Đốc</t>
  </si>
  <si>
    <t>ASS-ASS</t>
  </si>
  <si>
    <t>ASS-ASS/Phòng Ban Trợ Lý</t>
  </si>
  <si>
    <t>AUD-AUD</t>
  </si>
  <si>
    <t>AUD-AUD/Phòng Ban Kiểm Soát</t>
  </si>
  <si>
    <t>LEG-LEG</t>
  </si>
  <si>
    <t>LEG-LEG/Phòng Pháp Chế</t>
  </si>
  <si>
    <t>CTH-CTH/Chi Nhánh Cần Thơ</t>
  </si>
  <si>
    <t>HNI-HNI/Chi Nhánh Hà Nội</t>
  </si>
  <si>
    <t>FAC-FAC</t>
  </si>
  <si>
    <t>FAC-FAC/Phòng Tài chính - Kế Toán</t>
  </si>
  <si>
    <t>FAC-FIN</t>
  </si>
  <si>
    <t>FAC-FIN/Phòng TCKT - BP tài chính</t>
  </si>
  <si>
    <t>FAC-ACC/Phòng TCKT - BP Kế toán</t>
  </si>
  <si>
    <t>HRD-HRD</t>
  </si>
  <si>
    <t>HRD-HRD/Phòng Nhân Sự</t>
  </si>
  <si>
    <t>HRD-REC/Phòng Nhân Sự - BP Tuyển Dụng</t>
  </si>
  <si>
    <t>HRD-CnB/Phòng Nhân Sự - BP Chính sách, Lương &amp; Đãi ngộ</t>
  </si>
  <si>
    <t>HRD-TRA/Phòng Nhân Sự - BP Đào Tạo</t>
  </si>
  <si>
    <t>HRD-GEN/Phòng Nhân Sự - BP Tổng Vụ</t>
  </si>
  <si>
    <t>ICT-ICT/Phòng CNTT</t>
  </si>
  <si>
    <t>BDE-BDE/Phòng Phát Triển Kinh Doanh</t>
  </si>
  <si>
    <t>BDE-BRD/Phòng PTKD - BP Branding</t>
  </si>
  <si>
    <t>BDE-TEL</t>
  </si>
  <si>
    <t>BDE-TEL/Phòng PTKD - BP Chăm sóc khách hàng</t>
  </si>
  <si>
    <t>BDE-AUT/Phòng PTKD - BP Tự động hóa</t>
  </si>
  <si>
    <t>BDE-ELE/Phòng PTKD - BP Thang Máy</t>
  </si>
  <si>
    <t>BDE-SOL/Phòng PTKD - BP Năng lượng mặt trời</t>
  </si>
  <si>
    <t>BDE-UPS/Phòng PTKD - BP UPS</t>
  </si>
  <si>
    <t>PRJ-PRJ/Phòng Dự Án</t>
  </si>
  <si>
    <t>/Phòng Kinh Doanh</t>
  </si>
  <si>
    <t>SAL-AUT/Phòng Kinh Doanh - BP Tự động hóa</t>
  </si>
  <si>
    <t>SAL-ELE/Phòng Kinh Doanh - BP Thang Máy</t>
  </si>
  <si>
    <t>SAL-SOL/Phòng Kinh Doanh - BP Năng lượng mặt trời</t>
  </si>
  <si>
    <t>SAL-UPS/Phòng Kinh Doanh - BP UPS</t>
  </si>
  <si>
    <t>SCM-SCM</t>
  </si>
  <si>
    <t>SCM-SCM/Phòng Cung Ứng</t>
  </si>
  <si>
    <t>SCM-COR/Phòng Cung Ứng - BP điều phối</t>
  </si>
  <si>
    <t>SCM-PUR/Phòng Cung Ứng - BP Mua Hàng</t>
  </si>
  <si>
    <t>SCM-WHS/Phòng Cung Ứng - BP Kho</t>
  </si>
  <si>
    <t>TEC-TEC/Phòng Kỹ Thuật</t>
  </si>
  <si>
    <t>TEC-SER/Phòng Kỹ Thuật - BP Dịch Vụ</t>
  </si>
  <si>
    <t>TEC-AUT/Phòng Kỹ Thuật - BP Tự động hóa</t>
  </si>
  <si>
    <t>TEC-ELE/Phòng Kỹ Thuật - BP Thang Máy</t>
  </si>
  <si>
    <t>TEC-SOL/Phòng Kỹ Thuật - BP Năng lượng mặt trời</t>
  </si>
  <si>
    <t>TEC-UPS</t>
  </si>
  <si>
    <t>TEC-UPS/Phòng Kỹ Thuật - BP UPS</t>
  </si>
  <si>
    <t>RnD-RnD/Phòng Nghiên Cứu Và Phát Triển</t>
  </si>
  <si>
    <t>COM-COM/Phòng ban chịu CP chung</t>
  </si>
  <si>
    <t>NON-NON/Phòng ban không chịu NS</t>
  </si>
  <si>
    <t>SAL-SAL / Khối Bán Hàng (Sales force)</t>
  </si>
  <si>
    <t>SAL-SUP</t>
  </si>
  <si>
    <t>SAL-SUP / Khối Hỗ Trợ Bán Hàng (Sales Support)</t>
  </si>
  <si>
    <t>SCM-DTB</t>
  </si>
  <si>
    <t>SCM-DTB / Khối Phân Phối (Distribution)</t>
  </si>
  <si>
    <t>BOF-BOF</t>
  </si>
  <si>
    <t>BOF-BOF / Khối Hậu Cần (Back Office)</t>
  </si>
  <si>
    <t>TEC-DPR / Bộ Phận Tích Hợp Tủ Điện (Assembly)</t>
  </si>
  <si>
    <t>Dept Code</t>
  </si>
  <si>
    <t>Dept No.</t>
  </si>
  <si>
    <t>Div. No.</t>
  </si>
  <si>
    <t>Div &amp; Dept Name Mapping</t>
  </si>
  <si>
    <t>BOD-BODE</t>
  </si>
  <si>
    <t>CTH-CTHE</t>
  </si>
  <si>
    <t>HNI-HNIE</t>
  </si>
  <si>
    <t>FAC-ACCE</t>
  </si>
  <si>
    <t>FAC-FINE</t>
  </si>
  <si>
    <t>HRD-GENE</t>
  </si>
  <si>
    <t>HRD-HRDE</t>
  </si>
  <si>
    <t>HRD-RECE</t>
  </si>
  <si>
    <t>HRD-TRAE</t>
  </si>
  <si>
    <t>HRD-CnBE</t>
  </si>
  <si>
    <t>ICT-ICTE</t>
  </si>
  <si>
    <t>BDE-BRDE</t>
  </si>
  <si>
    <t>BDE-AUTE</t>
  </si>
  <si>
    <t>BDE-ELEE</t>
  </si>
  <si>
    <t>BDE-SOLE</t>
  </si>
  <si>
    <t>BDE-UPSE</t>
  </si>
  <si>
    <t>BDE-BDEE</t>
  </si>
  <si>
    <t>BP_ALLE</t>
  </si>
  <si>
    <t>TEC-AUTE</t>
  </si>
  <si>
    <t>TEC-DPRE</t>
  </si>
  <si>
    <t>TEC-ELEE</t>
  </si>
  <si>
    <t>TEC-SERE</t>
  </si>
  <si>
    <t>TEC-SOLE</t>
  </si>
  <si>
    <t>SCM-CORE</t>
  </si>
  <si>
    <t>SCM-PURE</t>
  </si>
  <si>
    <t>SCM-WHSE</t>
  </si>
  <si>
    <t>SCM-SCME</t>
  </si>
  <si>
    <t>TEC-TECE</t>
  </si>
  <si>
    <t>PRJ-PRJE</t>
  </si>
  <si>
    <t>SAL-AUTE</t>
  </si>
  <si>
    <t>SAL-ELEE</t>
  </si>
  <si>
    <t>SAL-SOLE</t>
  </si>
  <si>
    <t>SAL-UPSE</t>
  </si>
  <si>
    <t>RnD-RnDE</t>
  </si>
  <si>
    <t>FIN-FINE</t>
  </si>
  <si>
    <t>Chi phí chung toàn cty, ko tách phòng ban/bộ phận</t>
  </si>
  <si>
    <t>BDE-TELE</t>
  </si>
  <si>
    <t>Chọn bộ phận chịu chi phí</t>
  </si>
  <si>
    <t>Chọn Chi Nhánh Chịu Phí</t>
  </si>
  <si>
    <t>Chọn BU chịu Phí</t>
  </si>
  <si>
    <t>Quỹ Lương KHCN</t>
  </si>
  <si>
    <t>HRD-RnD</t>
  </si>
  <si>
    <t>Phòng Nhân Sự - Quỹ Lương KHCN</t>
  </si>
  <si>
    <t>HRD-RnD/Phòng Nhân Sự - Quỹ Lương KHCN</t>
  </si>
  <si>
    <t>HRD-RnDE</t>
  </si>
  <si>
    <t>Logs Update:</t>
  </si>
  <si>
    <t>Date</t>
  </si>
  <si>
    <t>Desc.</t>
  </si>
  <si>
    <t>HRD76002</t>
  </si>
  <si>
    <t>Cập nhật lại code bộ phận thụ hưởng cho giống hệ thống SAP đang vận hành</t>
  </si>
  <si>
    <t>Chi phí lương - Thưởng Tháng 13</t>
  </si>
  <si>
    <t>Bao gồm: TE, BD, Sales Admin (không bao gồm Head)</t>
  </si>
  <si>
    <t>Bao gồm: Head dự án và team</t>
  </si>
  <si>
    <t>Cập nhật thêm bộ phận HRD-RnD và 1 cost center ngân sách để theo dõi quỹ lương RnD</t>
  </si>
  <si>
    <t>Link folder share point để tải mẫu ngân sách mới nhất:</t>
  </si>
  <si>
    <t>HRD76003</t>
  </si>
  <si>
    <t>HRD76004</t>
  </si>
  <si>
    <t>HRD76009</t>
  </si>
  <si>
    <t>HRD76011</t>
  </si>
  <si>
    <t>HRD76012</t>
  </si>
  <si>
    <t>HRD76013</t>
  </si>
  <si>
    <t>HRD76014</t>
  </si>
  <si>
    <t>HRD76015</t>
  </si>
  <si>
    <t>HRD76016</t>
  </si>
  <si>
    <t>HRD76020</t>
  </si>
  <si>
    <t>Grand Total</t>
  </si>
  <si>
    <t>Row Labels</t>
  </si>
  <si>
    <t>Column Labels</t>
  </si>
  <si>
    <t>Sum of Số Tiền 
(Trước Thuế)</t>
  </si>
  <si>
    <t>Số trên bảng tổng hợp</t>
  </si>
  <si>
    <t>Checlk</t>
  </si>
  <si>
    <t>Chi phí lương - Thưởng KPI năm 2023 bổ 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</si>
</sst>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_-* #,##0_-;\-* #,##0_-;_-* &quot;-&quot;??_-;_-@_-"/>
  </numFmts>
  <fonts count="26" x14ac:knownFonts="1">
    <font>
      <sz val="11"/>
      <color theme="1"/>
      <name val="Calibri"/>
      <family val="2"/>
      <scheme val="minor"/>
    </font>
    <font>
      <sz val="11"/>
      <color theme="1"/>
      <name val="Calibri"/>
      <family val="2"/>
      <scheme val="minor"/>
    </font>
    <font>
      <sz val="10"/>
      <name val="Arial"/>
      <family val="2"/>
    </font>
    <font>
      <sz val="10"/>
      <color rgb="FF000000"/>
      <name val="Times New Roman"/>
      <family val="1"/>
    </font>
    <font>
      <sz val="11"/>
      <name val="Segoe UI"/>
      <family val="2"/>
    </font>
    <font>
      <b/>
      <sz val="9"/>
      <color indexed="81"/>
      <name val="Tahoma"/>
      <family val="2"/>
    </font>
    <font>
      <sz val="9"/>
      <color indexed="81"/>
      <name val="Tahoma"/>
      <family val="2"/>
    </font>
    <font>
      <sz val="11"/>
      <color theme="1"/>
      <name val="Segoe UI"/>
      <family val="2"/>
    </font>
    <font>
      <sz val="11"/>
      <color rgb="FFFF0000"/>
      <name val="Segoe UI"/>
      <family val="2"/>
    </font>
    <font>
      <b/>
      <sz val="11"/>
      <name val="Segoe UI"/>
      <family val="2"/>
    </font>
    <font>
      <b/>
      <sz val="11"/>
      <color rgb="FFFF0000"/>
      <name val="Segoe UI"/>
      <family val="2"/>
    </font>
    <font>
      <sz val="11"/>
      <color rgb="FF3333FF"/>
      <name val="Segoe UI"/>
      <family val="2"/>
    </font>
    <font>
      <b/>
      <sz val="11"/>
      <color theme="4" tint="-0.249977111117893"/>
      <name val="Segoe UI"/>
      <family val="2"/>
    </font>
    <font>
      <b/>
      <sz val="11"/>
      <color theme="0"/>
      <name val="Segoe UI"/>
      <family val="2"/>
    </font>
    <font>
      <sz val="11"/>
      <color theme="0"/>
      <name val="Segoe UI"/>
      <family val="2"/>
    </font>
    <font>
      <b/>
      <sz val="9"/>
      <color theme="0"/>
      <name val="Segoe UI"/>
      <family val="2"/>
    </font>
    <font>
      <sz val="8"/>
      <name val="Calibri"/>
      <family val="2"/>
      <scheme val="minor"/>
    </font>
    <font>
      <sz val="11"/>
      <color rgb="FF000000"/>
      <name val="Calibri"/>
      <family val="2"/>
      <scheme val="minor"/>
    </font>
    <font>
      <sz val="10"/>
      <color rgb="FFFF0000"/>
      <name val="Segoe UI"/>
      <family val="2"/>
    </font>
    <font>
      <b/>
      <sz val="11"/>
      <color theme="1"/>
      <name val="Segoe UI"/>
      <family val="2"/>
    </font>
    <font>
      <b/>
      <sz val="10"/>
      <color rgb="FFFF0000"/>
      <name val="Segoe UI"/>
      <family val="2"/>
    </font>
    <font>
      <sz val="10"/>
      <name val="Segoe UI"/>
      <family val="2"/>
    </font>
    <font>
      <u/>
      <sz val="11"/>
      <color theme="10"/>
      <name val="Calibri"/>
      <family val="2"/>
      <scheme val="minor"/>
    </font>
    <font>
      <b/>
      <u/>
      <sz val="11"/>
      <color theme="10"/>
      <name val="Calibri"/>
      <family val="2"/>
      <scheme val="minor"/>
    </font>
    <font>
      <b/>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4"/>
        <bgColor theme="4"/>
      </patternFill>
    </fill>
  </fills>
  <borders count="20">
    <border>
      <left/>
      <right/>
      <top/>
      <bottom/>
      <diagonal/>
    </border>
    <border>
      <left style="thin">
        <color auto="1"/>
      </left>
      <right style="thin">
        <color auto="1"/>
      </right>
      <top style="thin">
        <color auto="1"/>
      </top>
      <bottom/>
      <diagonal/>
    </border>
    <border>
      <left style="thin">
        <color indexed="64"/>
      </left>
      <right/>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right style="thin">
        <color auto="1"/>
      </right>
      <top style="thin">
        <color auto="1"/>
      </top>
      <bottom/>
      <diagonal/>
    </border>
    <border>
      <left style="thin">
        <color indexed="64"/>
      </left>
      <right style="thin">
        <color indexed="64"/>
      </right>
      <top/>
      <bottom/>
      <diagonal/>
    </border>
    <border>
      <left style="medium">
        <color auto="1"/>
      </left>
      <right/>
      <top style="thin">
        <color auto="1"/>
      </top>
      <bottom/>
      <diagonal/>
    </border>
    <border>
      <left style="medium">
        <color auto="1"/>
      </left>
      <right/>
      <top/>
      <bottom/>
      <diagonal/>
    </border>
    <border>
      <left style="medium">
        <color auto="1"/>
      </left>
      <right style="thin">
        <color indexed="64"/>
      </right>
      <top style="thin">
        <color auto="1"/>
      </top>
      <bottom/>
      <diagonal/>
    </border>
    <border>
      <left style="medium">
        <color auto="1"/>
      </left>
      <right style="thin">
        <color indexed="64"/>
      </right>
      <top/>
      <bottom/>
      <diagonal/>
    </border>
    <border>
      <left/>
      <right/>
      <top style="medium">
        <color indexed="64"/>
      </top>
      <bottom/>
      <diagonal/>
    </border>
    <border>
      <left/>
      <right/>
      <top style="thin">
        <color indexed="64"/>
      </top>
      <bottom style="medium">
        <color theme="0"/>
      </bottom>
      <diagonal/>
    </border>
    <border>
      <left/>
      <right/>
      <top style="thin">
        <color indexed="64"/>
      </top>
      <bottom style="thin">
        <color theme="4" tint="0.39997558519241921"/>
      </bottom>
      <diagonal/>
    </border>
    <border>
      <left/>
      <right/>
      <top/>
      <bottom style="thin">
        <color indexed="64"/>
      </bottom>
      <diagonal/>
    </border>
    <border>
      <left/>
      <right/>
      <top style="thin">
        <color theme="4" tint="0.39997558519241921"/>
      </top>
      <bottom/>
      <diagonal/>
    </border>
    <border>
      <left style="thin">
        <color indexed="64"/>
      </left>
      <right/>
      <top style="thin">
        <color theme="4" tint="0.39997558519241921"/>
      </top>
      <bottom/>
      <diagonal/>
    </border>
    <border>
      <left/>
      <right/>
      <top style="thin">
        <color theme="8" tint="0.39997558519241921"/>
      </top>
      <bottom/>
      <diagonal/>
    </border>
    <border>
      <left style="thin">
        <color indexed="64"/>
      </left>
      <right/>
      <top style="thin">
        <color theme="8" tint="0.39997558519241921"/>
      </top>
      <bottom/>
      <diagonal/>
    </border>
  </borders>
  <cellStyleXfs count="15">
    <xf numFmtId="0" fontId="0" fillId="0" borderId="0"/>
    <xf numFmtId="0" fontId="1" fillId="0" borderId="0"/>
    <xf numFmtId="0" fontId="2" fillId="0" borderId="0"/>
    <xf numFmtId="43" fontId="1" fillId="0" borderId="0" applyFont="0" applyFill="0" applyBorder="0" applyAlignment="0" applyProtection="0"/>
    <xf numFmtId="0" fontId="3" fillId="0" borderId="0"/>
    <xf numFmtId="0" fontId="2" fillId="0" borderId="0"/>
    <xf numFmtId="0" fontId="2" fillId="0" borderId="0"/>
    <xf numFmtId="0" fontId="1" fillId="0" borderId="0"/>
    <xf numFmtId="43" fontId="1"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17" fillId="0" borderId="0"/>
    <xf numFmtId="9" fontId="1" fillId="0" borderId="0" applyFont="0" applyFill="0" applyBorder="0" applyAlignment="0" applyProtection="0"/>
    <xf numFmtId="0" fontId="22" fillId="0" borderId="0" applyNumberFormat="0" applyFill="0" applyBorder="0" applyAlignment="0" applyProtection="0"/>
  </cellStyleXfs>
  <cellXfs count="123">
    <xf numFmtId="0" fontId="0" fillId="0" borderId="0" xfId="0"/>
    <xf numFmtId="0" fontId="7" fillId="0" borderId="0" xfId="1" applyFont="1" applyAlignment="1">
      <alignment vertical="center"/>
    </xf>
    <xf numFmtId="0" fontId="4" fillId="0" borderId="7" xfId="1" applyFont="1" applyBorder="1" applyAlignment="1">
      <alignment vertical="center"/>
    </xf>
    <xf numFmtId="0" fontId="10" fillId="0" borderId="0" xfId="1" applyFont="1" applyAlignment="1">
      <alignment horizontal="left" vertical="center"/>
    </xf>
    <xf numFmtId="0" fontId="7" fillId="0" borderId="0" xfId="1" applyFont="1" applyAlignment="1">
      <alignment horizontal="center" vertical="center"/>
    </xf>
    <xf numFmtId="0" fontId="7" fillId="0" borderId="0" xfId="0" applyFont="1"/>
    <xf numFmtId="0" fontId="11" fillId="0" borderId="0" xfId="1" applyFont="1" applyAlignment="1">
      <alignment vertical="center"/>
    </xf>
    <xf numFmtId="0" fontId="12" fillId="0" borderId="0" xfId="1" applyFont="1" applyAlignment="1">
      <alignment vertical="center"/>
    </xf>
    <xf numFmtId="0" fontId="9" fillId="0" borderId="3" xfId="1" applyFont="1" applyBorder="1" applyAlignment="1">
      <alignment horizontal="left" vertical="top" wrapText="1"/>
    </xf>
    <xf numFmtId="0" fontId="9" fillId="0" borderId="4" xfId="1" applyFont="1" applyBorder="1" applyAlignment="1">
      <alignment horizontal="left" vertical="top" wrapText="1"/>
    </xf>
    <xf numFmtId="0" fontId="4" fillId="0" borderId="4" xfId="1" applyFont="1" applyBorder="1" applyAlignment="1">
      <alignment horizontal="left" vertical="top" wrapText="1"/>
    </xf>
    <xf numFmtId="0" fontId="9" fillId="0" borderId="6" xfId="1" applyFont="1" applyBorder="1" applyAlignment="1">
      <alignment horizontal="left" vertical="top" wrapText="1"/>
    </xf>
    <xf numFmtId="0" fontId="4" fillId="0" borderId="1" xfId="1" applyFont="1" applyBorder="1" applyAlignment="1">
      <alignment horizontal="center" vertical="top" wrapText="1"/>
    </xf>
    <xf numFmtId="0" fontId="4" fillId="0" borderId="1" xfId="1" applyFont="1" applyBorder="1" applyAlignment="1">
      <alignment horizontal="left" vertical="top" wrapText="1"/>
    </xf>
    <xf numFmtId="0" fontId="4" fillId="3" borderId="0" xfId="3" applyNumberFormat="1" applyFont="1" applyFill="1" applyBorder="1" applyAlignment="1">
      <alignment vertical="center"/>
    </xf>
    <xf numFmtId="0" fontId="4" fillId="3" borderId="0" xfId="1" applyFont="1" applyFill="1" applyAlignment="1">
      <alignment horizontal="center" vertical="center"/>
    </xf>
    <xf numFmtId="0" fontId="4" fillId="0" borderId="0" xfId="1" applyFont="1" applyAlignment="1">
      <alignment horizontal="center" vertical="center"/>
    </xf>
    <xf numFmtId="0" fontId="10" fillId="0" borderId="7" xfId="1" applyFont="1" applyBorder="1" applyAlignment="1">
      <alignment horizontal="center" vertical="center"/>
    </xf>
    <xf numFmtId="0" fontId="8" fillId="0" borderId="0" xfId="0" applyFont="1" applyAlignment="1">
      <alignment vertical="center"/>
    </xf>
    <xf numFmtId="0" fontId="7" fillId="0" borderId="0" xfId="0" applyFont="1" applyAlignment="1">
      <alignmen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7" fillId="0" borderId="0" xfId="0" applyFont="1" applyAlignment="1">
      <alignment horizontal="center" vertical="center"/>
    </xf>
    <xf numFmtId="0" fontId="4" fillId="3" borderId="0" xfId="1" applyFont="1" applyFill="1" applyAlignment="1">
      <alignment vertical="center"/>
    </xf>
    <xf numFmtId="0" fontId="19" fillId="0" borderId="0" xfId="0" applyFont="1" applyAlignment="1">
      <alignment vertical="top"/>
    </xf>
    <xf numFmtId="41" fontId="19" fillId="3" borderId="3" xfId="0" applyNumberFormat="1" applyFont="1" applyFill="1" applyBorder="1" applyAlignment="1">
      <alignment vertical="top"/>
    </xf>
    <xf numFmtId="0" fontId="20" fillId="4" borderId="1" xfId="0" applyFont="1" applyFill="1" applyBorder="1" applyAlignment="1">
      <alignment horizontal="center" vertical="top" wrapText="1"/>
    </xf>
    <xf numFmtId="0" fontId="4" fillId="0" borderId="0" xfId="0" applyFont="1" applyAlignment="1">
      <alignment horizontal="center" vertical="center"/>
    </xf>
    <xf numFmtId="0" fontId="4"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7" fillId="0" borderId="4" xfId="0" applyFont="1" applyBorder="1"/>
    <xf numFmtId="0" fontId="4" fillId="0" borderId="5" xfId="1" applyFont="1" applyBorder="1" applyAlignment="1">
      <alignment vertical="center"/>
    </xf>
    <xf numFmtId="0" fontId="4" fillId="0" borderId="2" xfId="1" applyFont="1" applyBorder="1" applyAlignment="1">
      <alignment horizontal="center" vertical="center"/>
    </xf>
    <xf numFmtId="0" fontId="4" fillId="3" borderId="2" xfId="1" applyFont="1" applyFill="1" applyBorder="1" applyAlignment="1">
      <alignment horizontal="center" vertical="center"/>
    </xf>
    <xf numFmtId="0" fontId="19" fillId="0" borderId="0" xfId="0" applyFont="1"/>
    <xf numFmtId="0" fontId="10" fillId="0" borderId="0" xfId="0" applyFont="1" applyAlignment="1">
      <alignment horizontal="centerContinuous"/>
    </xf>
    <xf numFmtId="0" fontId="4" fillId="0" borderId="2" xfId="0" applyFont="1" applyBorder="1" applyAlignment="1">
      <alignment horizontal="center" vertical="center"/>
    </xf>
    <xf numFmtId="0" fontId="9" fillId="0" borderId="2" xfId="0" applyFont="1" applyBorder="1" applyAlignment="1">
      <alignment horizontal="center" vertical="center"/>
    </xf>
    <xf numFmtId="0" fontId="14" fillId="0" borderId="4" xfId="0" applyFont="1" applyBorder="1" applyAlignment="1">
      <alignment horizontal="center" vertical="top"/>
    </xf>
    <xf numFmtId="0" fontId="14" fillId="0" borderId="3" xfId="0" applyFont="1" applyBorder="1" applyAlignment="1">
      <alignment horizontal="center" vertical="top" wrapText="1"/>
    </xf>
    <xf numFmtId="0" fontId="13" fillId="0" borderId="4" xfId="0" applyFont="1" applyBorder="1" applyAlignment="1">
      <alignment horizontal="center" vertical="top" wrapText="1"/>
    </xf>
    <xf numFmtId="0" fontId="13" fillId="0" borderId="13" xfId="0" applyFont="1" applyBorder="1" applyAlignment="1">
      <alignment horizontal="center" vertical="center"/>
    </xf>
    <xf numFmtId="0" fontId="20" fillId="2" borderId="14" xfId="1" applyFont="1" applyFill="1" applyBorder="1" applyAlignment="1">
      <alignment vertical="center"/>
    </xf>
    <xf numFmtId="0" fontId="7" fillId="0" borderId="12" xfId="0" applyFont="1" applyBorder="1"/>
    <xf numFmtId="0" fontId="23" fillId="0" borderId="0" xfId="14" applyFont="1"/>
    <xf numFmtId="0" fontId="8" fillId="0" borderId="0" xfId="0" applyFont="1"/>
    <xf numFmtId="0" fontId="8" fillId="0" borderId="2" xfId="1" applyFont="1" applyBorder="1" applyAlignment="1">
      <alignment horizontal="center" vertical="center"/>
    </xf>
    <xf numFmtId="0" fontId="8" fillId="0" borderId="7" xfId="1" applyFont="1" applyBorder="1" applyAlignment="1">
      <alignment horizontal="center" vertical="center"/>
    </xf>
    <xf numFmtId="0" fontId="10" fillId="0" borderId="2" xfId="1" applyFont="1" applyBorder="1" applyAlignment="1">
      <alignment horizontal="center" vertical="center"/>
    </xf>
    <xf numFmtId="0" fontId="9" fillId="0" borderId="2" xfId="1" applyFont="1" applyBorder="1" applyAlignment="1">
      <alignment horizontal="center" vertical="center"/>
    </xf>
    <xf numFmtId="0" fontId="9" fillId="0" borderId="7" xfId="1" applyFont="1" applyBorder="1" applyAlignment="1">
      <alignment vertical="center"/>
    </xf>
    <xf numFmtId="0" fontId="4" fillId="0" borderId="11" xfId="1" applyFont="1" applyBorder="1" applyAlignment="1">
      <alignment horizontal="center" vertical="center"/>
    </xf>
    <xf numFmtId="0" fontId="4" fillId="0" borderId="0" xfId="1" applyFont="1" applyAlignment="1">
      <alignment vertical="center"/>
    </xf>
    <xf numFmtId="0" fontId="4" fillId="0" borderId="9" xfId="1" applyFont="1" applyBorder="1" applyAlignment="1">
      <alignment horizontal="center" vertical="center"/>
    </xf>
    <xf numFmtId="49" fontId="4" fillId="0" borderId="0" xfId="1" applyNumberFormat="1" applyFont="1" applyAlignment="1">
      <alignment horizontal="center" vertical="center"/>
    </xf>
    <xf numFmtId="0" fontId="4" fillId="0" borderId="0" xfId="7" applyFont="1" applyAlignment="1">
      <alignment vertical="center"/>
    </xf>
    <xf numFmtId="0" fontId="9" fillId="0" borderId="11" xfId="1" applyFont="1" applyBorder="1" applyAlignment="1">
      <alignment horizontal="center" vertical="center"/>
    </xf>
    <xf numFmtId="0" fontId="9" fillId="0" borderId="0" xfId="1" applyFont="1" applyAlignment="1">
      <alignment vertical="center"/>
    </xf>
    <xf numFmtId="0" fontId="9" fillId="0" borderId="9" xfId="1" applyFont="1" applyBorder="1" applyAlignment="1">
      <alignment horizontal="center" vertical="center"/>
    </xf>
    <xf numFmtId="0" fontId="9" fillId="0" borderId="0" xfId="1" applyFont="1" applyAlignment="1">
      <alignment horizontal="center" vertical="center"/>
    </xf>
    <xf numFmtId="49" fontId="9" fillId="0" borderId="0" xfId="1" applyNumberFormat="1" applyFont="1" applyAlignment="1">
      <alignment horizontal="center" vertical="center"/>
    </xf>
    <xf numFmtId="0" fontId="9" fillId="0" borderId="0" xfId="7" applyFont="1" applyAlignment="1">
      <alignment vertical="center"/>
    </xf>
    <xf numFmtId="0" fontId="19" fillId="0" borderId="0" xfId="0" applyFont="1" applyAlignment="1">
      <alignment horizontal="center" vertical="center"/>
    </xf>
    <xf numFmtId="0" fontId="19" fillId="0" borderId="0" xfId="0" applyFont="1" applyAlignment="1">
      <alignment vertical="center"/>
    </xf>
    <xf numFmtId="0" fontId="13" fillId="0" borderId="10" xfId="1" applyFont="1" applyBorder="1" applyAlignment="1">
      <alignment horizontal="center" vertical="top" wrapText="1"/>
    </xf>
    <xf numFmtId="0" fontId="13" fillId="0" borderId="3" xfId="1" applyFont="1" applyBorder="1" applyAlignment="1">
      <alignment horizontal="center" vertical="top" wrapText="1"/>
    </xf>
    <xf numFmtId="0" fontId="13" fillId="0" borderId="4" xfId="1" applyFont="1" applyBorder="1" applyAlignment="1">
      <alignment horizontal="center" vertical="top" wrapText="1"/>
    </xf>
    <xf numFmtId="0" fontId="13" fillId="0" borderId="8" xfId="1" applyFont="1" applyBorder="1" applyAlignment="1">
      <alignment horizontal="center" vertical="top" wrapText="1"/>
    </xf>
    <xf numFmtId="0" fontId="13" fillId="0" borderId="6" xfId="1" applyFont="1" applyBorder="1" applyAlignment="1">
      <alignment horizontal="center" vertical="top" wrapText="1"/>
    </xf>
    <xf numFmtId="0" fontId="13" fillId="0" borderId="1" xfId="1" applyFont="1" applyBorder="1" applyAlignment="1">
      <alignment horizontal="center" vertical="top" wrapText="1"/>
    </xf>
    <xf numFmtId="14" fontId="0" fillId="0" borderId="0" xfId="0" applyNumberFormat="1"/>
    <xf numFmtId="0" fontId="24" fillId="0" borderId="0" xfId="0" applyFont="1"/>
    <xf numFmtId="0" fontId="24" fillId="0" borderId="15" xfId="0" applyFont="1" applyBorder="1"/>
    <xf numFmtId="0" fontId="0" fillId="0" borderId="0" xfId="0" pivotButton="1"/>
    <xf numFmtId="0" fontId="21" fillId="3" borderId="3" xfId="3" applyNumberFormat="1" applyFont="1" applyFill="1" applyBorder="1" applyAlignment="1">
      <alignment horizontal="center" vertical="center"/>
    </xf>
    <xf numFmtId="0" fontId="21" fillId="3" borderId="4" xfId="3" applyNumberFormat="1" applyFont="1" applyFill="1" applyBorder="1" applyAlignment="1">
      <alignment horizontal="left" vertical="center"/>
    </xf>
    <xf numFmtId="41" fontId="20" fillId="2" borderId="3" xfId="3" applyNumberFormat="1" applyFont="1" applyFill="1" applyBorder="1" applyAlignment="1">
      <alignment vertical="center"/>
    </xf>
    <xf numFmtId="41" fontId="18" fillId="2" borderId="4" xfId="3" applyNumberFormat="1" applyFont="1" applyFill="1" applyBorder="1" applyAlignment="1">
      <alignment vertical="center"/>
    </xf>
    <xf numFmtId="0" fontId="21" fillId="3" borderId="17" xfId="3" applyNumberFormat="1" applyFont="1" applyFill="1" applyBorder="1" applyAlignment="1">
      <alignment horizontal="center" vertical="center"/>
    </xf>
    <xf numFmtId="0" fontId="21" fillId="3" borderId="16" xfId="3" applyNumberFormat="1" applyFont="1" applyFill="1" applyBorder="1" applyAlignment="1">
      <alignment horizontal="left" vertical="center"/>
    </xf>
    <xf numFmtId="41" fontId="20" fillId="2" borderId="17" xfId="3" applyNumberFormat="1" applyFont="1" applyFill="1" applyBorder="1" applyAlignment="1">
      <alignment vertical="center"/>
    </xf>
    <xf numFmtId="41" fontId="18" fillId="2" borderId="16" xfId="3" applyNumberFormat="1" applyFont="1" applyFill="1" applyBorder="1" applyAlignment="1">
      <alignment vertical="center"/>
    </xf>
    <xf numFmtId="1" fontId="15" fillId="5" borderId="2" xfId="8" applyNumberFormat="1" applyFont="1" applyFill="1" applyBorder="1" applyAlignment="1">
      <alignment horizontal="center" vertical="top" wrapText="1"/>
    </xf>
    <xf numFmtId="1" fontId="15" fillId="5" borderId="0" xfId="8" applyNumberFormat="1" applyFont="1" applyFill="1" applyBorder="1" applyAlignment="1">
      <alignment horizontal="center" vertical="top" wrapText="1"/>
    </xf>
    <xf numFmtId="41" fontId="0" fillId="3" borderId="3" xfId="0" applyNumberFormat="1" applyFill="1" applyBorder="1" applyAlignment="1">
      <alignment vertical="top"/>
    </xf>
    <xf numFmtId="0" fontId="18" fillId="2" borderId="3" xfId="1" applyFont="1" applyFill="1" applyBorder="1" applyAlignment="1">
      <alignment horizontal="center" vertical="center"/>
    </xf>
    <xf numFmtId="0" fontId="18" fillId="2" borderId="4" xfId="1" applyFont="1" applyFill="1" applyBorder="1" applyAlignment="1">
      <alignment horizontal="center" vertical="center"/>
    </xf>
    <xf numFmtId="0" fontId="21" fillId="3" borderId="4" xfId="1" applyFont="1" applyFill="1" applyBorder="1" applyAlignment="1">
      <alignment horizontal="center" vertical="center"/>
    </xf>
    <xf numFmtId="0" fontId="21" fillId="3" borderId="3" xfId="1" applyFont="1" applyFill="1" applyBorder="1" applyAlignment="1">
      <alignment horizontal="center" vertical="center"/>
    </xf>
    <xf numFmtId="0" fontId="21" fillId="3" borderId="3" xfId="1" applyFont="1" applyFill="1" applyBorder="1" applyAlignment="1">
      <alignment vertical="center"/>
    </xf>
    <xf numFmtId="0" fontId="18" fillId="2" borderId="3" xfId="1" applyFont="1" applyFill="1" applyBorder="1" applyAlignment="1">
      <alignment vertical="center"/>
    </xf>
    <xf numFmtId="0" fontId="18" fillId="2" borderId="3" xfId="1" applyFont="1" applyFill="1" applyBorder="1" applyAlignment="1">
      <alignment horizontal="left" vertical="center"/>
    </xf>
    <xf numFmtId="0" fontId="21" fillId="3" borderId="4" xfId="1" applyFont="1" applyFill="1" applyBorder="1" applyAlignment="1">
      <alignment vertical="center"/>
    </xf>
    <xf numFmtId="0" fontId="18" fillId="2" borderId="17" xfId="1" applyFont="1" applyFill="1" applyBorder="1" applyAlignment="1">
      <alignment horizontal="center" vertical="center"/>
    </xf>
    <xf numFmtId="0" fontId="18" fillId="2" borderId="16" xfId="1" applyFont="1" applyFill="1" applyBorder="1" applyAlignment="1">
      <alignment horizontal="center" vertical="center"/>
    </xf>
    <xf numFmtId="0" fontId="21" fillId="3" borderId="16" xfId="1" applyFont="1" applyFill="1" applyBorder="1" applyAlignment="1">
      <alignment horizontal="center" vertical="center"/>
    </xf>
    <xf numFmtId="0" fontId="21" fillId="3" borderId="17" xfId="1" applyFont="1" applyFill="1" applyBorder="1" applyAlignment="1">
      <alignment horizontal="center" vertical="center"/>
    </xf>
    <xf numFmtId="0" fontId="21" fillId="3" borderId="17" xfId="1" applyFont="1" applyFill="1" applyBorder="1" applyAlignment="1">
      <alignment vertical="center"/>
    </xf>
    <xf numFmtId="0" fontId="21" fillId="3" borderId="16" xfId="1" applyFont="1" applyFill="1" applyBorder="1" applyAlignment="1">
      <alignment vertical="center"/>
    </xf>
    <xf numFmtId="0" fontId="18" fillId="2" borderId="18" xfId="1" applyFont="1" applyFill="1" applyBorder="1" applyAlignment="1">
      <alignment horizontal="center" vertical="center"/>
    </xf>
    <xf numFmtId="0" fontId="21" fillId="3" borderId="18" xfId="1" applyFont="1" applyFill="1" applyBorder="1" applyAlignment="1">
      <alignment horizontal="center" vertical="center"/>
    </xf>
    <xf numFmtId="0" fontId="21" fillId="3" borderId="18" xfId="3" applyNumberFormat="1" applyFont="1" applyFill="1" applyBorder="1" applyAlignment="1">
      <alignment horizontal="left" vertical="center"/>
    </xf>
    <xf numFmtId="0" fontId="21" fillId="3" borderId="18" xfId="1" applyFont="1" applyFill="1" applyBorder="1" applyAlignment="1">
      <alignment vertical="center"/>
    </xf>
    <xf numFmtId="41" fontId="18" fillId="2" borderId="18" xfId="3" applyNumberFormat="1" applyFont="1" applyFill="1" applyBorder="1" applyAlignment="1">
      <alignment vertical="center"/>
    </xf>
    <xf numFmtId="0" fontId="21" fillId="3" borderId="19" xfId="3" applyNumberFormat="1" applyFont="1" applyFill="1" applyBorder="1" applyAlignment="1">
      <alignment horizontal="center" vertical="center"/>
    </xf>
    <xf numFmtId="0" fontId="21" fillId="3" borderId="19" xfId="1" applyFont="1" applyFill="1" applyBorder="1" applyAlignment="1">
      <alignment horizontal="center" vertical="center"/>
    </xf>
    <xf numFmtId="0" fontId="21" fillId="3" borderId="19" xfId="1" applyFont="1" applyFill="1" applyBorder="1" applyAlignment="1">
      <alignment vertical="center"/>
    </xf>
    <xf numFmtId="0" fontId="18" fillId="2" borderId="19" xfId="1" applyFont="1" applyFill="1" applyBorder="1" applyAlignment="1">
      <alignment horizontal="center" vertical="center"/>
    </xf>
    <xf numFmtId="41" fontId="20" fillId="2" borderId="19" xfId="3" applyNumberFormat="1" applyFont="1" applyFill="1" applyBorder="1" applyAlignment="1">
      <alignment vertical="center"/>
    </xf>
    <xf numFmtId="0" fontId="15" fillId="5" borderId="0" xfId="1" applyFont="1" applyFill="1" applyAlignment="1">
      <alignment horizontal="center" vertical="top"/>
    </xf>
    <xf numFmtId="0" fontId="15" fillId="5" borderId="2" xfId="1" applyFont="1" applyFill="1" applyBorder="1" applyAlignment="1">
      <alignment horizontal="center" vertical="top"/>
    </xf>
    <xf numFmtId="0" fontId="15" fillId="5" borderId="0" xfId="1" applyFont="1" applyFill="1" applyAlignment="1">
      <alignment horizontal="center" vertical="top" wrapText="1"/>
    </xf>
    <xf numFmtId="0" fontId="15" fillId="5" borderId="2" xfId="1" applyFont="1" applyFill="1" applyBorder="1" applyAlignment="1">
      <alignment horizontal="center" vertical="top" wrapText="1"/>
    </xf>
    <xf numFmtId="164" fontId="20" fillId="2" borderId="3" xfId="3" applyNumberFormat="1" applyFont="1" applyFill="1" applyBorder="1" applyAlignment="1">
      <alignment vertical="center"/>
    </xf>
    <xf numFmtId="164" fontId="20" fillId="2" borderId="17" xfId="3" applyNumberFormat="1" applyFont="1" applyFill="1" applyBorder="1" applyAlignment="1">
      <alignment vertical="center"/>
    </xf>
    <xf numFmtId="164" fontId="20" fillId="2" borderId="19" xfId="3" applyNumberFormat="1" applyFont="1" applyFill="1" applyBorder="1" applyAlignment="1">
      <alignment vertical="center"/>
    </xf>
    <xf numFmtId="0" fontId="0" fillId="0" borderId="0" xfId="0" applyAlignment="1">
      <alignment horizontal="left"/>
    </xf>
    <xf numFmtId="164" fontId="0" fillId="0" borderId="0" xfId="8" applyNumberFormat="1" applyFont="1"/>
    <xf numFmtId="164" fontId="25" fillId="2" borderId="0" xfId="8" applyNumberFormat="1" applyFont="1" applyFill="1"/>
    <xf numFmtId="164" fontId="0" fillId="3" borderId="0" xfId="8" applyNumberFormat="1" applyFont="1" applyFill="1"/>
    <xf numFmtId="164" fontId="0" fillId="0" borderId="0" xfId="0" applyNumberFormat="1"/>
    <xf numFmtId="165" fontId="25" fillId="2" borderId="0" xfId="8" applyNumberFormat="1" applyFont="1" applyFill="1"/>
  </cellXfs>
  <cellStyles count="15">
    <cellStyle name="Comma" xfId="8" builtinId="3"/>
    <cellStyle name="Comma 2" xfId="11" xr:uid="{C40FC926-34D1-4DBC-8097-58392B8B3C15}"/>
    <cellStyle name="Comma 5" xfId="3" xr:uid="{CC63EB8E-F95D-434E-8558-A0926AFE0400}"/>
    <cellStyle name="Hyperlink" xfId="14" builtinId="8"/>
    <cellStyle name="Normal" xfId="0" builtinId="0"/>
    <cellStyle name="Normal 11 3 2" xfId="1" xr:uid="{4972C796-C57B-4E5F-9000-D21A4F6CBC12}"/>
    <cellStyle name="Normal 2" xfId="12" xr:uid="{23F78A27-F8F0-4CCC-9A73-8CF6FA3E3EDE}"/>
    <cellStyle name="Normal 2 2" xfId="9" xr:uid="{B4E941F0-68E2-49A2-BA00-59974B907392}"/>
    <cellStyle name="Normal 2 2 2" xfId="7" xr:uid="{01022509-4D8A-41F2-AFFD-9B3E0B7D9653}"/>
    <cellStyle name="Normal 2 3" xfId="2" xr:uid="{79FA34F4-9931-41F0-A525-5FB71E8B7C03}"/>
    <cellStyle name="Normal 2 3 3" xfId="5" xr:uid="{BA88DF11-05A4-43EB-AD4B-8B570AA620D1}"/>
    <cellStyle name="Normal 3 3 2" xfId="6" xr:uid="{68CBF53A-92AD-4AEB-B934-BE143CDB088B}"/>
    <cellStyle name="Normal 9" xfId="4" xr:uid="{A36BA6E5-B6FC-499F-BF74-17B3FAE2BBC2}"/>
    <cellStyle name="Percent 2" xfId="10" xr:uid="{0DD7AB78-DA54-4B7D-8BFA-7C93ABD6D71B}"/>
    <cellStyle name="Percent 2 2" xfId="13" xr:uid="{A7B96D04-09D9-40A9-B454-F1FE57821D77}"/>
  </cellStyles>
  <dxfs count="7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auto="1"/>
        <name val="Segoe UI"/>
        <family val="2"/>
        <scheme val="none"/>
      </font>
      <numFmt numFmtId="0" formatCode="General"/>
      <fill>
        <patternFill patternType="none">
          <fgColor indexed="64"/>
          <bgColor auto="1"/>
        </patternFill>
      </fill>
      <border diagonalUp="0" diagonalDown="0" outline="0">
        <left/>
        <right style="thin">
          <color indexed="64"/>
        </right>
        <top/>
        <bottom/>
      </border>
    </dxf>
    <dxf>
      <font>
        <b/>
        <i val="0"/>
        <strike val="0"/>
        <condense val="0"/>
        <extend val="0"/>
        <outline val="0"/>
        <shadow val="0"/>
        <u val="none"/>
        <vertAlign val="baseline"/>
        <sz val="11"/>
        <color rgb="FFFF0000"/>
        <name val="Segoe UI"/>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bottom/>
      </border>
    </dxf>
    <dxf>
      <font>
        <strike val="0"/>
        <outline val="0"/>
        <shadow val="0"/>
        <u val="none"/>
        <vertAlign val="baseline"/>
        <sz val="11"/>
        <color auto="1"/>
        <name val="Segoe UI"/>
        <family val="2"/>
        <scheme val="none"/>
      </font>
      <numFmt numFmtId="0" formatCode="General"/>
      <fill>
        <patternFill patternType="solid">
          <fgColor indexed="64"/>
          <bgColor theme="0" tint="-4.9989318521683403E-2"/>
        </patternFill>
      </fill>
      <border outline="0">
        <left style="thin">
          <color auto="1"/>
        </left>
      </border>
    </dxf>
    <dxf>
      <font>
        <b val="0"/>
        <i val="0"/>
        <strike val="0"/>
        <condense val="0"/>
        <extend val="0"/>
        <outline val="0"/>
        <shadow val="0"/>
        <u val="none"/>
        <vertAlign val="baseline"/>
        <sz val="11"/>
        <color auto="1"/>
        <name val="Segoe UI"/>
        <family val="2"/>
        <scheme val="none"/>
      </font>
      <numFmt numFmtId="0" formatCode="General"/>
      <fill>
        <patternFill patternType="none">
          <fgColor indexed="64"/>
          <bgColor auto="1"/>
        </patternFill>
      </fill>
      <alignment horizontal="general" vertical="center" textRotation="0" wrapText="0" indent="0" justifyLastLine="0" shrinkToFit="0" readingOrder="0"/>
    </dxf>
    <dxf>
      <font>
        <b/>
        <i val="0"/>
        <strike val="0"/>
        <condense val="0"/>
        <extend val="0"/>
        <outline val="0"/>
        <shadow val="0"/>
        <u val="none"/>
        <vertAlign val="baseline"/>
        <sz val="11"/>
        <color rgb="FFFF0000"/>
        <name val="Segoe UI"/>
        <family val="2"/>
        <scheme val="none"/>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Segoe UI"/>
        <family val="2"/>
        <scheme val="none"/>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Segoe UI"/>
        <family val="2"/>
        <scheme val="none"/>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Segoe UI"/>
        <family val="2"/>
        <scheme val="none"/>
      </font>
      <numFmt numFmtId="0" formatCode="General"/>
      <fill>
        <patternFill patternType="solid">
          <fgColor indexed="64"/>
          <bgColor theme="0" tint="-4.9989318521683403E-2"/>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Segoe UI"/>
        <family val="2"/>
        <scheme val="none"/>
      </font>
      <numFmt numFmtId="0" formatCode="General"/>
      <fill>
        <patternFill patternType="solid">
          <fgColor indexed="64"/>
          <bgColor theme="0" tint="-4.9989318521683403E-2"/>
        </patternFill>
      </fill>
      <alignment horizontal="general"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Segoe UI"/>
        <family val="2"/>
        <scheme val="none"/>
      </font>
      <numFmt numFmtId="0" formatCode="General"/>
      <fill>
        <patternFill patternType="solid">
          <fgColor indexed="64"/>
          <bgColor theme="0" tint="-4.9989318521683403E-2"/>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Segoe UI"/>
        <family val="2"/>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dxf>
    <dxf>
      <font>
        <strike val="0"/>
        <outline val="0"/>
        <shadow val="0"/>
        <u val="none"/>
        <vertAlign val="baseline"/>
        <sz val="11"/>
        <color auto="1"/>
        <name val="Segoe UI"/>
        <family val="2"/>
        <scheme val="none"/>
      </font>
      <numFmt numFmtId="0" formatCode="General"/>
      <fill>
        <patternFill patternType="none">
          <fgColor indexed="64"/>
          <bgColor auto="1"/>
        </patternFill>
      </fill>
    </dxf>
    <dxf>
      <font>
        <strike val="0"/>
        <outline val="0"/>
        <shadow val="0"/>
        <u val="none"/>
        <vertAlign val="baseline"/>
        <sz val="11"/>
        <color auto="1"/>
        <name val="Segoe UI"/>
        <family val="2"/>
        <scheme val="none"/>
      </font>
      <fill>
        <patternFill patternType="none">
          <fgColor indexed="64"/>
          <bgColor auto="1"/>
        </patternFill>
      </fill>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strike val="0"/>
        <outline val="0"/>
        <shadow val="0"/>
        <u val="none"/>
        <vertAlign val="baseline"/>
        <sz val="11"/>
        <color auto="1"/>
        <name val="Segoe U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Segoe UI"/>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FF0000"/>
        <name val="Segoe UI"/>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Segoe U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right style="thin">
          <color indexed="64"/>
        </right>
        <top/>
        <bottom/>
      </border>
    </dxf>
    <dxf>
      <font>
        <b val="0"/>
        <strike val="0"/>
        <outline val="0"/>
        <shadow val="0"/>
        <u val="none"/>
        <vertAlign val="baseline"/>
        <sz val="11"/>
        <color auto="1"/>
        <name val="Segoe UI"/>
        <family val="2"/>
        <scheme val="none"/>
      </font>
      <fill>
        <patternFill patternType="none">
          <fgColor indexed="64"/>
          <bgColor auto="1"/>
        </patternFill>
      </fill>
      <alignment horizontal="general" vertical="center" textRotation="0" wrapText="0" indent="0" justifyLastLine="0" shrinkToFit="0" readingOrder="0"/>
      <border outline="0">
        <left/>
        <right style="thin">
          <color indexed="64"/>
        </right>
      </border>
    </dxf>
    <dxf>
      <font>
        <b val="0"/>
        <strike val="0"/>
        <outline val="0"/>
        <shadow val="0"/>
        <u val="none"/>
        <vertAlign val="baseline"/>
        <sz val="11"/>
        <color rgb="FFFF0000"/>
        <name val="Segoe UI"/>
        <family val="2"/>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dxf>
    <dxf>
      <font>
        <b val="0"/>
        <strike val="0"/>
        <outline val="0"/>
        <shadow val="0"/>
        <u val="none"/>
        <vertAlign val="baseline"/>
        <sz val="11"/>
        <color auto="1"/>
        <name val="Segoe UI"/>
        <family val="2"/>
        <scheme val="none"/>
      </font>
      <fill>
        <patternFill patternType="none">
          <fgColor indexed="64"/>
          <bgColor auto="1"/>
        </patternFill>
      </fill>
      <alignment horizontal="general" vertical="center" textRotation="0" wrapText="0" indent="0" justifyLastLine="0" shrinkToFit="0" readingOrder="0"/>
      <border outline="0">
        <right style="thin">
          <color indexed="64"/>
        </right>
      </border>
    </dxf>
    <dxf>
      <font>
        <b val="0"/>
        <strike val="0"/>
        <outline val="0"/>
        <shadow val="0"/>
        <u val="none"/>
        <vertAlign val="baseline"/>
        <sz val="11"/>
        <color auto="1"/>
        <name val="Segoe UI"/>
        <family val="2"/>
        <scheme val="none"/>
      </font>
      <fill>
        <patternFill patternType="none">
          <fgColor indexed="64"/>
          <bgColor auto="1"/>
        </patternFill>
      </fill>
      <alignment horizontal="center" vertical="center" textRotation="0" wrapText="0" indent="0" justifyLastLine="0" shrinkToFit="0" readingOrder="0"/>
    </dxf>
    <dxf>
      <font>
        <b val="0"/>
        <strike val="0"/>
        <outline val="0"/>
        <shadow val="0"/>
        <u val="none"/>
        <vertAlign val="baseline"/>
        <sz val="11"/>
        <color auto="1"/>
        <name val="Segoe UI"/>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auto="1"/>
        </left>
        <right/>
        <top/>
        <bottom/>
      </border>
    </dxf>
    <dxf>
      <font>
        <b val="0"/>
        <strike val="0"/>
        <outline val="0"/>
        <shadow val="0"/>
        <u val="none"/>
        <vertAlign val="baseline"/>
        <sz val="11"/>
        <color auto="1"/>
        <name val="Segoe UI"/>
        <family val="2"/>
        <scheme val="none"/>
      </font>
      <fill>
        <patternFill patternType="none">
          <fgColor indexed="64"/>
          <bgColor auto="1"/>
        </patternFill>
      </fill>
      <alignment horizontal="general" vertical="center" textRotation="0" wrapText="0" indent="0" justifyLastLine="0" shrinkToFit="0" readingOrder="0"/>
      <border outline="0">
        <left/>
        <right style="thin">
          <color indexed="64"/>
        </right>
      </border>
    </dxf>
    <dxf>
      <font>
        <b val="0"/>
        <strike val="0"/>
        <outline val="0"/>
        <shadow val="0"/>
        <u val="none"/>
        <vertAlign val="baseline"/>
        <sz val="11"/>
        <color auto="1"/>
        <name val="Segoe UI"/>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dxf>
    <dxf>
      <font>
        <b val="0"/>
        <strike val="0"/>
        <outline val="0"/>
        <shadow val="0"/>
        <u val="none"/>
        <vertAlign val="baseline"/>
        <sz val="11"/>
        <color auto="1"/>
        <name val="Segoe UI"/>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auto="1"/>
        </left>
        <right style="thin">
          <color indexed="64"/>
        </right>
        <top/>
        <bottom/>
      </border>
    </dxf>
    <dxf>
      <font>
        <b val="0"/>
        <strike val="0"/>
        <outline val="0"/>
        <shadow val="0"/>
        <u val="none"/>
        <vertAlign val="baseline"/>
        <sz val="11"/>
        <color auto="1"/>
        <name val="Segoe UI"/>
        <family val="2"/>
        <scheme val="none"/>
      </font>
      <fill>
        <patternFill patternType="none">
          <fgColor indexed="64"/>
          <bgColor auto="1"/>
        </patternFill>
      </fill>
      <alignment horizontal="general" vertical="center" textRotation="0" wrapText="0" indent="0" justifyLastLine="0" shrinkToFit="0" readingOrder="0"/>
    </dxf>
    <dxf>
      <font>
        <b/>
        <strike val="0"/>
        <outline val="0"/>
        <shadow val="0"/>
        <u val="none"/>
        <vertAlign val="baseline"/>
        <sz val="11"/>
        <color theme="0"/>
        <name val="Segoe UI"/>
        <family val="2"/>
        <scheme val="none"/>
      </font>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strike val="0"/>
        <outline val="0"/>
        <shadow val="0"/>
        <u val="none"/>
        <vertAlign val="baseline"/>
        <sz val="11"/>
        <name val="Segoe UI"/>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Segoe UI"/>
        <family val="2"/>
        <scheme val="none"/>
      </font>
      <fill>
        <patternFill patternType="none">
          <fgColor indexed="64"/>
          <bgColor auto="1"/>
        </patternFill>
      </fill>
      <alignment horizontal="center" vertical="center" textRotation="0" wrapText="0" indent="0" justifyLastLine="0" shrinkToFit="0" readingOrder="0"/>
    </dxf>
    <dxf>
      <border>
        <bottom style="medium">
          <color theme="0"/>
        </bottom>
      </border>
    </dxf>
    <dxf>
      <font>
        <b/>
        <i val="0"/>
        <strike val="0"/>
        <condense val="0"/>
        <extend val="0"/>
        <outline val="0"/>
        <shadow val="0"/>
        <u val="none"/>
        <vertAlign val="baseline"/>
        <sz val="11"/>
        <color theme="0"/>
        <name val="Segoe UI"/>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Segoe UI"/>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Segoe UI"/>
        <family val="2"/>
        <scheme val="none"/>
      </font>
      <fill>
        <patternFill patternType="none">
          <fgColor indexed="64"/>
          <bgColor auto="1"/>
        </patternFill>
      </fill>
      <alignment horizontal="center" vertical="center" textRotation="0" wrapText="0" indent="0" justifyLastLine="0" shrinkToFit="0" readingOrder="0"/>
    </dxf>
    <dxf>
      <border>
        <bottom style="medium">
          <color theme="0"/>
        </bottom>
      </border>
    </dxf>
    <dxf>
      <font>
        <b/>
        <i val="0"/>
        <strike val="0"/>
        <condense val="0"/>
        <extend val="0"/>
        <outline val="0"/>
        <shadow val="0"/>
        <u val="none"/>
        <vertAlign val="baseline"/>
        <sz val="11"/>
        <color theme="0"/>
        <name val="Segoe UI"/>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auto="1"/>
        <name val="Segoe UI"/>
        <family val="2"/>
        <scheme val="none"/>
      </font>
      <fill>
        <patternFill patternType="none">
          <fgColor indexed="64"/>
          <bgColor auto="1"/>
        </patternFill>
      </fill>
      <alignment horizontal="general" vertical="center" textRotation="0" wrapText="0" indent="0" justifyLastLine="0" shrinkToFit="0" readingOrder="0"/>
    </dxf>
    <dxf>
      <font>
        <b/>
        <i val="0"/>
        <strike val="0"/>
        <condense val="0"/>
        <extend val="0"/>
        <outline val="0"/>
        <shadow val="0"/>
        <u val="none"/>
        <vertAlign val="baseline"/>
        <sz val="11"/>
        <color auto="1"/>
        <name val="Segoe UI"/>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auto="1"/>
        <name val="Segoe UI"/>
        <family val="2"/>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auto="1"/>
        <name val="Segoe UI"/>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top/>
        <bottom/>
        <vertical/>
        <horizontal/>
      </border>
    </dxf>
    <dxf>
      <font>
        <strike val="0"/>
        <outline val="0"/>
        <shadow val="0"/>
        <u val="none"/>
        <vertAlign val="baseline"/>
        <sz val="11"/>
        <color auto="1"/>
        <name val="Segoe UI"/>
        <family val="2"/>
        <scheme val="none"/>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auto="1"/>
        <name val="Segoe UI"/>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auto="1"/>
        <name val="Segoe UI"/>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auto="1"/>
        <name val="Segoe UI"/>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auto="1"/>
        <name val="Segoe UI"/>
        <family val="2"/>
        <scheme val="none"/>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0"/>
        <name val="Segoe UI"/>
        <family val="2"/>
        <scheme val="none"/>
      </font>
      <fill>
        <patternFill patternType="none">
          <fgColor indexed="64"/>
          <bgColor auto="1"/>
        </patternFill>
      </fill>
      <alignment horizontal="center" vertical="top" textRotation="0" wrapText="0" indent="0" justifyLastLine="0" shrinkToFit="0" readingOrder="0"/>
    </dxf>
    <dxf>
      <font>
        <b/>
        <i val="0"/>
        <strike val="0"/>
        <condense val="0"/>
        <extend val="0"/>
        <outline val="0"/>
        <shadow val="0"/>
        <u val="none"/>
        <vertAlign val="baseline"/>
        <sz val="10"/>
        <color rgb="FFFF0000"/>
        <name val="Segoe UI"/>
        <family val="2"/>
        <scheme val="none"/>
      </font>
      <numFmt numFmtId="33" formatCode="_(* #,##0_);_(* \(#,##0\);_(* &quot;-&quot;_);_(@_)"/>
      <fill>
        <patternFill patternType="solid">
          <fgColor indexed="64"/>
          <bgColor rgb="FFFFFF00"/>
        </patternFill>
      </fill>
      <alignment horizontal="general" vertical="center" textRotation="0" wrapText="0" indent="0" justifyLastLine="0" shrinkToFit="0" readingOrder="0"/>
      <border diagonalUp="0" diagonalDown="0">
        <left style="thin">
          <color indexed="64"/>
        </left>
        <right/>
        <top style="thin">
          <color theme="8" tint="0.39997558519241921"/>
        </top>
        <bottom/>
        <vertical/>
        <horizontal/>
      </border>
    </dxf>
    <dxf>
      <font>
        <b val="0"/>
        <i val="0"/>
        <strike val="0"/>
        <condense val="0"/>
        <extend val="0"/>
        <outline val="0"/>
        <shadow val="0"/>
        <u val="none"/>
        <vertAlign val="baseline"/>
        <sz val="10"/>
        <color rgb="FFFF0000"/>
        <name val="Segoe UI"/>
        <family val="2"/>
        <scheme val="none"/>
      </font>
      <numFmt numFmtId="33" formatCode="_(* #,##0_);_(* \(#,##0\);_(* &quot;-&quot;_);_(@_)"/>
      <fill>
        <patternFill patternType="solid">
          <fgColor indexed="64"/>
          <bgColor rgb="FFFFFF00"/>
        </patternFill>
      </fill>
      <alignment horizontal="general" vertical="center" textRotation="0" wrapText="0" indent="0" justifyLastLine="0" shrinkToFit="0" readingOrder="0"/>
      <border diagonalUp="0" diagonalDown="0">
        <left/>
        <right/>
        <top style="thin">
          <color theme="8" tint="0.39997558519241921"/>
        </top>
        <bottom/>
        <vertical/>
        <horizontal/>
      </border>
    </dxf>
    <dxf>
      <font>
        <b/>
        <i val="0"/>
        <strike val="0"/>
        <condense val="0"/>
        <extend val="0"/>
        <outline val="0"/>
        <shadow val="0"/>
        <u val="none"/>
        <vertAlign val="baseline"/>
        <sz val="10"/>
        <color rgb="FFFF0000"/>
        <name val="Segoe UI"/>
        <family val="2"/>
        <scheme val="none"/>
      </font>
      <numFmt numFmtId="33" formatCode="_(* #,##0_);_(* \(#,##0\);_(* &quot;-&quot;_);_(@_)"/>
      <fill>
        <patternFill patternType="solid">
          <fgColor indexed="64"/>
          <bgColor rgb="FFFFFF00"/>
        </patternFill>
      </fill>
      <alignment horizontal="general" vertical="center" textRotation="0" wrapText="0" indent="0" justifyLastLine="0" shrinkToFit="0" readingOrder="0"/>
      <border diagonalUp="0" diagonalDown="0">
        <left style="thin">
          <color indexed="64"/>
        </left>
        <right/>
        <top style="thin">
          <color theme="8" tint="0.39997558519241921"/>
        </top>
        <bottom/>
        <vertical/>
        <horizontal/>
      </border>
    </dxf>
    <dxf>
      <font>
        <b val="0"/>
        <i val="0"/>
        <strike val="0"/>
        <condense val="0"/>
        <extend val="0"/>
        <outline val="0"/>
        <shadow val="0"/>
        <u val="none"/>
        <vertAlign val="baseline"/>
        <sz val="10"/>
        <color rgb="FFFF0000"/>
        <name val="Segoe UI"/>
        <family val="2"/>
        <scheme val="none"/>
      </font>
      <numFmt numFmtId="0" formatCode="General"/>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top style="thin">
          <color theme="8" tint="0.39997558519241921"/>
        </top>
        <bottom/>
        <vertical/>
        <horizontal/>
      </border>
    </dxf>
    <dxf>
      <font>
        <b val="0"/>
        <i val="0"/>
        <strike val="0"/>
        <condense val="0"/>
        <extend val="0"/>
        <outline val="0"/>
        <shadow val="0"/>
        <u val="none"/>
        <vertAlign val="baseline"/>
        <sz val="10"/>
        <color auto="1"/>
        <name val="Segoe UI"/>
        <family val="2"/>
        <scheme val="none"/>
      </font>
      <numFmt numFmtId="0" formatCode="General"/>
      <fill>
        <patternFill patternType="solid">
          <fgColor indexed="64"/>
          <bgColor theme="0" tint="-4.9989318521683403E-2"/>
        </patternFill>
      </fill>
      <alignment horizontal="general" vertical="center" textRotation="0" wrapText="0" indent="0" justifyLastLine="0" shrinkToFit="0" readingOrder="0"/>
      <border diagonalUp="0" diagonalDown="0">
        <left/>
        <right/>
        <top style="thin">
          <color theme="8" tint="0.39997558519241921"/>
        </top>
        <bottom/>
        <vertical/>
        <horizontal/>
      </border>
    </dxf>
    <dxf>
      <font>
        <b val="0"/>
        <i val="0"/>
        <strike val="0"/>
        <condense val="0"/>
        <extend val="0"/>
        <outline val="0"/>
        <shadow val="0"/>
        <u val="none"/>
        <vertAlign val="baseline"/>
        <sz val="10"/>
        <color rgb="FFFF0000"/>
        <name val="Segoe UI"/>
        <family val="2"/>
        <scheme val="none"/>
      </font>
      <numFmt numFmtId="0" formatCode="General"/>
      <fill>
        <patternFill patternType="solid">
          <fgColor indexed="64"/>
          <bgColor rgb="FFFFFF00"/>
        </patternFill>
      </fill>
      <alignment horizontal="left" vertical="center" textRotation="0" wrapText="0" indent="0" justifyLastLine="0" shrinkToFit="0" readingOrder="0"/>
      <border diagonalUp="0" diagonalDown="0">
        <left style="thin">
          <color indexed="64"/>
        </left>
        <right/>
        <top style="thin">
          <color theme="8" tint="0.39997558519241921"/>
        </top>
        <bottom/>
        <vertical/>
        <horizontal/>
      </border>
    </dxf>
    <dxf>
      <font>
        <b val="0"/>
        <i val="0"/>
        <strike val="0"/>
        <condense val="0"/>
        <extend val="0"/>
        <outline val="0"/>
        <shadow val="0"/>
        <u val="none"/>
        <vertAlign val="baseline"/>
        <sz val="10"/>
        <color rgb="FFFF0000"/>
        <name val="Segoe UI"/>
        <family val="2"/>
        <scheme val="none"/>
      </font>
      <numFmt numFmtId="0" formatCode="General"/>
      <fill>
        <patternFill patternType="solid">
          <fgColor indexed="64"/>
          <bgColor rgb="FFFFFF00"/>
        </patternFill>
      </fill>
      <alignment horizontal="general" vertical="center" textRotation="0" wrapText="0" indent="0" justifyLastLine="0" shrinkToFit="0" readingOrder="0"/>
      <border diagonalUp="0" diagonalDown="0">
        <left style="thin">
          <color indexed="64"/>
        </left>
        <right/>
        <top style="thin">
          <color theme="8" tint="0.39997558519241921"/>
        </top>
        <bottom/>
        <vertical/>
        <horizontal/>
      </border>
    </dxf>
    <dxf>
      <font>
        <b val="0"/>
        <i val="0"/>
        <strike val="0"/>
        <condense val="0"/>
        <extend val="0"/>
        <outline val="0"/>
        <shadow val="0"/>
        <u val="none"/>
        <vertAlign val="baseline"/>
        <sz val="10"/>
        <color auto="1"/>
        <name val="Segoe UI"/>
        <family val="2"/>
        <scheme val="none"/>
      </font>
      <numFmt numFmtId="0" formatCode="General"/>
      <fill>
        <patternFill patternType="solid">
          <fgColor indexed="64"/>
          <bgColor theme="0" tint="-4.9989318521683403E-2"/>
        </patternFill>
      </fill>
      <alignment horizontal="general" vertical="center" textRotation="0" wrapText="0" indent="0" justifyLastLine="0" shrinkToFit="0" readingOrder="0"/>
      <border diagonalUp="0" diagonalDown="0">
        <left style="thin">
          <color indexed="64"/>
        </left>
        <right/>
        <top style="thin">
          <color theme="8" tint="0.39997558519241921"/>
        </top>
        <bottom/>
        <vertical/>
        <horizontal/>
      </border>
    </dxf>
    <dxf>
      <font>
        <b val="0"/>
        <i val="0"/>
        <strike val="0"/>
        <condense val="0"/>
        <extend val="0"/>
        <outline val="0"/>
        <shadow val="0"/>
        <u val="none"/>
        <vertAlign val="baseline"/>
        <sz val="10"/>
        <color auto="1"/>
        <name val="Segoe UI"/>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top style="thin">
          <color theme="8" tint="0.39997558519241921"/>
        </top>
        <bottom/>
        <vertical/>
        <horizontal/>
      </border>
    </dxf>
    <dxf>
      <font>
        <b val="0"/>
        <i val="0"/>
        <strike val="0"/>
        <condense val="0"/>
        <extend val="0"/>
        <outline val="0"/>
        <shadow val="0"/>
        <u val="none"/>
        <vertAlign val="baseline"/>
        <sz val="10"/>
        <color auto="1"/>
        <name val="Segoe UI"/>
        <family val="2"/>
        <scheme val="none"/>
      </font>
      <numFmt numFmtId="0" formatCode="General"/>
      <fill>
        <patternFill patternType="solid">
          <fgColor indexed="64"/>
          <bgColor theme="0" tint="-4.9989318521683403E-2"/>
        </patternFill>
      </fill>
      <alignment horizontal="left" vertical="center" textRotation="0" wrapText="0" indent="0" justifyLastLine="0" shrinkToFit="0" readingOrder="0"/>
      <border diagonalUp="0" diagonalDown="0">
        <left/>
        <right/>
        <top style="thin">
          <color theme="8" tint="0.39997558519241921"/>
        </top>
        <bottom/>
        <vertical/>
        <horizontal/>
      </border>
    </dxf>
    <dxf>
      <font>
        <b val="0"/>
        <i val="0"/>
        <strike val="0"/>
        <condense val="0"/>
        <extend val="0"/>
        <outline val="0"/>
        <shadow val="0"/>
        <u val="none"/>
        <vertAlign val="baseline"/>
        <sz val="10"/>
        <color auto="1"/>
        <name val="Segoe UI"/>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top style="thin">
          <color theme="8" tint="0.39997558519241921"/>
        </top>
        <bottom/>
        <vertical/>
        <horizontal/>
      </border>
    </dxf>
    <dxf>
      <font>
        <b val="0"/>
        <i val="0"/>
        <strike val="0"/>
        <condense val="0"/>
        <extend val="0"/>
        <outline val="0"/>
        <shadow val="0"/>
        <u val="none"/>
        <vertAlign val="baseline"/>
        <sz val="10"/>
        <color auto="1"/>
        <name val="Segoe UI"/>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right/>
        <top style="thin">
          <color theme="8" tint="0.39997558519241921"/>
        </top>
        <bottom/>
        <vertical/>
        <horizontal/>
      </border>
    </dxf>
    <dxf>
      <font>
        <b val="0"/>
        <i val="0"/>
        <strike val="0"/>
        <condense val="0"/>
        <extend val="0"/>
        <outline val="0"/>
        <shadow val="0"/>
        <u val="none"/>
        <vertAlign val="baseline"/>
        <sz val="10"/>
        <color rgb="FFFF0000"/>
        <name val="Segoe UI"/>
        <family val="2"/>
        <scheme val="none"/>
      </font>
      <numFmt numFmtId="0" formatCode="General"/>
      <fill>
        <patternFill patternType="solid">
          <fgColor indexed="64"/>
          <bgColor rgb="FFFFFF00"/>
        </patternFill>
      </fill>
      <alignment horizontal="center" vertical="center" textRotation="0" wrapText="0" indent="0" justifyLastLine="0" shrinkToFit="0" readingOrder="0"/>
      <border diagonalUp="0" diagonalDown="0">
        <left/>
        <right/>
        <top style="thin">
          <color theme="8" tint="0.39997558519241921"/>
        </top>
        <bottom/>
        <vertical/>
        <horizontal/>
      </border>
    </dxf>
    <dxf>
      <font>
        <b val="0"/>
        <i val="0"/>
        <strike val="0"/>
        <condense val="0"/>
        <extend val="0"/>
        <outline val="0"/>
        <shadow val="0"/>
        <u val="none"/>
        <vertAlign val="baseline"/>
        <sz val="10"/>
        <color rgb="FFFF0000"/>
        <name val="Segoe UI"/>
        <family val="2"/>
        <scheme val="none"/>
      </font>
      <numFmt numFmtId="0" formatCode="General"/>
      <fill>
        <patternFill patternType="solid">
          <fgColor indexed="64"/>
          <bgColor rgb="FFFFFF00"/>
        </patternFill>
      </fill>
      <alignment horizontal="center" vertical="center" textRotation="0" wrapText="0" indent="0" justifyLastLine="0" shrinkToFit="0" readingOrder="0"/>
      <border diagonalUp="0" diagonalDown="0">
        <left/>
        <right/>
        <top style="thin">
          <color theme="8" tint="0.39997558519241921"/>
        </top>
        <bottom/>
        <vertical/>
        <horizontal/>
      </border>
    </dxf>
    <dxf>
      <font>
        <b val="0"/>
        <i val="0"/>
        <strike val="0"/>
        <condense val="0"/>
        <extend val="0"/>
        <outline val="0"/>
        <shadow val="0"/>
        <u val="none"/>
        <vertAlign val="baseline"/>
        <sz val="10"/>
        <color auto="1"/>
        <name val="Segoe UI"/>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right/>
        <top style="thin">
          <color theme="8" tint="0.39997558519241921"/>
        </top>
        <bottom/>
        <vertical/>
        <horizontal/>
      </border>
    </dxf>
    <dxf>
      <border outline="0">
        <left style="thin">
          <color theme="4" tint="0.39997558519241921"/>
        </left>
        <right style="thin">
          <color auto="1"/>
        </right>
        <top style="thin">
          <color theme="4" tint="0.39997558519241921"/>
        </top>
        <bottom style="thin">
          <color theme="8" tint="0.39997558519241921"/>
        </bottom>
      </border>
    </dxf>
    <dxf>
      <font>
        <color rgb="FFFF0000"/>
      </font>
      <fill>
        <patternFill>
          <bgColor theme="5" tint="0.79998168889431442"/>
        </patternFill>
      </fill>
    </dxf>
    <dxf>
      <numFmt numFmtId="164" formatCode="_(* #,##0_);_(* \(#,##0\);_(* &quot;-&quot;??_);_(@_)"/>
    </dxf>
    <dxf>
      <numFmt numFmtId="164" formatCode="_(* #,##0_);_(* \(#,##0\);_(* &quot;-&quot;??_);_(@_)"/>
    </dxf>
  </dxfs>
  <tableStyles count="0" defaultTableStyle="TableStyleMedium2" defaultPivotStyle="PivotStyleLight16"/>
  <colors>
    <mruColors>
      <color rgb="FF00FFFF"/>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1.xml"/><Relationship Id="rId26" Type="http://schemas.openxmlformats.org/officeDocument/2006/relationships/customXml" Target="../customXml/item9.xml"/><Relationship Id="rId21" Type="http://schemas.openxmlformats.org/officeDocument/2006/relationships/customXml" Target="../customXml/item4.xml"/><Relationship Id="rId34" Type="http://schemas.openxmlformats.org/officeDocument/2006/relationships/customXml" Target="../customXml/item17.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7.xml"/><Relationship Id="rId32" Type="http://schemas.openxmlformats.org/officeDocument/2006/relationships/customXml" Target="../customXml/item15.xml"/><Relationship Id="rId37"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microsoft.com/office/2007/relationships/slicerCache" Target="slicerCaches/slicerCache2.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5</xdr:row>
      <xdr:rowOff>28575</xdr:rowOff>
    </xdr:from>
    <xdr:to>
      <xdr:col>10</xdr:col>
      <xdr:colOff>27325</xdr:colOff>
      <xdr:row>9</xdr:row>
      <xdr:rowOff>123718</xdr:rowOff>
    </xdr:to>
    <xdr:pic>
      <xdr:nvPicPr>
        <xdr:cNvPr id="5" name="Picture 4">
          <a:extLst>
            <a:ext uri="{FF2B5EF4-FFF2-40B4-BE49-F238E27FC236}">
              <a16:creationId xmlns:a16="http://schemas.microsoft.com/office/drawing/2014/main" id="{B4E97E97-A215-8B57-A6FF-B2D3F7FA2B4B}"/>
            </a:ext>
          </a:extLst>
        </xdr:cNvPr>
        <xdr:cNvPicPr>
          <a:picLocks noChangeAspect="1"/>
        </xdr:cNvPicPr>
      </xdr:nvPicPr>
      <xdr:blipFill>
        <a:blip xmlns:r="http://schemas.openxmlformats.org/officeDocument/2006/relationships" r:embed="rId1"/>
        <a:stretch>
          <a:fillRect/>
        </a:stretch>
      </xdr:blipFill>
      <xdr:spPr>
        <a:xfrm>
          <a:off x="542925" y="981075"/>
          <a:ext cx="10000000" cy="857143"/>
        </a:xfrm>
        <a:prstGeom prst="rect">
          <a:avLst/>
        </a:prstGeom>
        <a:ln w="22225">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504266</xdr:colOff>
      <xdr:row>3</xdr:row>
      <xdr:rowOff>33617</xdr:rowOff>
    </xdr:from>
    <xdr:to>
      <xdr:col>10</xdr:col>
      <xdr:colOff>1131795</xdr:colOff>
      <xdr:row>6</xdr:row>
      <xdr:rowOff>153518</xdr:rowOff>
    </xdr:to>
    <xdr:sp macro="" textlink="">
      <xdr:nvSpPr>
        <xdr:cNvPr id="2" name="Arrow: Down 1">
          <a:extLst>
            <a:ext uri="{FF2B5EF4-FFF2-40B4-BE49-F238E27FC236}">
              <a16:creationId xmlns:a16="http://schemas.microsoft.com/office/drawing/2014/main" id="{4CDFCB34-D043-47B4-9E8E-5BE4DC6192FA}"/>
            </a:ext>
          </a:extLst>
        </xdr:cNvPr>
        <xdr:cNvSpPr/>
      </xdr:nvSpPr>
      <xdr:spPr>
        <a:xfrm>
          <a:off x="8931090" y="672352"/>
          <a:ext cx="627529" cy="758637"/>
        </a:xfrm>
        <a:prstGeom prst="downArrow">
          <a:avLst/>
        </a:prstGeom>
        <a:solidFill>
          <a:srgbClr val="FFFF0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xdr:from>
      <xdr:col>12</xdr:col>
      <xdr:colOff>403414</xdr:colOff>
      <xdr:row>3</xdr:row>
      <xdr:rowOff>44824</xdr:rowOff>
    </xdr:from>
    <xdr:to>
      <xdr:col>12</xdr:col>
      <xdr:colOff>1030943</xdr:colOff>
      <xdr:row>6</xdr:row>
      <xdr:rowOff>164725</xdr:rowOff>
    </xdr:to>
    <xdr:sp macro="" textlink="">
      <xdr:nvSpPr>
        <xdr:cNvPr id="3" name="Arrow: Down 2">
          <a:extLst>
            <a:ext uri="{FF2B5EF4-FFF2-40B4-BE49-F238E27FC236}">
              <a16:creationId xmlns:a16="http://schemas.microsoft.com/office/drawing/2014/main" id="{B71044BA-0352-4478-8C7F-32B73D4BB9CA}"/>
            </a:ext>
          </a:extLst>
        </xdr:cNvPr>
        <xdr:cNvSpPr/>
      </xdr:nvSpPr>
      <xdr:spPr>
        <a:xfrm>
          <a:off x="10578355" y="683559"/>
          <a:ext cx="627529" cy="758637"/>
        </a:xfrm>
        <a:prstGeom prst="downArrow">
          <a:avLst/>
        </a:prstGeom>
        <a:solidFill>
          <a:srgbClr val="FFFF0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78441</xdr:colOff>
      <xdr:row>4</xdr:row>
      <xdr:rowOff>11206</xdr:rowOff>
    </xdr:from>
    <xdr:to>
      <xdr:col>10</xdr:col>
      <xdr:colOff>1030941</xdr:colOff>
      <xdr:row>7</xdr:row>
      <xdr:rowOff>131107</xdr:rowOff>
    </xdr:to>
    <xdr:sp macro="" textlink="">
      <xdr:nvSpPr>
        <xdr:cNvPr id="2" name="Arrow: Down 1">
          <a:extLst>
            <a:ext uri="{FF2B5EF4-FFF2-40B4-BE49-F238E27FC236}">
              <a16:creationId xmlns:a16="http://schemas.microsoft.com/office/drawing/2014/main" id="{89BC2951-7613-4C3F-9ABF-926467901254}"/>
            </a:ext>
          </a:extLst>
        </xdr:cNvPr>
        <xdr:cNvSpPr/>
      </xdr:nvSpPr>
      <xdr:spPr>
        <a:xfrm>
          <a:off x="14298706" y="862853"/>
          <a:ext cx="952500" cy="758636"/>
        </a:xfrm>
        <a:prstGeom prst="downArrow">
          <a:avLst/>
        </a:prstGeom>
        <a:solidFill>
          <a:srgbClr val="FFFF0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0</xdr:row>
      <xdr:rowOff>15130</xdr:rowOff>
    </xdr:from>
    <xdr:to>
      <xdr:col>4</xdr:col>
      <xdr:colOff>514349</xdr:colOff>
      <xdr:row>8</xdr:row>
      <xdr:rowOff>0</xdr:rowOff>
    </xdr:to>
    <mc:AlternateContent xmlns:mc="http://schemas.openxmlformats.org/markup-compatibility/2006" xmlns:sle15="http://schemas.microsoft.com/office/drawing/2012/slicer">
      <mc:Choice Requires="sle15">
        <xdr:graphicFrame macro="">
          <xdr:nvGraphicFramePr>
            <xdr:cNvPr id="2" name="Division Code">
              <a:extLst>
                <a:ext uri="{FF2B5EF4-FFF2-40B4-BE49-F238E27FC236}">
                  <a16:creationId xmlns:a16="http://schemas.microsoft.com/office/drawing/2014/main" id="{B58DD4D3-872D-C3CE-4CC4-E84B35BE5F39}"/>
                </a:ext>
              </a:extLst>
            </xdr:cNvPr>
            <xdr:cNvGraphicFramePr/>
          </xdr:nvGraphicFramePr>
          <xdr:xfrm>
            <a:off x="0" y="0"/>
            <a:ext cx="0" cy="0"/>
          </xdr:xfrm>
          <a:graphic>
            <a:graphicData uri="http://schemas.microsoft.com/office/drawing/2010/slicer">
              <sle:slicer xmlns:sle="http://schemas.microsoft.com/office/drawing/2010/slicer" name="Division Code"/>
            </a:graphicData>
          </a:graphic>
        </xdr:graphicFrame>
      </mc:Choice>
      <mc:Fallback xmlns="">
        <xdr:sp macro="" textlink="">
          <xdr:nvSpPr>
            <xdr:cNvPr id="0" name=""/>
            <xdr:cNvSpPr>
              <a:spLocks noTextEdit="1"/>
            </xdr:cNvSpPr>
          </xdr:nvSpPr>
          <xdr:spPr>
            <a:xfrm>
              <a:off x="171450" y="15130"/>
              <a:ext cx="4133849" cy="181367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514350</xdr:colOff>
      <xdr:row>0</xdr:row>
      <xdr:rowOff>0</xdr:rowOff>
    </xdr:from>
    <xdr:to>
      <xdr:col>10</xdr:col>
      <xdr:colOff>923925</xdr:colOff>
      <xdr:row>8</xdr:row>
      <xdr:rowOff>0</xdr:rowOff>
    </xdr:to>
    <mc:AlternateContent xmlns:mc="http://schemas.openxmlformats.org/markup-compatibility/2006" xmlns:sle15="http://schemas.microsoft.com/office/drawing/2012/slicer">
      <mc:Choice Requires="sle15">
        <xdr:graphicFrame macro="">
          <xdr:nvGraphicFramePr>
            <xdr:cNvPr id="5" name="Div &amp; Dept Code">
              <a:extLst>
                <a:ext uri="{FF2B5EF4-FFF2-40B4-BE49-F238E27FC236}">
                  <a16:creationId xmlns:a16="http://schemas.microsoft.com/office/drawing/2014/main" id="{42FED3B5-AF73-D2F7-270B-271AB8FDA63F}"/>
                </a:ext>
              </a:extLst>
            </xdr:cNvPr>
            <xdr:cNvGraphicFramePr/>
          </xdr:nvGraphicFramePr>
          <xdr:xfrm>
            <a:off x="0" y="0"/>
            <a:ext cx="0" cy="0"/>
          </xdr:xfrm>
          <a:graphic>
            <a:graphicData uri="http://schemas.microsoft.com/office/drawing/2010/slicer">
              <sle:slicer xmlns:sle="http://schemas.microsoft.com/office/drawing/2010/slicer" name="Div &amp; Dept Code"/>
            </a:graphicData>
          </a:graphic>
        </xdr:graphicFrame>
      </mc:Choice>
      <mc:Fallback xmlns="">
        <xdr:sp macro="" textlink="">
          <xdr:nvSpPr>
            <xdr:cNvPr id="0" name=""/>
            <xdr:cNvSpPr>
              <a:spLocks noTextEdit="1"/>
            </xdr:cNvSpPr>
          </xdr:nvSpPr>
          <xdr:spPr>
            <a:xfrm>
              <a:off x="4305300" y="0"/>
              <a:ext cx="10201275" cy="1828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7</xdr:col>
      <xdr:colOff>0</xdr:colOff>
      <xdr:row>10</xdr:row>
      <xdr:rowOff>0</xdr:rowOff>
    </xdr:from>
    <xdr:to>
      <xdr:col>8</xdr:col>
      <xdr:colOff>0</xdr:colOff>
      <xdr:row>13</xdr:row>
      <xdr:rowOff>152399</xdr:rowOff>
    </xdr:to>
    <xdr:sp macro="" textlink="">
      <xdr:nvSpPr>
        <xdr:cNvPr id="6" name="Arrow: Down 5">
          <a:extLst>
            <a:ext uri="{FF2B5EF4-FFF2-40B4-BE49-F238E27FC236}">
              <a16:creationId xmlns:a16="http://schemas.microsoft.com/office/drawing/2014/main" id="{68440E0B-2E08-1FB7-20D7-D0D953EA7539}"/>
            </a:ext>
          </a:extLst>
        </xdr:cNvPr>
        <xdr:cNvSpPr/>
      </xdr:nvSpPr>
      <xdr:spPr>
        <a:xfrm>
          <a:off x="6134100" y="2247900"/>
          <a:ext cx="952500" cy="781049"/>
        </a:xfrm>
        <a:prstGeom prst="downArrow">
          <a:avLst/>
        </a:prstGeom>
        <a:solidFill>
          <a:srgbClr val="FFFF0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uyen Thi Nhat Hang" refreshedDate="45407.722630555552" createdVersion="8" refreshedVersion="8" minRefreshableVersion="3" recordCount="186" xr:uid="{808F658F-4EFB-4644-9E36-712D8D7E0D5F}">
  <cacheSource type="worksheet">
    <worksheetSource ref="B10:P196" sheet="Data_Input"/>
  </cacheSource>
  <cacheFields count="15">
    <cacheField name="Expenditure" numFmtId="0">
      <sharedItems/>
    </cacheField>
    <cacheField name="Branch" numFmtId="0">
      <sharedItems containsBlank="1" count="5">
        <s v="CTH"/>
        <s v="HCM"/>
        <s v="HNI"/>
        <m u="1"/>
        <s v="RnD" u="1"/>
      </sharedItems>
    </cacheField>
    <cacheField name="BU" numFmtId="0">
      <sharedItems/>
    </cacheField>
    <cacheField name="Branch&amp;BU Mapping" numFmtId="0">
      <sharedItems/>
    </cacheField>
    <cacheField name="Mã Phòng" numFmtId="0">
      <sharedItems/>
    </cacheField>
    <cacheField name="Tên Phòng" numFmtId="0">
      <sharedItems/>
    </cacheField>
    <cacheField name="Mã Bộ Phận" numFmtId="0">
      <sharedItems/>
    </cacheField>
    <cacheField name="Tên Bộ Phận" numFmtId="0">
      <sharedItems/>
    </cacheField>
    <cacheField name="Diễn giải" numFmtId="0">
      <sharedItems/>
    </cacheField>
    <cacheField name="Cost center" numFmtId="0">
      <sharedItems/>
    </cacheField>
    <cacheField name="Cost Center Name" numFmtId="0">
      <sharedItems count="9">
        <s v="Chi phí lương - Hành chính"/>
        <s v="Chi phí lương - Tăng ca"/>
        <s v="Chi phí lương - Thưởng KPI năm"/>
        <s v="Phụ cấp khác"/>
        <s v="BHTN" u="1"/>
        <s v="Kinh phí công đoàn &amp; Đoàn Phí" u="1"/>
        <e v="#N/A" u="1"/>
        <s v="BHYT" u="1"/>
        <s v="BHXH" u="1"/>
      </sharedItems>
    </cacheField>
    <cacheField name="Dept Consumed" numFmtId="0">
      <sharedItems/>
    </cacheField>
    <cacheField name="Số Tiền _x000a_(Trước Thuế)" numFmtId="164">
      <sharedItems containsSemiMixedTypes="0" containsString="0" containsNumber="1" minValue="-779422.7" maxValue="611142549.01621628"/>
    </cacheField>
    <cacheField name="Thuế GTGT" numFmtId="41">
      <sharedItems containsNonDate="0" containsString="0" containsBlank="1"/>
    </cacheField>
    <cacheField name="Số Tiền _x000a_(Sau Thuế)" numFmtId="41">
      <sharedItems containsSemiMixedTypes="0" containsString="0" containsNumber="1" minValue="-779422.7" maxValue="611142549.0162162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6">
  <r>
    <s v="Quỹ Lương"/>
    <x v="0"/>
    <s v="AUT"/>
    <s v="C-AT"/>
    <s v="HRD"/>
    <s v="Phòng Nhân Sự"/>
    <s v="HRD-CnB"/>
    <s v="Phòng Nhân Sự - BP Chính sách, Lương &amp; Đãi ngộ"/>
    <s v="Chi phí lương - Hành chính"/>
    <s v="HRD42002"/>
    <x v="0"/>
    <s v="TEC-DPRE"/>
    <n v="0"/>
    <m/>
    <n v="0"/>
  </r>
  <r>
    <s v="Quỹ Lương"/>
    <x v="0"/>
    <s v="AUT"/>
    <s v="C-AT"/>
    <s v="HRD"/>
    <s v="Phòng Nhân Sự"/>
    <s v="HRD-CnB"/>
    <s v="Phòng Nhân Sự - BP Chính sách, Lương &amp; Đãi ngộ"/>
    <s v="Chi phí lương - Hành chính"/>
    <s v="HRD42002"/>
    <x v="0"/>
    <s v="BOF-BOF"/>
    <n v="29295900"/>
    <m/>
    <n v="29295900"/>
  </r>
  <r>
    <s v="Quỹ Lương"/>
    <x v="0"/>
    <s v="AUT"/>
    <s v="C-AT"/>
    <s v="HRD"/>
    <s v="Phòng Nhân Sự"/>
    <s v="HRD-CnB"/>
    <s v="Phòng Nhân Sự - BP Chính sách, Lương &amp; Đãi ngộ"/>
    <s v="Chi phí lương - Hành chính"/>
    <s v="HRD42002"/>
    <x v="0"/>
    <s v="SCM-DTB"/>
    <n v="7835555.5999999996"/>
    <m/>
    <n v="7835555.5999999996"/>
  </r>
  <r>
    <s v="Quỹ Lương"/>
    <x v="0"/>
    <s v="AUT"/>
    <s v="C-AT"/>
    <s v="HRD"/>
    <s v="Phòng Nhân Sự"/>
    <s v="HRD-CnB"/>
    <s v="Phòng Nhân Sự - BP Chính sách, Lương &amp; Đãi ngộ"/>
    <s v="Chi phí lương - Hành chính"/>
    <s v="HRD42002"/>
    <x v="0"/>
    <s v="SAL-SAL"/>
    <n v="59185324.324324325"/>
    <m/>
    <n v="59185324.324324325"/>
  </r>
  <r>
    <s v="Quỹ Lương"/>
    <x v="0"/>
    <s v="AUT"/>
    <s v="C-AT"/>
    <s v="HRD"/>
    <s v="Phòng Nhân Sự"/>
    <s v="HRD-CnB"/>
    <s v="Phòng Nhân Sự - BP Chính sách, Lương &amp; Đãi ngộ"/>
    <s v="Chi phí lương - Hành chính"/>
    <s v="HRD42002"/>
    <x v="0"/>
    <s v="SAL-SUP"/>
    <n v="42302259.299999997"/>
    <m/>
    <n v="42302259.299999997"/>
  </r>
  <r>
    <s v="Quỹ Lương"/>
    <x v="0"/>
    <s v="AUT"/>
    <s v="C-AT"/>
    <s v="HRD"/>
    <s v="Phòng Nhân Sự"/>
    <s v="HRD-CnB"/>
    <s v="Phòng Nhân Sự - BP Chính sách, Lương &amp; Đãi ngộ"/>
    <s v="Chi phí lương - Hành chính"/>
    <s v="HRD42002"/>
    <x v="0"/>
    <s v="PRJ-PRJE"/>
    <n v="0"/>
    <m/>
    <n v="0"/>
  </r>
  <r>
    <s v="Quỹ Lương"/>
    <x v="0"/>
    <s v="SOL"/>
    <s v="C-SL"/>
    <s v="HRD"/>
    <s v="Phòng Nhân Sự"/>
    <s v="HRD-CnB"/>
    <s v="Phòng Nhân Sự - BP Chính sách, Lương &amp; Đãi ngộ"/>
    <s v="Chi phí lương - Hành chính"/>
    <s v="HRD42002"/>
    <x v="0"/>
    <s v="TEC-DPRE"/>
    <n v="0"/>
    <m/>
    <n v="0"/>
  </r>
  <r>
    <s v="Quỹ Lương"/>
    <x v="0"/>
    <s v="SOL"/>
    <s v="C-SL"/>
    <s v="HRD"/>
    <s v="Phòng Nhân Sự"/>
    <s v="HRD-CnB"/>
    <s v="Phòng Nhân Sự - BP Chính sách, Lương &amp; Đãi ngộ"/>
    <s v="Chi phí lương - Hành chính"/>
    <s v="HRD42002"/>
    <x v="0"/>
    <s v="BOF-BOF"/>
    <n v="9404100"/>
    <m/>
    <n v="9404100"/>
  </r>
  <r>
    <s v="Quỹ Lương"/>
    <x v="0"/>
    <s v="SOL"/>
    <s v="C-SL"/>
    <s v="HRD"/>
    <s v="Phòng Nhân Sự"/>
    <s v="HRD-CnB"/>
    <s v="Phòng Nhân Sự - BP Chính sách, Lương &amp; Đãi ngộ"/>
    <s v="Chi phí lương - Hành chính"/>
    <s v="HRD42002"/>
    <x v="0"/>
    <s v="SCM-DTB"/>
    <n v="3639629.7"/>
    <m/>
    <n v="3639629.7"/>
  </r>
  <r>
    <s v="Quỹ Lương"/>
    <x v="0"/>
    <s v="SOL"/>
    <s v="C-SL"/>
    <s v="HRD"/>
    <s v="Phòng Nhân Sự"/>
    <s v="HRD-CnB"/>
    <s v="Phòng Nhân Sự - BP Chính sách, Lương &amp; Đãi ngộ"/>
    <s v="Chi phí lương - Hành chính"/>
    <s v="HRD42002"/>
    <x v="0"/>
    <s v="SAL-SAL"/>
    <n v="17708152.173913043"/>
    <m/>
    <n v="17708152.173913043"/>
  </r>
  <r>
    <s v="Quỹ Lương"/>
    <x v="0"/>
    <s v="SOL"/>
    <s v="C-SL"/>
    <s v="HRD"/>
    <s v="Phòng Nhân Sự"/>
    <s v="HRD-CnB"/>
    <s v="Phòng Nhân Sự - BP Chính sách, Lương &amp; Đãi ngộ"/>
    <s v="Chi phí lương - Hành chính"/>
    <s v="HRD42002"/>
    <x v="0"/>
    <s v="SAL-SUP"/>
    <n v="31997407.399999999"/>
    <m/>
    <n v="31997407.399999999"/>
  </r>
  <r>
    <s v="Quỹ Lương"/>
    <x v="0"/>
    <s v="SOL"/>
    <s v="C-SL"/>
    <s v="HRD"/>
    <s v="Phòng Nhân Sự"/>
    <s v="HRD-CnB"/>
    <s v="Phòng Nhân Sự - BP Chính sách, Lương &amp; Đãi ngộ"/>
    <s v="Chi phí lương - Hành chính"/>
    <s v="HRD42002"/>
    <x v="0"/>
    <s v="PRJ-PRJE"/>
    <n v="0"/>
    <m/>
    <n v="0"/>
  </r>
  <r>
    <s v="Quỹ Lương"/>
    <x v="1"/>
    <s v="AUT"/>
    <s v="S-AT"/>
    <s v="HRD"/>
    <s v="Phòng Nhân Sự"/>
    <s v="HRD-CnB"/>
    <s v="Phòng Nhân Sự - BP Chính sách, Lương &amp; Đãi ngộ"/>
    <s v="Chi phí lương - Hành chính"/>
    <s v="HRD42002"/>
    <x v="0"/>
    <s v="TEC-DPRE"/>
    <n v="29980092.5"/>
    <m/>
    <n v="29980092.5"/>
  </r>
  <r>
    <s v="Quỹ Lương"/>
    <x v="1"/>
    <s v="AUT"/>
    <s v="S-AT"/>
    <s v="HRD"/>
    <s v="Phòng Nhân Sự"/>
    <s v="HRD-CnB"/>
    <s v="Phòng Nhân Sự - BP Chính sách, Lương &amp; Đãi ngộ"/>
    <s v="Chi phí lương - Hành chính"/>
    <s v="HRD42002"/>
    <x v="0"/>
    <s v="BOF-BOF"/>
    <n v="588191784.16972983"/>
    <m/>
    <n v="588191784.16972983"/>
  </r>
  <r>
    <s v="Quỹ Lương"/>
    <x v="1"/>
    <s v="AUT"/>
    <s v="S-AT"/>
    <s v="HRD"/>
    <s v="Phòng Nhân Sự"/>
    <s v="HRD-CnB"/>
    <s v="Phòng Nhân Sự - BP Chính sách, Lương &amp; Đãi ngộ"/>
    <s v="Chi phí lương - Hành chính"/>
    <s v="HRD42002"/>
    <x v="0"/>
    <s v="SCM-DTB"/>
    <n v="104252185.36"/>
    <m/>
    <n v="104252185.36"/>
  </r>
  <r>
    <s v="Quỹ Lương"/>
    <x v="1"/>
    <s v="AUT"/>
    <s v="S-AT"/>
    <s v="HRD"/>
    <s v="Phòng Nhân Sự"/>
    <s v="HRD-CnB"/>
    <s v="Phòng Nhân Sự - BP Chính sách, Lương &amp; Đãi ngộ"/>
    <s v="Chi phí lương - Hành chính"/>
    <s v="HRD42002"/>
    <x v="0"/>
    <s v="SAL-SAL"/>
    <n v="297693568.86486489"/>
    <m/>
    <n v="297693568.86486489"/>
  </r>
  <r>
    <s v="Quỹ Lương"/>
    <x v="1"/>
    <s v="AUT"/>
    <s v="S-AT"/>
    <s v="HRD"/>
    <s v="Phòng Nhân Sự"/>
    <s v="HRD-CnB"/>
    <s v="Phòng Nhân Sự - BP Chính sách, Lương &amp; Đãi ngộ"/>
    <s v="Chi phí lương - Hành chính"/>
    <s v="HRD42002"/>
    <x v="0"/>
    <s v="SAL-SUP"/>
    <n v="611142549.01621628"/>
    <m/>
    <n v="611142549.01621628"/>
  </r>
  <r>
    <s v="Quỹ Lương"/>
    <x v="1"/>
    <s v="AUT"/>
    <s v="S-AT"/>
    <s v="HRD"/>
    <s v="Phòng Nhân Sự"/>
    <s v="HRD-CnB"/>
    <s v="Phòng Nhân Sự - BP Chính sách, Lương &amp; Đãi ngộ"/>
    <s v="Chi phí lương - Hành chính"/>
    <s v="HRD42002"/>
    <x v="0"/>
    <s v="PRJ-PRJE"/>
    <n v="0"/>
    <m/>
    <n v="0"/>
  </r>
  <r>
    <s v="Quỹ Lương"/>
    <x v="1"/>
    <s v="SOL"/>
    <s v="S-SL"/>
    <s v="HRD"/>
    <s v="Phòng Nhân Sự"/>
    <s v="HRD-CnB"/>
    <s v="Phòng Nhân Sự - BP Chính sách, Lương &amp; Đãi ngộ"/>
    <s v="Chi phí lương - Hành chính"/>
    <s v="HRD42002"/>
    <x v="0"/>
    <s v="TEC-DPRE"/>
    <n v="3597611.1"/>
    <m/>
    <n v="3597611.1"/>
  </r>
  <r>
    <s v="Quỹ Lương"/>
    <x v="1"/>
    <s v="SOL"/>
    <s v="S-SL"/>
    <s v="HRD"/>
    <s v="Phòng Nhân Sự"/>
    <s v="HRD-CnB"/>
    <s v="Phòng Nhân Sự - BP Chính sách, Lương &amp; Đãi ngộ"/>
    <s v="Chi phí lương - Hành chính"/>
    <s v="HRD42002"/>
    <x v="0"/>
    <s v="BOF-BOF"/>
    <n v="298897600.3874892"/>
    <m/>
    <n v="298897600.3874892"/>
  </r>
  <r>
    <s v="Quỹ Lương"/>
    <x v="1"/>
    <s v="SOL"/>
    <s v="S-SL"/>
    <s v="HRD"/>
    <s v="Phòng Nhân Sự"/>
    <s v="HRD-CnB"/>
    <s v="Phòng Nhân Sự - BP Chính sách, Lương &amp; Đãi ngộ"/>
    <s v="Chi phí lương - Hành chính"/>
    <s v="HRD42002"/>
    <x v="0"/>
    <s v="SCM-DTB"/>
    <n v="31300907.48"/>
    <m/>
    <n v="31300907.48"/>
  </r>
  <r>
    <s v="Quỹ Lương"/>
    <x v="1"/>
    <s v="SOL"/>
    <s v="S-SL"/>
    <s v="HRD"/>
    <s v="Phòng Nhân Sự"/>
    <s v="HRD-CnB"/>
    <s v="Phòng Nhân Sự - BP Chính sách, Lương &amp; Đãi ngộ"/>
    <s v="Chi phí lương - Hành chính"/>
    <s v="HRD42002"/>
    <x v="0"/>
    <s v="SAL-SAL"/>
    <n v="249269589.26086956"/>
    <m/>
    <n v="249269589.26086956"/>
  </r>
  <r>
    <s v="Quỹ Lương"/>
    <x v="1"/>
    <s v="SOL"/>
    <s v="S-SL"/>
    <s v="HRD"/>
    <s v="Phòng Nhân Sự"/>
    <s v="HRD-CnB"/>
    <s v="Phòng Nhân Sự - BP Chính sách, Lương &amp; Đãi ngộ"/>
    <s v="Chi phí lương - Hành chính"/>
    <s v="HRD42002"/>
    <x v="0"/>
    <s v="SAL-SUP"/>
    <n v="253710690.86869565"/>
    <m/>
    <n v="253710690.86869565"/>
  </r>
  <r>
    <s v="Quỹ Lương"/>
    <x v="1"/>
    <s v="SOL"/>
    <s v="S-SL"/>
    <s v="HRD"/>
    <s v="Phòng Nhân Sự"/>
    <s v="HRD-CnB"/>
    <s v="Phòng Nhân Sự - BP Chính sách, Lương &amp; Đãi ngộ"/>
    <s v="Chi phí lương - Hành chính"/>
    <s v="HRD42002"/>
    <x v="0"/>
    <s v="PRJ-PRJE"/>
    <n v="93104260.150000006"/>
    <m/>
    <n v="93104260.150000006"/>
  </r>
  <r>
    <s v="Quỹ Lương"/>
    <x v="1"/>
    <s v="ELE"/>
    <s v="S-EL"/>
    <s v="HRD"/>
    <s v="Phòng Nhân Sự"/>
    <s v="HRD-CnB"/>
    <s v="Phòng Nhân Sự - BP Chính sách, Lương &amp; Đãi ngộ"/>
    <s v="Chi phí lương - Hành chính"/>
    <s v="HRD42002"/>
    <x v="0"/>
    <s v="TEC-DPRE"/>
    <n v="83944259"/>
    <m/>
    <n v="83944259"/>
  </r>
  <r>
    <s v="Quỹ Lương"/>
    <x v="1"/>
    <s v="ELE"/>
    <s v="S-EL"/>
    <s v="HRD"/>
    <s v="Phòng Nhân Sự"/>
    <s v="HRD-CnB"/>
    <s v="Phòng Nhân Sự - BP Chính sách, Lương &amp; Đãi ngộ"/>
    <s v="Chi phí lương - Hành chính"/>
    <s v="HRD42002"/>
    <x v="0"/>
    <s v="BOF-BOF"/>
    <n v="146068843.11037752"/>
    <m/>
    <n v="146068843.11037752"/>
  </r>
  <r>
    <s v="Quỹ Lương"/>
    <x v="1"/>
    <s v="ELE"/>
    <s v="S-EL"/>
    <s v="HRD"/>
    <s v="Phòng Nhân Sự"/>
    <s v="HRD-CnB"/>
    <s v="Phòng Nhân Sự - BP Chính sách, Lương &amp; Đãi ngộ"/>
    <s v="Chi phí lương - Hành chính"/>
    <s v="HRD42002"/>
    <x v="0"/>
    <s v="SCM-DTB"/>
    <n v="31200981.460000001"/>
    <m/>
    <n v="31200981.460000001"/>
  </r>
  <r>
    <s v="Quỹ Lương"/>
    <x v="1"/>
    <s v="ELE"/>
    <s v="S-EL"/>
    <s v="HRD"/>
    <s v="Phòng Nhân Sự"/>
    <s v="HRD-CnB"/>
    <s v="Phòng Nhân Sự - BP Chính sách, Lương &amp; Đãi ngộ"/>
    <s v="Chi phí lương - Hành chính"/>
    <s v="HRD42002"/>
    <x v="0"/>
    <s v="SAL-SAL"/>
    <n v="72041218.75"/>
    <m/>
    <n v="72041218.75"/>
  </r>
  <r>
    <s v="Quỹ Lương"/>
    <x v="1"/>
    <s v="ELE"/>
    <s v="S-EL"/>
    <s v="HRD"/>
    <s v="Phòng Nhân Sự"/>
    <s v="HRD-CnB"/>
    <s v="Phòng Nhân Sự - BP Chính sách, Lương &amp; Đãi ngộ"/>
    <s v="Chi phí lương - Hành chính"/>
    <s v="HRD42002"/>
    <x v="0"/>
    <s v="SAL-SUP"/>
    <n v="64758754.725000001"/>
    <m/>
    <n v="64758754.725000001"/>
  </r>
  <r>
    <s v="Quỹ Lương"/>
    <x v="1"/>
    <s v="ELE"/>
    <s v="S-EL"/>
    <s v="HRD"/>
    <s v="Phòng Nhân Sự"/>
    <s v="HRD-CnB"/>
    <s v="Phòng Nhân Sự - BP Chính sách, Lương &amp; Đãi ngộ"/>
    <s v="Chi phí lương - Hành chính"/>
    <s v="HRD42002"/>
    <x v="0"/>
    <s v="PRJ-PRJE"/>
    <n v="0"/>
    <m/>
    <n v="0"/>
  </r>
  <r>
    <s v="Quỹ Lương"/>
    <x v="1"/>
    <s v="UPS"/>
    <s v="S-UP"/>
    <s v="HRD"/>
    <s v="Phòng Nhân Sự"/>
    <s v="HRD-CnB"/>
    <s v="Phòng Nhân Sự - BP Chính sách, Lương &amp; Đãi ngộ"/>
    <s v="Chi phí lương - Hành chính"/>
    <s v="HRD42002"/>
    <x v="0"/>
    <s v="TEC-DPRE"/>
    <n v="0"/>
    <m/>
    <n v="0"/>
  </r>
  <r>
    <s v="Quỹ Lương"/>
    <x v="1"/>
    <s v="UPS"/>
    <s v="S-UP"/>
    <s v="HRD"/>
    <s v="Phòng Nhân Sự"/>
    <s v="HRD-CnB"/>
    <s v="Phòng Nhân Sự - BP Chính sách, Lương &amp; Đãi ngộ"/>
    <s v="Chi phí lương - Hành chính"/>
    <s v="HRD42002"/>
    <x v="0"/>
    <s v="BOF-BOF"/>
    <n v="18007943.900444426"/>
    <m/>
    <n v="18007943.900444426"/>
  </r>
  <r>
    <s v="Quỹ Lương"/>
    <x v="1"/>
    <s v="UPS"/>
    <s v="S-UP"/>
    <s v="HRD"/>
    <s v="Phòng Nhân Sự"/>
    <s v="HRD-CnB"/>
    <s v="Phòng Nhân Sự - BP Chính sách, Lương &amp; Đãi ngộ"/>
    <s v="Chi phí lương - Hành chính"/>
    <s v="HRD42002"/>
    <x v="0"/>
    <s v="SCM-DTB"/>
    <n v="4957407.4000000004"/>
    <m/>
    <n v="4957407.4000000004"/>
  </r>
  <r>
    <s v="Quỹ Lương"/>
    <x v="1"/>
    <s v="UPS"/>
    <s v="S-UP"/>
    <s v="HRD"/>
    <s v="Phòng Nhân Sự"/>
    <s v="HRD-CnB"/>
    <s v="Phòng Nhân Sự - BP Chính sách, Lương &amp; Đãi ngộ"/>
    <s v="Chi phí lương - Hành chính"/>
    <s v="HRD42002"/>
    <x v="0"/>
    <s v="SAL-SAL"/>
    <n v="0"/>
    <m/>
    <n v="0"/>
  </r>
  <r>
    <s v="Quỹ Lương"/>
    <x v="1"/>
    <s v="UPS"/>
    <s v="S-UP"/>
    <s v="HRD"/>
    <s v="Phòng Nhân Sự"/>
    <s v="HRD-CnB"/>
    <s v="Phòng Nhân Sự - BP Chính sách, Lương &amp; Đãi ngộ"/>
    <s v="Chi phí lương - Hành chính"/>
    <s v="HRD42002"/>
    <x v="0"/>
    <s v="SAL-SUP"/>
    <n v="23205481.435555555"/>
    <m/>
    <n v="23205481.435555555"/>
  </r>
  <r>
    <s v="Quỹ Lương"/>
    <x v="1"/>
    <s v="UPS"/>
    <s v="S-UP"/>
    <s v="HRD"/>
    <s v="Phòng Nhân Sự"/>
    <s v="HRD-CnB"/>
    <s v="Phòng Nhân Sự - BP Chính sách, Lương &amp; Đãi ngộ"/>
    <s v="Chi phí lương - Hành chính"/>
    <s v="HRD42002"/>
    <x v="0"/>
    <s v="PRJ-PRJE"/>
    <n v="0"/>
    <m/>
    <n v="0"/>
  </r>
  <r>
    <s v="Quỹ Lương"/>
    <x v="1"/>
    <s v="RnD"/>
    <e v="#N/A"/>
    <s v="HRD"/>
    <s v="Phòng Nhân Sự"/>
    <s v="HRD-CnB"/>
    <s v="Phòng Nhân Sự - BP Chính sách, Lương &amp; Đãi ngộ"/>
    <s v="Chi phí lương - Hành chính"/>
    <s v="HRD42002"/>
    <x v="0"/>
    <s v="RnD-RnDE"/>
    <n v="61200000"/>
    <m/>
    <n v="61200000"/>
  </r>
  <r>
    <s v="Quỹ Lương"/>
    <x v="2"/>
    <s v="AUT"/>
    <s v="H-AT"/>
    <s v="HRD"/>
    <s v="Phòng Nhân Sự"/>
    <s v="HRD-CnB"/>
    <s v="Phòng Nhân Sự - BP Chính sách, Lương &amp; Đãi ngộ"/>
    <s v="Chi phí lương - Hành chính"/>
    <s v="HRD42002"/>
    <x v="0"/>
    <s v="TEC-DPRE"/>
    <n v="8720000"/>
    <m/>
    <n v="8720000"/>
  </r>
  <r>
    <s v="Quỹ Lương"/>
    <x v="2"/>
    <s v="AUT"/>
    <s v="H-AT"/>
    <s v="HRD"/>
    <s v="Phòng Nhân Sự"/>
    <s v="HRD-CnB"/>
    <s v="Phòng Nhân Sự - BP Chính sách, Lương &amp; Đãi ngộ"/>
    <s v="Chi phí lương - Hành chính"/>
    <s v="HRD42002"/>
    <x v="0"/>
    <s v="BOF-BOF"/>
    <n v="352605519.08575284"/>
    <m/>
    <n v="352605519.08575284"/>
  </r>
  <r>
    <s v="Quỹ Lương"/>
    <x v="2"/>
    <s v="AUT"/>
    <s v="H-AT"/>
    <s v="HRD"/>
    <s v="Phòng Nhân Sự"/>
    <s v="HRD-CnB"/>
    <s v="Phòng Nhân Sự - BP Chính sách, Lương &amp; Đãi ngộ"/>
    <s v="Chi phí lương - Hành chính"/>
    <s v="HRD42002"/>
    <x v="0"/>
    <s v="SCM-DTB"/>
    <n v="59053518.549999997"/>
    <m/>
    <n v="59053518.549999997"/>
  </r>
  <r>
    <s v="Quỹ Lương"/>
    <x v="2"/>
    <s v="AUT"/>
    <s v="H-AT"/>
    <s v="HRD"/>
    <s v="Phòng Nhân Sự"/>
    <s v="HRD-CnB"/>
    <s v="Phòng Nhân Sự - BP Chính sách, Lương &amp; Đãi ngộ"/>
    <s v="Chi phí lương - Hành chính"/>
    <s v="HRD42002"/>
    <x v="0"/>
    <s v="SAL-SAL"/>
    <n v="188392143.8108108"/>
    <m/>
    <n v="188392143.8108108"/>
  </r>
  <r>
    <s v="Quỹ Lương"/>
    <x v="2"/>
    <s v="AUT"/>
    <s v="H-AT"/>
    <s v="HRD"/>
    <s v="Phòng Nhân Sự"/>
    <s v="HRD-CnB"/>
    <s v="Phòng Nhân Sự - BP Chính sách, Lương &amp; Đãi ngộ"/>
    <s v="Chi phí lương - Hành chính"/>
    <s v="HRD42002"/>
    <x v="0"/>
    <s v="SAL-SUP"/>
    <n v="237835764.00136414"/>
    <m/>
    <n v="237835764.00136414"/>
  </r>
  <r>
    <s v="Quỹ Lương"/>
    <x v="2"/>
    <s v="AUT"/>
    <s v="H-AT"/>
    <s v="HRD"/>
    <s v="Phòng Nhân Sự"/>
    <s v="HRD-CnB"/>
    <s v="Phòng Nhân Sự - BP Chính sách, Lương &amp; Đãi ngộ"/>
    <s v="Chi phí lương - Hành chính"/>
    <s v="HRD42002"/>
    <x v="0"/>
    <s v="PRJ-PRJE"/>
    <n v="0"/>
    <m/>
    <n v="0"/>
  </r>
  <r>
    <s v="Quỹ Lương"/>
    <x v="2"/>
    <s v="SOL"/>
    <s v="H-SL"/>
    <s v="HRD"/>
    <s v="Phòng Nhân Sự"/>
    <s v="HRD-CnB"/>
    <s v="Phòng Nhân Sự - BP Chính sách, Lương &amp; Đãi ngộ"/>
    <s v="Chi phí lương - Hành chính"/>
    <s v="HRD42002"/>
    <x v="0"/>
    <s v="TEC-DPRE"/>
    <n v="2180000"/>
    <m/>
    <n v="2180000"/>
  </r>
  <r>
    <s v="Quỹ Lương"/>
    <x v="2"/>
    <s v="SOL"/>
    <s v="H-SL"/>
    <s v="HRD"/>
    <s v="Phòng Nhân Sự"/>
    <s v="HRD-CnB"/>
    <s v="Phòng Nhân Sự - BP Chính sách, Lương &amp; Đãi ngộ"/>
    <s v="Chi phí lương - Hành chính"/>
    <s v="HRD42002"/>
    <x v="0"/>
    <s v="BOF-BOF"/>
    <n v="156125757.72160423"/>
    <m/>
    <n v="156125757.72160423"/>
  </r>
  <r>
    <s v="Quỹ Lương"/>
    <x v="2"/>
    <s v="SOL"/>
    <s v="H-SL"/>
    <s v="HRD"/>
    <s v="Phòng Nhân Sự"/>
    <s v="HRD-CnB"/>
    <s v="Phòng Nhân Sự - BP Chính sách, Lương &amp; Đãi ngộ"/>
    <s v="Chi phí lương - Hành chính"/>
    <s v="HRD42002"/>
    <x v="0"/>
    <s v="SCM-DTB"/>
    <n v="17508037.039999999"/>
    <m/>
    <n v="17508037.039999999"/>
  </r>
  <r>
    <s v="Quỹ Lương"/>
    <x v="2"/>
    <s v="SOL"/>
    <s v="H-SL"/>
    <s v="HRD"/>
    <s v="Phòng Nhân Sự"/>
    <s v="HRD-CnB"/>
    <s v="Phòng Nhân Sự - BP Chính sách, Lương &amp; Đãi ngộ"/>
    <s v="Chi phí lương - Hành chính"/>
    <s v="HRD42002"/>
    <x v="0"/>
    <s v="SAL-SAL"/>
    <n v="99997845.565217391"/>
    <m/>
    <n v="99997845.565217391"/>
  </r>
  <r>
    <s v="Quỹ Lương"/>
    <x v="2"/>
    <s v="SOL"/>
    <s v="H-SL"/>
    <s v="HRD"/>
    <s v="Phòng Nhân Sự"/>
    <s v="HRD-CnB"/>
    <s v="Phòng Nhân Sự - BP Chính sách, Lương &amp; Đãi ngộ"/>
    <s v="Chi phí lương - Hành chính"/>
    <s v="HRD42002"/>
    <x v="0"/>
    <s v="SAL-SUP"/>
    <n v="96134226.134425387"/>
    <m/>
    <n v="96134226.134425387"/>
  </r>
  <r>
    <s v="Quỹ Lương"/>
    <x v="2"/>
    <s v="SOL"/>
    <s v="H-SL"/>
    <s v="HRD"/>
    <s v="Phòng Nhân Sự"/>
    <s v="HRD-CnB"/>
    <s v="Phòng Nhân Sự - BP Chính sách, Lương &amp; Đãi ngộ"/>
    <s v="Chi phí lương - Hành chính"/>
    <s v="HRD42002"/>
    <x v="0"/>
    <s v="PRJ-PRJE"/>
    <n v="60984629.849999994"/>
    <m/>
    <n v="60984629.849999994"/>
  </r>
  <r>
    <s v="Quỹ Lương"/>
    <x v="2"/>
    <s v="ELE"/>
    <s v="H-EL"/>
    <s v="HRD"/>
    <s v="Phòng Nhân Sự"/>
    <s v="HRD-CnB"/>
    <s v="Phòng Nhân Sự - BP Chính sách, Lương &amp; Đãi ngộ"/>
    <s v="Chi phí lương - Hành chính"/>
    <s v="HRD42002"/>
    <x v="0"/>
    <s v="TEC-DPRE"/>
    <n v="2398407.4"/>
    <m/>
    <n v="2398407.4"/>
  </r>
  <r>
    <s v="Quỹ Lương"/>
    <x v="2"/>
    <s v="ELE"/>
    <s v="H-EL"/>
    <s v="HRD"/>
    <s v="Phòng Nhân Sự"/>
    <s v="HRD-CnB"/>
    <s v="Phòng Nhân Sự - BP Chính sách, Lương &amp; Đãi ngộ"/>
    <s v="Chi phí lương - Hành chính"/>
    <s v="HRD42002"/>
    <x v="0"/>
    <s v="BOF-BOF"/>
    <n v="12237743.554639185"/>
    <m/>
    <n v="12237743.554639185"/>
  </r>
  <r>
    <s v="Quỹ Lương"/>
    <x v="2"/>
    <s v="ELE"/>
    <s v="H-EL"/>
    <s v="HRD"/>
    <s v="Phòng Nhân Sự"/>
    <s v="HRD-CnB"/>
    <s v="Phòng Nhân Sự - BP Chính sách, Lương &amp; Đãi ngộ"/>
    <s v="Chi phí lương - Hành chính"/>
    <s v="HRD42002"/>
    <x v="0"/>
    <s v="SCM-DTB"/>
    <n v="4196777.78"/>
    <m/>
    <n v="4196777.78"/>
  </r>
  <r>
    <s v="Quỹ Lương"/>
    <x v="2"/>
    <s v="ELE"/>
    <s v="H-EL"/>
    <s v="HRD"/>
    <s v="Phòng Nhân Sự"/>
    <s v="HRD-CnB"/>
    <s v="Phòng Nhân Sự - BP Chính sách, Lương &amp; Đãi ngộ"/>
    <s v="Chi phí lương - Hành chính"/>
    <s v="HRD42002"/>
    <x v="0"/>
    <s v="SAL-SAL"/>
    <n v="16003781.25"/>
    <m/>
    <n v="16003781.25"/>
  </r>
  <r>
    <s v="Quỹ Lương"/>
    <x v="2"/>
    <s v="ELE"/>
    <s v="H-EL"/>
    <s v="HRD"/>
    <s v="Phòng Nhân Sự"/>
    <s v="HRD-CnB"/>
    <s v="Phòng Nhân Sự - BP Chính sách, Lương &amp; Đãi ngộ"/>
    <s v="Chi phí lương - Hành chính"/>
    <s v="HRD42002"/>
    <x v="0"/>
    <s v="SAL-SUP"/>
    <n v="31431051.23989065"/>
    <m/>
    <n v="31431051.23989065"/>
  </r>
  <r>
    <s v="Quỹ Lương"/>
    <x v="2"/>
    <s v="ELE"/>
    <s v="H-EL"/>
    <s v="HRD"/>
    <s v="Phòng Nhân Sự"/>
    <s v="HRD-CnB"/>
    <s v="Phòng Nhân Sự - BP Chính sách, Lương &amp; Đãi ngộ"/>
    <s v="Chi phí lương - Hành chính"/>
    <s v="HRD42002"/>
    <x v="0"/>
    <s v="PRJ-PRJE"/>
    <n v="0"/>
    <m/>
    <n v="0"/>
  </r>
  <r>
    <s v="Quỹ Lương"/>
    <x v="2"/>
    <s v="UPS"/>
    <s v="H-UP"/>
    <s v="HRD"/>
    <s v="Phòng Nhân Sự"/>
    <s v="HRD-CnB"/>
    <s v="Phòng Nhân Sự - BP Chính sách, Lương &amp; Đãi ngộ"/>
    <s v="Chi phí lương - Hành chính"/>
    <s v="HRD42002"/>
    <x v="0"/>
    <s v="TEC-DPRE"/>
    <n v="0"/>
    <m/>
    <n v="0"/>
  </r>
  <r>
    <s v="Quỹ Lương"/>
    <x v="2"/>
    <s v="UPS"/>
    <s v="H-UP"/>
    <s v="HRD"/>
    <s v="Phòng Nhân Sự"/>
    <s v="HRD-CnB"/>
    <s v="Phòng Nhân Sự - BP Chính sách, Lương &amp; Đãi ngộ"/>
    <s v="Chi phí lương - Hành chính"/>
    <s v="HRD42002"/>
    <x v="0"/>
    <s v="BOF-BOF"/>
    <n v="14179462.069962757"/>
    <m/>
    <n v="14179462.069962757"/>
  </r>
  <r>
    <s v="Quỹ Lương"/>
    <x v="2"/>
    <s v="UPS"/>
    <s v="H-UP"/>
    <s v="HRD"/>
    <s v="Phòng Nhân Sự"/>
    <s v="HRD-CnB"/>
    <s v="Phòng Nhân Sự - BP Chính sách, Lương &amp; Đãi ngộ"/>
    <s v="Chi phí lương - Hành chính"/>
    <s v="HRD42002"/>
    <x v="0"/>
    <s v="SCM-DTB"/>
    <n v="2284629.6300000004"/>
    <m/>
    <n v="2284629.6300000004"/>
  </r>
  <r>
    <s v="Quỹ Lương"/>
    <x v="2"/>
    <s v="UPS"/>
    <s v="H-UP"/>
    <s v="HRD"/>
    <s v="Phòng Nhân Sự"/>
    <s v="HRD-CnB"/>
    <s v="Phòng Nhân Sự - BP Chính sách, Lương &amp; Đãi ngộ"/>
    <s v="Chi phí lương - Hành chính"/>
    <s v="HRD42002"/>
    <x v="0"/>
    <s v="SAL-SAL"/>
    <n v="20000000"/>
    <m/>
    <n v="20000000"/>
  </r>
  <r>
    <s v="Quỹ Lương"/>
    <x v="2"/>
    <s v="UPS"/>
    <s v="H-UP"/>
    <s v="HRD"/>
    <s v="Phòng Nhân Sự"/>
    <s v="HRD-CnB"/>
    <s v="Phòng Nhân Sự - BP Chính sách, Lương &amp; Đãi ngộ"/>
    <s v="Chi phí lương - Hành chính"/>
    <s v="HRD42002"/>
    <x v="0"/>
    <s v="SAL-SUP"/>
    <n v="19439246.878852356"/>
    <m/>
    <n v="19439246.878852356"/>
  </r>
  <r>
    <s v="Quỹ Lương"/>
    <x v="2"/>
    <s v="UPS"/>
    <s v="H-UP"/>
    <s v="HRD"/>
    <s v="Phòng Nhân Sự"/>
    <s v="HRD-CnB"/>
    <s v="Phòng Nhân Sự - BP Chính sách, Lương &amp; Đãi ngộ"/>
    <s v="Chi phí lương - Hành chính"/>
    <s v="HRD42002"/>
    <x v="0"/>
    <s v="PRJ-PRJE"/>
    <n v="0"/>
    <m/>
    <n v="0"/>
  </r>
  <r>
    <s v="Quỹ Lương"/>
    <x v="0"/>
    <s v="AUT"/>
    <s v="C-AT"/>
    <s v="HRD"/>
    <s v="Phòng Nhân Sự"/>
    <s v="HRD-CnB"/>
    <s v="Phòng Nhân Sự - BP Chính sách, Lương &amp; Đãi ngộ"/>
    <s v="Chi phí lương - Tăng ca"/>
    <s v="HRD42003"/>
    <x v="1"/>
    <s v="TEC-DPRE"/>
    <n v="0"/>
    <m/>
    <n v="0"/>
  </r>
  <r>
    <s v="Quỹ Lương"/>
    <x v="0"/>
    <s v="AUT"/>
    <s v="C-AT"/>
    <s v="HRD"/>
    <s v="Phòng Nhân Sự"/>
    <s v="HRD-CnB"/>
    <s v="Phòng Nhân Sự - BP Chính sách, Lương &amp; Đãi ngộ"/>
    <s v="Chi phí lương - Tăng ca"/>
    <s v="HRD42003"/>
    <x v="1"/>
    <s v="BOF-BOF"/>
    <n v="0"/>
    <m/>
    <n v="0"/>
  </r>
  <r>
    <s v="Quỹ Lương"/>
    <x v="0"/>
    <s v="AUT"/>
    <s v="C-AT"/>
    <s v="HRD"/>
    <s v="Phòng Nhân Sự"/>
    <s v="HRD-CnB"/>
    <s v="Phòng Nhân Sự - BP Chính sách, Lương &amp; Đãi ngộ"/>
    <s v="Chi phí lương - Tăng ca"/>
    <s v="HRD42003"/>
    <x v="1"/>
    <s v="SCM-DTB"/>
    <n v="320000.03999999998"/>
    <m/>
    <n v="320000.03999999998"/>
  </r>
  <r>
    <s v="Quỹ Lương"/>
    <x v="0"/>
    <s v="AUT"/>
    <s v="C-AT"/>
    <s v="HRD"/>
    <s v="Phòng Nhân Sự"/>
    <s v="HRD-CnB"/>
    <s v="Phòng Nhân Sự - BP Chính sách, Lương &amp; Đãi ngộ"/>
    <s v="Chi phí lương - Tăng ca"/>
    <s v="HRD42003"/>
    <x v="1"/>
    <s v="SAL-SAL"/>
    <n v="0"/>
    <m/>
    <n v="0"/>
  </r>
  <r>
    <s v="Quỹ Lương"/>
    <x v="0"/>
    <s v="AUT"/>
    <s v="C-AT"/>
    <s v="HRD"/>
    <s v="Phòng Nhân Sự"/>
    <s v="HRD-CnB"/>
    <s v="Phòng Nhân Sự - BP Chính sách, Lương &amp; Đãi ngộ"/>
    <s v="Chi phí lương - Tăng ca"/>
    <s v="HRD42003"/>
    <x v="1"/>
    <s v="SAL-SUP"/>
    <n v="518923.5"/>
    <m/>
    <n v="518923.5"/>
  </r>
  <r>
    <s v="Quỹ Lương"/>
    <x v="0"/>
    <s v="AUT"/>
    <s v="C-AT"/>
    <s v="HRD"/>
    <s v="Phòng Nhân Sự"/>
    <s v="HRD-CnB"/>
    <s v="Phòng Nhân Sự - BP Chính sách, Lương &amp; Đãi ngộ"/>
    <s v="Chi phí lương - Tăng ca"/>
    <s v="HRD42003"/>
    <x v="1"/>
    <s v="PRJ-PRJE"/>
    <n v="0"/>
    <m/>
    <n v="0"/>
  </r>
  <r>
    <s v="Quỹ Lương"/>
    <x v="0"/>
    <s v="SOL"/>
    <s v="C-SL"/>
    <s v="HRD"/>
    <s v="Phòng Nhân Sự"/>
    <s v="HRD-CnB"/>
    <s v="Phòng Nhân Sự - BP Chính sách, Lương &amp; Đãi ngộ"/>
    <s v="Chi phí lương - Tăng ca"/>
    <s v="HRD42003"/>
    <x v="1"/>
    <s v="TEC-DPRE"/>
    <n v="0"/>
    <m/>
    <n v="0"/>
  </r>
  <r>
    <s v="Quỹ Lương"/>
    <x v="0"/>
    <s v="SOL"/>
    <s v="C-SL"/>
    <s v="HRD"/>
    <s v="Phòng Nhân Sự"/>
    <s v="HRD-CnB"/>
    <s v="Phòng Nhân Sự - BP Chính sách, Lương &amp; Đãi ngộ"/>
    <s v="Chi phí lương - Tăng ca"/>
    <s v="HRD42003"/>
    <x v="1"/>
    <s v="BOF-BOF"/>
    <n v="0"/>
    <m/>
    <n v="0"/>
  </r>
  <r>
    <s v="Quỹ Lương"/>
    <x v="0"/>
    <s v="SOL"/>
    <s v="C-SL"/>
    <s v="HRD"/>
    <s v="Phòng Nhân Sự"/>
    <s v="HRD-CnB"/>
    <s v="Phòng Nhân Sự - BP Chính sách, Lương &amp; Đãi ngộ"/>
    <s v="Chi phí lương - Tăng ca"/>
    <s v="HRD42003"/>
    <x v="1"/>
    <s v="SCM-DTB"/>
    <n v="106666.68000000001"/>
    <m/>
    <n v="106666.68000000001"/>
  </r>
  <r>
    <s v="Quỹ Lương"/>
    <x v="0"/>
    <s v="SOL"/>
    <s v="C-SL"/>
    <s v="HRD"/>
    <s v="Phòng Nhân Sự"/>
    <s v="HRD-CnB"/>
    <s v="Phòng Nhân Sự - BP Chính sách, Lương &amp; Đãi ngộ"/>
    <s v="Chi phí lương - Tăng ca"/>
    <s v="HRD42003"/>
    <x v="1"/>
    <s v="SAL-SAL"/>
    <n v="0"/>
    <m/>
    <n v="0"/>
  </r>
  <r>
    <s v="Quỹ Lương"/>
    <x v="0"/>
    <s v="SOL"/>
    <s v="C-SL"/>
    <s v="HRD"/>
    <s v="Phòng Nhân Sự"/>
    <s v="HRD-CnB"/>
    <s v="Phòng Nhân Sự - BP Chính sách, Lương &amp; Đãi ngộ"/>
    <s v="Chi phí lương - Tăng ca"/>
    <s v="HRD42003"/>
    <x v="1"/>
    <s v="SAL-SUP"/>
    <n v="518923.5"/>
    <m/>
    <n v="518923.5"/>
  </r>
  <r>
    <s v="Quỹ Lương"/>
    <x v="0"/>
    <s v="SOL"/>
    <s v="C-SL"/>
    <s v="HRD"/>
    <s v="Phòng Nhân Sự"/>
    <s v="HRD-CnB"/>
    <s v="Phòng Nhân Sự - BP Chính sách, Lương &amp; Đãi ngộ"/>
    <s v="Chi phí lương - Tăng ca"/>
    <s v="HRD42003"/>
    <x v="1"/>
    <s v="PRJ-PRJE"/>
    <n v="0"/>
    <m/>
    <n v="0"/>
  </r>
  <r>
    <s v="Quỹ Lương"/>
    <x v="1"/>
    <s v="AUT"/>
    <s v="S-AT"/>
    <s v="HRD"/>
    <s v="Phòng Nhân Sự"/>
    <s v="HRD-CnB"/>
    <s v="Phòng Nhân Sự - BP Chính sách, Lương &amp; Đãi ngộ"/>
    <s v="Chi phí lương - Tăng ca"/>
    <s v="HRD42003"/>
    <x v="1"/>
    <s v="TEC-DPRE"/>
    <n v="483796.25"/>
    <m/>
    <n v="483796.25"/>
  </r>
  <r>
    <s v="Quỹ Lương"/>
    <x v="1"/>
    <s v="AUT"/>
    <s v="S-AT"/>
    <s v="HRD"/>
    <s v="Phòng Nhân Sự"/>
    <s v="HRD-CnB"/>
    <s v="Phòng Nhân Sự - BP Chính sách, Lương &amp; Đãi ngộ"/>
    <s v="Chi phí lương - Tăng ca"/>
    <s v="HRD42003"/>
    <x v="1"/>
    <s v="BOF-BOF"/>
    <n v="1326443.25"/>
    <m/>
    <n v="1326443.25"/>
  </r>
  <r>
    <s v="Quỹ Lương"/>
    <x v="1"/>
    <s v="AUT"/>
    <s v="S-AT"/>
    <s v="HRD"/>
    <s v="Phòng Nhân Sự"/>
    <s v="HRD-CnB"/>
    <s v="Phòng Nhân Sự - BP Chính sách, Lương &amp; Đãi ngộ"/>
    <s v="Chi phí lương - Tăng ca"/>
    <s v="HRD42003"/>
    <x v="1"/>
    <s v="SCM-DTB"/>
    <n v="3545579.0599999996"/>
    <m/>
    <n v="3545579.0599999996"/>
  </r>
  <r>
    <s v="Quỹ Lương"/>
    <x v="1"/>
    <s v="AUT"/>
    <s v="S-AT"/>
    <s v="HRD"/>
    <s v="Phòng Nhân Sự"/>
    <s v="HRD-CnB"/>
    <s v="Phòng Nhân Sự - BP Chính sách, Lương &amp; Đãi ngộ"/>
    <s v="Chi phí lương - Tăng ca"/>
    <s v="HRD42003"/>
    <x v="1"/>
    <s v="SAL-SAL"/>
    <n v="0"/>
    <m/>
    <n v="0"/>
  </r>
  <r>
    <s v="Quỹ Lương"/>
    <x v="1"/>
    <s v="AUT"/>
    <s v="S-AT"/>
    <s v="HRD"/>
    <s v="Phòng Nhân Sự"/>
    <s v="HRD-CnB"/>
    <s v="Phòng Nhân Sự - BP Chính sách, Lương &amp; Đãi ngộ"/>
    <s v="Chi phí lương - Tăng ca"/>
    <s v="HRD42003"/>
    <x v="1"/>
    <s v="SAL-SUP"/>
    <n v="3545277"/>
    <m/>
    <n v="3545277"/>
  </r>
  <r>
    <s v="Quỹ Lương"/>
    <x v="1"/>
    <s v="AUT"/>
    <s v="S-AT"/>
    <s v="HRD"/>
    <s v="Phòng Nhân Sự"/>
    <s v="HRD-CnB"/>
    <s v="Phòng Nhân Sự - BP Chính sách, Lương &amp; Đãi ngộ"/>
    <s v="Chi phí lương - Tăng ca"/>
    <s v="HRD42003"/>
    <x v="1"/>
    <s v="PRJ-PRJE"/>
    <n v="0"/>
    <m/>
    <n v="0"/>
  </r>
  <r>
    <s v="Quỹ Lương"/>
    <x v="1"/>
    <s v="SOL"/>
    <s v="S-SL"/>
    <s v="HRD"/>
    <s v="Phòng Nhân Sự"/>
    <s v="HRD-CnB"/>
    <s v="Phòng Nhân Sự - BP Chính sách, Lương &amp; Đãi ngộ"/>
    <s v="Chi phí lương - Tăng ca"/>
    <s v="HRD42003"/>
    <x v="1"/>
    <s v="TEC-DPRE"/>
    <n v="58055.55"/>
    <m/>
    <n v="58055.55"/>
  </r>
  <r>
    <s v="Quỹ Lương"/>
    <x v="1"/>
    <s v="SOL"/>
    <s v="S-SL"/>
    <s v="HRD"/>
    <s v="Phòng Nhân Sự"/>
    <s v="HRD-CnB"/>
    <s v="Phòng Nhân Sự - BP Chính sách, Lương &amp; Đãi ngộ"/>
    <s v="Chi phí lương - Tăng ca"/>
    <s v="HRD42003"/>
    <x v="1"/>
    <s v="BOF-BOF"/>
    <n v="672868.4850000001"/>
    <m/>
    <n v="672868.4850000001"/>
  </r>
  <r>
    <s v="Quỹ Lương"/>
    <x v="1"/>
    <s v="SOL"/>
    <s v="S-SL"/>
    <s v="HRD"/>
    <s v="Phòng Nhân Sự"/>
    <s v="HRD-CnB"/>
    <s v="Phòng Nhân Sự - BP Chính sách, Lương &amp; Đãi ngộ"/>
    <s v="Chi phí lương - Tăng ca"/>
    <s v="HRD42003"/>
    <x v="1"/>
    <s v="SCM-DTB"/>
    <n v="930254.71"/>
    <m/>
    <n v="930254.71"/>
  </r>
  <r>
    <s v="Quỹ Lương"/>
    <x v="1"/>
    <s v="SOL"/>
    <s v="S-SL"/>
    <s v="HRD"/>
    <s v="Phòng Nhân Sự"/>
    <s v="HRD-CnB"/>
    <s v="Phòng Nhân Sự - BP Chính sách, Lương &amp; Đãi ngộ"/>
    <s v="Chi phí lương - Tăng ca"/>
    <s v="HRD42003"/>
    <x v="1"/>
    <s v="SAL-SAL"/>
    <n v="0"/>
    <m/>
    <n v="0"/>
  </r>
  <r>
    <s v="Quỹ Lương"/>
    <x v="1"/>
    <s v="SOL"/>
    <s v="S-SL"/>
    <s v="HRD"/>
    <s v="Phòng Nhân Sự"/>
    <s v="HRD-CnB"/>
    <s v="Phòng Nhân Sự - BP Chính sách, Lương &amp; Đãi ngộ"/>
    <s v="Chi phí lương - Tăng ca"/>
    <s v="HRD42003"/>
    <x v="1"/>
    <s v="SAL-SUP"/>
    <n v="426667.2"/>
    <m/>
    <n v="426667.2"/>
  </r>
  <r>
    <s v="Quỹ Lương"/>
    <x v="1"/>
    <s v="SOL"/>
    <s v="S-SL"/>
    <s v="HRD"/>
    <s v="Phòng Nhân Sự"/>
    <s v="HRD-CnB"/>
    <s v="Phòng Nhân Sự - BP Chính sách, Lương &amp; Đãi ngộ"/>
    <s v="Chi phí lương - Tăng ca"/>
    <s v="HRD42003"/>
    <x v="1"/>
    <s v="PRJ-PRJE"/>
    <n v="585185"/>
    <m/>
    <n v="585185"/>
  </r>
  <r>
    <s v="Quỹ Lương"/>
    <x v="1"/>
    <s v="ELE"/>
    <s v="S-EL"/>
    <s v="HRD"/>
    <s v="Phòng Nhân Sự"/>
    <s v="HRD-CnB"/>
    <s v="Phòng Nhân Sự - BP Chính sách, Lương &amp; Đãi ngộ"/>
    <s v="Chi phí lương - Tăng ca"/>
    <s v="HRD42003"/>
    <x v="1"/>
    <s v="TEC-DPRE"/>
    <n v="1354629.5"/>
    <m/>
    <n v="1354629.5"/>
  </r>
  <r>
    <s v="Quỹ Lương"/>
    <x v="1"/>
    <s v="ELE"/>
    <s v="S-EL"/>
    <s v="HRD"/>
    <s v="Phòng Nhân Sự"/>
    <s v="HRD-CnB"/>
    <s v="Phòng Nhân Sự - BP Chính sách, Lương &amp; Đãi ngộ"/>
    <s v="Chi phí lương - Tăng ca"/>
    <s v="HRD42003"/>
    <x v="1"/>
    <s v="BOF-BOF"/>
    <n v="366580.68"/>
    <m/>
    <n v="366580.68"/>
  </r>
  <r>
    <s v="Quỹ Lương"/>
    <x v="1"/>
    <s v="ELE"/>
    <s v="S-EL"/>
    <s v="HRD"/>
    <s v="Phòng Nhân Sự"/>
    <s v="HRD-CnB"/>
    <s v="Phòng Nhân Sự - BP Chính sách, Lương &amp; Đãi ngộ"/>
    <s v="Chi phí lương - Tăng ca"/>
    <s v="HRD42003"/>
    <x v="1"/>
    <s v="SCM-DTB"/>
    <n v="924780.09"/>
    <m/>
    <n v="924780.09"/>
  </r>
  <r>
    <s v="Quỹ Lương"/>
    <x v="1"/>
    <s v="ELE"/>
    <s v="S-EL"/>
    <s v="HRD"/>
    <s v="Phòng Nhân Sự"/>
    <s v="HRD-CnB"/>
    <s v="Phòng Nhân Sự - BP Chính sách, Lương &amp; Đãi ngộ"/>
    <s v="Chi phí lương - Tăng ca"/>
    <s v="HRD42003"/>
    <x v="1"/>
    <s v="SAL-SAL"/>
    <n v="0"/>
    <m/>
    <n v="0"/>
  </r>
  <r>
    <s v="Quỹ Lương"/>
    <x v="1"/>
    <s v="ELE"/>
    <s v="S-EL"/>
    <s v="HRD"/>
    <s v="Phòng Nhân Sự"/>
    <s v="HRD-CnB"/>
    <s v="Phòng Nhân Sự - BP Chính sách, Lương &amp; Đãi ngộ"/>
    <s v="Chi phí lương - Tăng ca"/>
    <s v="HRD42003"/>
    <x v="1"/>
    <s v="SAL-SUP"/>
    <n v="340278"/>
    <m/>
    <n v="340278"/>
  </r>
  <r>
    <s v="Quỹ Lương"/>
    <x v="1"/>
    <s v="ELE"/>
    <s v="S-EL"/>
    <s v="HRD"/>
    <s v="Phòng Nhân Sự"/>
    <s v="HRD-CnB"/>
    <s v="Phòng Nhân Sự - BP Chính sách, Lương &amp; Đãi ngộ"/>
    <s v="Chi phí lương - Tăng ca"/>
    <s v="HRD42003"/>
    <x v="1"/>
    <s v="PRJ-PRJE"/>
    <n v="0"/>
    <m/>
    <n v="0"/>
  </r>
  <r>
    <s v="Quỹ Lương"/>
    <x v="1"/>
    <s v="UPS"/>
    <s v="S-UP"/>
    <s v="HRD"/>
    <s v="Phòng Nhân Sự"/>
    <s v="HRD-CnB"/>
    <s v="Phòng Nhân Sự - BP Chính sách, Lương &amp; Đãi ngộ"/>
    <s v="Chi phí lương - Tăng ca"/>
    <s v="HRD42003"/>
    <x v="1"/>
    <s v="TEC-DPRE"/>
    <n v="0"/>
    <m/>
    <n v="0"/>
  </r>
  <r>
    <s v="Quỹ Lương"/>
    <x v="1"/>
    <s v="UPS"/>
    <s v="S-UP"/>
    <s v="HRD"/>
    <s v="Phòng Nhân Sự"/>
    <s v="HRD-CnB"/>
    <s v="Phòng Nhân Sự - BP Chính sách, Lương &amp; Đãi ngộ"/>
    <s v="Chi phí lương - Tăng ca"/>
    <s v="HRD42003"/>
    <x v="1"/>
    <s v="BOF-BOF"/>
    <n v="45822.584999999839"/>
    <m/>
    <n v="45822.584999999839"/>
  </r>
  <r>
    <s v="Quỹ Lương"/>
    <x v="1"/>
    <s v="UPS"/>
    <s v="S-UP"/>
    <s v="HRD"/>
    <s v="Phòng Nhân Sự"/>
    <s v="HRD-CnB"/>
    <s v="Phòng Nhân Sự - BP Chính sách, Lương &amp; Đãi ngộ"/>
    <s v="Chi phí lương - Tăng ca"/>
    <s v="HRD42003"/>
    <x v="1"/>
    <s v="SCM-DTB"/>
    <n v="171377.32000000004"/>
    <m/>
    <n v="171377.32000000004"/>
  </r>
  <r>
    <s v="Quỹ Lương"/>
    <x v="1"/>
    <s v="UPS"/>
    <s v="S-UP"/>
    <s v="HRD"/>
    <s v="Phòng Nhân Sự"/>
    <s v="HRD-CnB"/>
    <s v="Phòng Nhân Sự - BP Chính sách, Lương &amp; Đãi ngộ"/>
    <s v="Chi phí lương - Tăng ca"/>
    <s v="HRD42003"/>
    <x v="1"/>
    <s v="SAL-SAL"/>
    <n v="0"/>
    <m/>
    <n v="0"/>
  </r>
  <r>
    <s v="Quỹ Lương"/>
    <x v="1"/>
    <s v="UPS"/>
    <s v="S-UP"/>
    <s v="HRD"/>
    <s v="Phòng Nhân Sự"/>
    <s v="HRD-CnB"/>
    <s v="Phòng Nhân Sự - BP Chính sách, Lương &amp; Đãi ngộ"/>
    <s v="Chi phí lương - Tăng ca"/>
    <s v="HRD42003"/>
    <x v="1"/>
    <s v="SAL-SUP"/>
    <n v="17777.800000000003"/>
    <m/>
    <n v="17777.800000000003"/>
  </r>
  <r>
    <s v="Quỹ Lương"/>
    <x v="1"/>
    <s v="UPS"/>
    <s v="S-UP"/>
    <s v="HRD"/>
    <s v="Phòng Nhân Sự"/>
    <s v="HRD-CnB"/>
    <s v="Phòng Nhân Sự - BP Chính sách, Lương &amp; Đãi ngộ"/>
    <s v="Chi phí lương - Tăng ca"/>
    <s v="HRD42003"/>
    <x v="1"/>
    <s v="PRJ-PRJE"/>
    <n v="0"/>
    <m/>
    <n v="0"/>
  </r>
  <r>
    <s v="Quỹ Lương"/>
    <x v="1"/>
    <s v="RnD"/>
    <e v="#N/A"/>
    <s v="HRD"/>
    <s v="Phòng Nhân Sự"/>
    <s v="HRD-CnB"/>
    <s v="Phòng Nhân Sự - BP Chính sách, Lương &amp; Đãi ngộ"/>
    <s v="Chi phí lương - Tăng ca"/>
    <s v="HRD42003"/>
    <x v="1"/>
    <s v="RnD-RnDE"/>
    <n v="0"/>
    <m/>
    <n v="0"/>
  </r>
  <r>
    <s v="Quỹ Lương"/>
    <x v="2"/>
    <s v="AUT"/>
    <s v="H-AT"/>
    <s v="HRD"/>
    <s v="Phòng Nhân Sự"/>
    <s v="HRD-CnB"/>
    <s v="Phòng Nhân Sự - BP Chính sách, Lương &amp; Đãi ngộ"/>
    <s v="Chi phí lương - Tăng ca"/>
    <s v="HRD42003"/>
    <x v="1"/>
    <s v="TEC-DPRE"/>
    <n v="968888.8"/>
    <m/>
    <n v="968888.8"/>
  </r>
  <r>
    <s v="Quỹ Lương"/>
    <x v="2"/>
    <s v="AUT"/>
    <s v="H-AT"/>
    <s v="HRD"/>
    <s v="Phòng Nhân Sự"/>
    <s v="HRD-CnB"/>
    <s v="Phòng Nhân Sự - BP Chính sách, Lương &amp; Đãi ngộ"/>
    <s v="Chi phí lương - Tăng ca"/>
    <s v="HRD42003"/>
    <x v="1"/>
    <s v="BOF-BOF"/>
    <n v="721340.13"/>
    <m/>
    <n v="721340.13"/>
  </r>
  <r>
    <s v="Quỹ Lương"/>
    <x v="2"/>
    <s v="AUT"/>
    <s v="H-AT"/>
    <s v="HRD"/>
    <s v="Phòng Nhân Sự"/>
    <s v="HRD-CnB"/>
    <s v="Phòng Nhân Sự - BP Chính sách, Lương &amp; Đãi ngộ"/>
    <s v="Chi phí lương - Tăng ca"/>
    <s v="HRD42003"/>
    <x v="1"/>
    <s v="SCM-DTB"/>
    <n v="2189267.9500000002"/>
    <m/>
    <n v="2189267.9500000002"/>
  </r>
  <r>
    <s v="Quỹ Lương"/>
    <x v="2"/>
    <s v="AUT"/>
    <s v="H-AT"/>
    <s v="HRD"/>
    <s v="Phòng Nhân Sự"/>
    <s v="HRD-CnB"/>
    <s v="Phòng Nhân Sự - BP Chính sách, Lương &amp; Đãi ngộ"/>
    <s v="Chi phí lương - Tăng ca"/>
    <s v="HRD42003"/>
    <x v="1"/>
    <s v="SAL-SAL"/>
    <n v="0"/>
    <m/>
    <n v="0"/>
  </r>
  <r>
    <s v="Quỹ Lương"/>
    <x v="2"/>
    <s v="AUT"/>
    <s v="H-AT"/>
    <s v="HRD"/>
    <s v="Phòng Nhân Sự"/>
    <s v="HRD-CnB"/>
    <s v="Phòng Nhân Sự - BP Chính sách, Lương &amp; Đãi ngộ"/>
    <s v="Chi phí lương - Tăng ca"/>
    <s v="HRD42003"/>
    <x v="1"/>
    <s v="SAL-SUP"/>
    <n v="2896990"/>
    <m/>
    <n v="2896990"/>
  </r>
  <r>
    <s v="Quỹ Lương"/>
    <x v="2"/>
    <s v="AUT"/>
    <s v="H-AT"/>
    <s v="HRD"/>
    <s v="Phòng Nhân Sự"/>
    <s v="HRD-CnB"/>
    <s v="Phòng Nhân Sự - BP Chính sách, Lương &amp; Đãi ngộ"/>
    <s v="Chi phí lương - Tăng ca"/>
    <s v="HRD42003"/>
    <x v="1"/>
    <s v="PRJ-PRJE"/>
    <n v="0"/>
    <m/>
    <n v="0"/>
  </r>
  <r>
    <s v="Quỹ Lương"/>
    <x v="2"/>
    <s v="SOL"/>
    <s v="H-SL"/>
    <s v="HRD"/>
    <s v="Phòng Nhân Sự"/>
    <s v="HRD-CnB"/>
    <s v="Phòng Nhân Sự - BP Chính sách, Lương &amp; Đãi ngộ"/>
    <s v="Chi phí lương - Tăng ca"/>
    <s v="HRD42003"/>
    <x v="1"/>
    <s v="TEC-DPRE"/>
    <n v="242222.2"/>
    <m/>
    <n v="242222.2"/>
  </r>
  <r>
    <s v="Quỹ Lương"/>
    <x v="2"/>
    <s v="SOL"/>
    <s v="H-SL"/>
    <s v="HRD"/>
    <s v="Phòng Nhân Sự"/>
    <s v="HRD-CnB"/>
    <s v="Phòng Nhân Sự - BP Chính sách, Lương &amp; Đãi ngộ"/>
    <s v="Chi phí lương - Tăng ca"/>
    <s v="HRD42003"/>
    <x v="1"/>
    <s v="BOF-BOF"/>
    <n v="312399.93599999999"/>
    <m/>
    <n v="312399.93599999999"/>
  </r>
  <r>
    <s v="Quỹ Lương"/>
    <x v="2"/>
    <s v="SOL"/>
    <s v="H-SL"/>
    <s v="HRD"/>
    <s v="Phòng Nhân Sự"/>
    <s v="HRD-CnB"/>
    <s v="Phòng Nhân Sự - BP Chính sách, Lương &amp; Đãi ngộ"/>
    <s v="Chi phí lương - Tăng ca"/>
    <s v="HRD42003"/>
    <x v="1"/>
    <s v="SCM-DTB"/>
    <n v="868523.81"/>
    <m/>
    <n v="868523.81"/>
  </r>
  <r>
    <s v="Quỹ Lương"/>
    <x v="2"/>
    <s v="SOL"/>
    <s v="H-SL"/>
    <s v="HRD"/>
    <s v="Phòng Nhân Sự"/>
    <s v="HRD-CnB"/>
    <s v="Phòng Nhân Sự - BP Chính sách, Lương &amp; Đãi ngộ"/>
    <s v="Chi phí lương - Tăng ca"/>
    <s v="HRD42003"/>
    <x v="1"/>
    <s v="SAL-SAL"/>
    <n v="0"/>
    <m/>
    <n v="0"/>
  </r>
  <r>
    <s v="Quỹ Lương"/>
    <x v="2"/>
    <s v="SOL"/>
    <s v="H-SL"/>
    <s v="HRD"/>
    <s v="Phòng Nhân Sự"/>
    <s v="HRD-CnB"/>
    <s v="Phòng Nhân Sự - BP Chính sách, Lương &amp; Đãi ngộ"/>
    <s v="Chi phí lương - Tăng ca"/>
    <s v="HRD42003"/>
    <x v="1"/>
    <s v="SAL-SUP"/>
    <n v="0"/>
    <m/>
    <n v="0"/>
  </r>
  <r>
    <s v="Quỹ Lương"/>
    <x v="2"/>
    <s v="SOL"/>
    <s v="H-SL"/>
    <s v="HRD"/>
    <s v="Phòng Nhân Sự"/>
    <s v="HRD-CnB"/>
    <s v="Phòng Nhân Sự - BP Chính sách, Lương &amp; Đãi ngộ"/>
    <s v="Chi phí lương - Tăng ca"/>
    <s v="HRD42003"/>
    <x v="1"/>
    <s v="PRJ-PRJE"/>
    <n v="0"/>
    <m/>
    <n v="0"/>
  </r>
  <r>
    <s v="Quỹ Lương"/>
    <x v="2"/>
    <s v="ELE"/>
    <s v="H-EL"/>
    <s v="HRD"/>
    <s v="Phòng Nhân Sự"/>
    <s v="HRD-CnB"/>
    <s v="Phòng Nhân Sự - BP Chính sách, Lương &amp; Đãi ngộ"/>
    <s v="Chi phí lương - Tăng ca"/>
    <s v="HRD42003"/>
    <x v="1"/>
    <s v="TEC-DPRE"/>
    <n v="38703.699999999997"/>
    <m/>
    <n v="38703.699999999997"/>
  </r>
  <r>
    <s v="Quỹ Lương"/>
    <x v="2"/>
    <s v="ELE"/>
    <s v="H-EL"/>
    <s v="HRD"/>
    <s v="Phòng Nhân Sự"/>
    <s v="HRD-CnB"/>
    <s v="Phòng Nhân Sự - BP Chính sách, Lương &amp; Đãi ngộ"/>
    <s v="Chi phí lương - Tăng ca"/>
    <s v="HRD42003"/>
    <x v="1"/>
    <s v="BOF-BOF"/>
    <n v="21694.440000000002"/>
    <m/>
    <n v="21694.440000000002"/>
  </r>
  <r>
    <s v="Quỹ Lương"/>
    <x v="2"/>
    <s v="ELE"/>
    <s v="H-EL"/>
    <s v="HRD"/>
    <s v="Phòng Nhân Sự"/>
    <s v="HRD-CnB"/>
    <s v="Phòng Nhân Sự - BP Chính sách, Lương &amp; Đãi ngộ"/>
    <s v="Chi phí lương - Tăng ca"/>
    <s v="HRD42003"/>
    <x v="1"/>
    <s v="SCM-DTB"/>
    <n v="164074.85000000003"/>
    <m/>
    <n v="164074.85000000003"/>
  </r>
  <r>
    <s v="Quỹ Lương"/>
    <x v="2"/>
    <s v="ELE"/>
    <s v="H-EL"/>
    <s v="HRD"/>
    <s v="Phòng Nhân Sự"/>
    <s v="HRD-CnB"/>
    <s v="Phòng Nhân Sự - BP Chính sách, Lương &amp; Đãi ngộ"/>
    <s v="Chi phí lương - Tăng ca"/>
    <s v="HRD42003"/>
    <x v="1"/>
    <s v="SAL-SAL"/>
    <n v="0"/>
    <m/>
    <n v="0"/>
  </r>
  <r>
    <s v="Quỹ Lương"/>
    <x v="2"/>
    <s v="ELE"/>
    <s v="H-EL"/>
    <s v="HRD"/>
    <s v="Phòng Nhân Sự"/>
    <s v="HRD-CnB"/>
    <s v="Phòng Nhân Sự - BP Chính sách, Lương &amp; Đãi ngộ"/>
    <s v="Chi phí lương - Tăng ca"/>
    <s v="HRD42003"/>
    <x v="1"/>
    <s v="SAL-SUP"/>
    <n v="0"/>
    <m/>
    <n v="0"/>
  </r>
  <r>
    <s v="Quỹ Lương"/>
    <x v="2"/>
    <s v="ELE"/>
    <s v="H-EL"/>
    <s v="HRD"/>
    <s v="Phòng Nhân Sự"/>
    <s v="HRD-CnB"/>
    <s v="Phòng Nhân Sự - BP Chính sách, Lương &amp; Đãi ngộ"/>
    <s v="Chi phí lương - Tăng ca"/>
    <s v="HRD42003"/>
    <x v="1"/>
    <s v="PRJ-PRJE"/>
    <n v="0"/>
    <m/>
    <n v="0"/>
  </r>
  <r>
    <s v="Quỹ Lương"/>
    <x v="2"/>
    <s v="UPS"/>
    <s v="H-UP"/>
    <s v="HRD"/>
    <s v="Phòng Nhân Sự"/>
    <s v="HRD-CnB"/>
    <s v="Phòng Nhân Sự - BP Chính sách, Lương &amp; Đãi ngộ"/>
    <s v="Chi phí lương - Tăng ca"/>
    <s v="HRD42003"/>
    <x v="1"/>
    <s v="TEC-DPRE"/>
    <n v="0"/>
    <m/>
    <n v="0"/>
  </r>
  <r>
    <s v="Quỹ Lương"/>
    <x v="2"/>
    <s v="UPS"/>
    <s v="H-UP"/>
    <s v="HRD"/>
    <s v="Phòng Nhân Sự"/>
    <s v="HRD-CnB"/>
    <s v="Phòng Nhân Sự - BP Chính sách, Lương &amp; Đãi ngộ"/>
    <s v="Chi phí lương - Tăng ca"/>
    <s v="HRD42003"/>
    <x v="1"/>
    <s v="BOF-BOF"/>
    <n v="29287.493999999984"/>
    <m/>
    <n v="29287.493999999984"/>
  </r>
  <r>
    <s v="Quỹ Lương"/>
    <x v="2"/>
    <s v="UPS"/>
    <s v="H-UP"/>
    <s v="HRD"/>
    <s v="Phòng Nhân Sự"/>
    <s v="HRD-CnB"/>
    <s v="Phòng Nhân Sự - BP Chính sách, Lương &amp; Đãi ngộ"/>
    <s v="Chi phí lương - Tăng ca"/>
    <s v="HRD42003"/>
    <x v="1"/>
    <s v="SCM-DTB"/>
    <n v="110741.49000000002"/>
    <m/>
    <n v="110741.49000000002"/>
  </r>
  <r>
    <s v="Quỹ Lương"/>
    <x v="2"/>
    <s v="UPS"/>
    <s v="H-UP"/>
    <s v="HRD"/>
    <s v="Phòng Nhân Sự"/>
    <s v="HRD-CnB"/>
    <s v="Phòng Nhân Sự - BP Chính sách, Lương &amp; Đãi ngộ"/>
    <s v="Chi phí lương - Tăng ca"/>
    <s v="HRD42003"/>
    <x v="1"/>
    <s v="SAL-SAL"/>
    <n v="0"/>
    <m/>
    <n v="0"/>
  </r>
  <r>
    <s v="Quỹ Lương"/>
    <x v="2"/>
    <s v="UPS"/>
    <s v="H-UP"/>
    <s v="HRD"/>
    <s v="Phòng Nhân Sự"/>
    <s v="HRD-CnB"/>
    <s v="Phòng Nhân Sự - BP Chính sách, Lương &amp; Đãi ngộ"/>
    <s v="Chi phí lương - Tăng ca"/>
    <s v="HRD42003"/>
    <x v="1"/>
    <s v="SAL-SUP"/>
    <n v="0"/>
    <m/>
    <n v="0"/>
  </r>
  <r>
    <s v="Quỹ Lương"/>
    <x v="2"/>
    <s v="UPS"/>
    <s v="H-UP"/>
    <s v="HRD"/>
    <s v="Phòng Nhân Sự"/>
    <s v="HRD-CnB"/>
    <s v="Phòng Nhân Sự - BP Chính sách, Lương &amp; Đãi ngộ"/>
    <s v="Chi phí lương - Tăng ca"/>
    <s v="HRD42003"/>
    <x v="1"/>
    <s v="PRJ-PRJE"/>
    <n v="0"/>
    <m/>
    <n v="0"/>
  </r>
  <r>
    <s v="Quỹ Lương"/>
    <x v="0"/>
    <s v="AUT"/>
    <s v="C-AT"/>
    <s v="HRD"/>
    <s v="Phòng Nhân Sự"/>
    <s v="HRD-CnB"/>
    <s v="Phòng Nhân Sự - BP Chính sách, Lương &amp; Đãi ngộ"/>
    <s v="Chi phí lương - Thưởng KPI năm 2023 bổ sung"/>
    <s v="HRD42012"/>
    <x v="2"/>
    <s v="SAL-SUP"/>
    <n v="6187814"/>
    <m/>
    <n v="6187814"/>
  </r>
  <r>
    <s v="Quỹ Lương"/>
    <x v="0"/>
    <s v="SOL"/>
    <s v="C-SL"/>
    <s v="HRD"/>
    <s v="Phòng Nhân Sự"/>
    <s v="HRD-CnB"/>
    <s v="Phòng Nhân Sự - BP Chính sách, Lương &amp; Đãi ngộ"/>
    <s v="Chi phí lương - Thưởng KPI năm 2023 bổ sung"/>
    <s v="HRD42012"/>
    <x v="2"/>
    <s v="SAL-SUP"/>
    <n v="6187814"/>
    <m/>
    <n v="6187814"/>
  </r>
  <r>
    <s v="Quỹ Lương"/>
    <x v="1"/>
    <s v="AUT"/>
    <s v="S-AT"/>
    <s v="HRD"/>
    <s v="Phòng Nhân Sự"/>
    <s v="HRD-CnB"/>
    <s v="Phòng Nhân Sự - BP Chính sách, Lương &amp; Đãi ngộ"/>
    <s v="Chi phí lương - Thưởng KPI năm 2023 bổ sung"/>
    <s v="HRD42012"/>
    <x v="2"/>
    <s v="SAL-SUP"/>
    <n v="35618681"/>
    <m/>
    <n v="35618681"/>
  </r>
  <r>
    <s v="Quỹ Lương"/>
    <x v="0"/>
    <s v="AUT"/>
    <s v="C-AT"/>
    <s v="HRD"/>
    <s v="Phòng Nhân Sự"/>
    <s v="HRD-CnB"/>
    <s v="Phòng Nhân Sự - BP Chính sách, Lương &amp; Đãi ngộ"/>
    <s v="Phụ cấp khác"/>
    <s v="HRD42020"/>
    <x v="3"/>
    <s v="TEC-DPRE"/>
    <n v="0"/>
    <m/>
    <n v="0"/>
  </r>
  <r>
    <s v="Quỹ Lương"/>
    <x v="0"/>
    <s v="AUT"/>
    <s v="C-AT"/>
    <s v="HRD"/>
    <s v="Phòng Nhân Sự"/>
    <s v="HRD-CnB"/>
    <s v="Phòng Nhân Sự - BP Chính sách, Lương &amp; Đãi ngộ"/>
    <s v="Phụ cấp khác"/>
    <s v="HRD42020"/>
    <x v="3"/>
    <s v="BOF-BOF"/>
    <n v="0"/>
    <m/>
    <n v="0"/>
  </r>
  <r>
    <s v="Quỹ Lương"/>
    <x v="0"/>
    <s v="AUT"/>
    <s v="C-AT"/>
    <s v="HRD"/>
    <s v="Phòng Nhân Sự"/>
    <s v="HRD-CnB"/>
    <s v="Phòng Nhân Sự - BP Chính sách, Lương &amp; Đãi ngộ"/>
    <s v="Phụ cấp khác"/>
    <s v="HRD42020"/>
    <x v="3"/>
    <s v="SCM-DTB"/>
    <n v="0"/>
    <m/>
    <n v="0"/>
  </r>
  <r>
    <s v="Quỹ Lương"/>
    <x v="0"/>
    <s v="AUT"/>
    <s v="C-AT"/>
    <s v="HRD"/>
    <s v="Phòng Nhân Sự"/>
    <s v="HRD-CnB"/>
    <s v="Phòng Nhân Sự - BP Chính sách, Lương &amp; Đãi ngộ"/>
    <s v="Phụ cấp khác"/>
    <s v="HRD42020"/>
    <x v="3"/>
    <s v="SAL-SAL"/>
    <n v="0"/>
    <m/>
    <n v="0"/>
  </r>
  <r>
    <s v="Quỹ Lương"/>
    <x v="0"/>
    <s v="AUT"/>
    <s v="C-AT"/>
    <s v="HRD"/>
    <s v="Phòng Nhân Sự"/>
    <s v="HRD-CnB"/>
    <s v="Phòng Nhân Sự - BP Chính sách, Lương &amp; Đãi ngộ"/>
    <s v="Phụ cấp khác"/>
    <s v="HRD42020"/>
    <x v="3"/>
    <s v="SAL-SUP"/>
    <n v="53500"/>
    <m/>
    <n v="53500"/>
  </r>
  <r>
    <s v="Quỹ Lương"/>
    <x v="0"/>
    <s v="AUT"/>
    <s v="C-AT"/>
    <s v="HRD"/>
    <s v="Phòng Nhân Sự"/>
    <s v="HRD-CnB"/>
    <s v="Phòng Nhân Sự - BP Chính sách, Lương &amp; Đãi ngộ"/>
    <s v="Phụ cấp khác"/>
    <s v="HRD42020"/>
    <x v="3"/>
    <s v="PRJ-PRJE"/>
    <n v="0"/>
    <m/>
    <n v="0"/>
  </r>
  <r>
    <s v="Quỹ Lương"/>
    <x v="0"/>
    <s v="SOL"/>
    <s v="C-SL"/>
    <s v="HRD"/>
    <s v="Phòng Nhân Sự"/>
    <s v="HRD-CnB"/>
    <s v="Phòng Nhân Sự - BP Chính sách, Lương &amp; Đãi ngộ"/>
    <s v="Phụ cấp khác"/>
    <s v="HRD42020"/>
    <x v="3"/>
    <s v="TEC-DPRE"/>
    <n v="0"/>
    <m/>
    <n v="0"/>
  </r>
  <r>
    <s v="Quỹ Lương"/>
    <x v="0"/>
    <s v="SOL"/>
    <s v="C-SL"/>
    <s v="HRD"/>
    <s v="Phòng Nhân Sự"/>
    <s v="HRD-CnB"/>
    <s v="Phòng Nhân Sự - BP Chính sách, Lương &amp; Đãi ngộ"/>
    <s v="Phụ cấp khác"/>
    <s v="HRD42020"/>
    <x v="3"/>
    <s v="BOF-BOF"/>
    <n v="0"/>
    <m/>
    <n v="0"/>
  </r>
  <r>
    <s v="Quỹ Lương"/>
    <x v="0"/>
    <s v="SOL"/>
    <s v="C-SL"/>
    <s v="HRD"/>
    <s v="Phòng Nhân Sự"/>
    <s v="HRD-CnB"/>
    <s v="Phòng Nhân Sự - BP Chính sách, Lương &amp; Đãi ngộ"/>
    <s v="Phụ cấp khác"/>
    <s v="HRD42020"/>
    <x v="3"/>
    <s v="SCM-DTB"/>
    <n v="675000"/>
    <m/>
    <n v="675000"/>
  </r>
  <r>
    <s v="Quỹ Lương"/>
    <x v="0"/>
    <s v="SOL"/>
    <s v="C-SL"/>
    <s v="HRD"/>
    <s v="Phòng Nhân Sự"/>
    <s v="HRD-CnB"/>
    <s v="Phòng Nhân Sự - BP Chính sách, Lương &amp; Đãi ngộ"/>
    <s v="Phụ cấp khác"/>
    <s v="HRD42020"/>
    <x v="3"/>
    <s v="SAL-SAL"/>
    <n v="0"/>
    <m/>
    <n v="0"/>
  </r>
  <r>
    <s v="Quỹ Lương"/>
    <x v="0"/>
    <s v="SOL"/>
    <s v="C-SL"/>
    <s v="HRD"/>
    <s v="Phòng Nhân Sự"/>
    <s v="HRD-CnB"/>
    <s v="Phòng Nhân Sự - BP Chính sách, Lương &amp; Đãi ngộ"/>
    <s v="Phụ cấp khác"/>
    <s v="HRD42020"/>
    <x v="3"/>
    <s v="SAL-SUP"/>
    <n v="9269.25"/>
    <m/>
    <n v="9269.25"/>
  </r>
  <r>
    <s v="Quỹ Lương"/>
    <x v="0"/>
    <s v="SOL"/>
    <s v="C-SL"/>
    <s v="HRD"/>
    <s v="Phòng Nhân Sự"/>
    <s v="HRD-CnB"/>
    <s v="Phòng Nhân Sự - BP Chính sách, Lương &amp; Đãi ngộ"/>
    <s v="Phụ cấp khác"/>
    <s v="HRD42020"/>
    <x v="3"/>
    <s v="PRJ-PRJE"/>
    <n v="0"/>
    <m/>
    <n v="0"/>
  </r>
  <r>
    <s v="Quỹ Lương"/>
    <x v="1"/>
    <s v="AUT"/>
    <s v="S-AT"/>
    <s v="HRD"/>
    <s v="Phòng Nhân Sự"/>
    <s v="HRD-CnB"/>
    <s v="Phòng Nhân Sự - BP Chính sách, Lương &amp; Đãi ngộ"/>
    <s v="Phụ cấp khác"/>
    <s v="HRD42020"/>
    <x v="3"/>
    <s v="TEC-DPRE"/>
    <n v="-278365.25"/>
    <m/>
    <n v="-278365.25"/>
  </r>
  <r>
    <s v="Quỹ Lương"/>
    <x v="1"/>
    <s v="AUT"/>
    <s v="S-AT"/>
    <s v="HRD"/>
    <s v="Phòng Nhân Sự"/>
    <s v="HRD-CnB"/>
    <s v="Phòng Nhân Sự - BP Chính sách, Lương &amp; Đãi ngộ"/>
    <s v="Phụ cấp khác"/>
    <s v="HRD42020"/>
    <x v="3"/>
    <s v="BOF-BOF"/>
    <n v="818087.03999999992"/>
    <m/>
    <n v="818087.03999999992"/>
  </r>
  <r>
    <s v="Quỹ Lương"/>
    <x v="1"/>
    <s v="AUT"/>
    <s v="S-AT"/>
    <s v="HRD"/>
    <s v="Phòng Nhân Sự"/>
    <s v="HRD-CnB"/>
    <s v="Phòng Nhân Sự - BP Chính sách, Lương &amp; Đãi ngộ"/>
    <s v="Phụ cấp khác"/>
    <s v="HRD42020"/>
    <x v="3"/>
    <s v="SCM-DTB"/>
    <n v="3090084.54"/>
    <m/>
    <n v="3090084.54"/>
  </r>
  <r>
    <s v="Quỹ Lương"/>
    <x v="1"/>
    <s v="AUT"/>
    <s v="S-AT"/>
    <s v="HRD"/>
    <s v="Phòng Nhân Sự"/>
    <s v="HRD-CnB"/>
    <s v="Phòng Nhân Sự - BP Chính sách, Lương &amp; Đãi ngộ"/>
    <s v="Phụ cấp khác"/>
    <s v="HRD42020"/>
    <x v="3"/>
    <s v="SAL-SAL"/>
    <n v="0"/>
    <m/>
    <n v="0"/>
  </r>
  <r>
    <s v="Quỹ Lương"/>
    <x v="1"/>
    <s v="AUT"/>
    <s v="S-AT"/>
    <s v="HRD"/>
    <s v="Phòng Nhân Sự"/>
    <s v="HRD-CnB"/>
    <s v="Phòng Nhân Sự - BP Chính sách, Lương &amp; Đãi ngộ"/>
    <s v="Phụ cấp khác"/>
    <s v="HRD42020"/>
    <x v="3"/>
    <s v="SAL-SUP"/>
    <n v="530000"/>
    <m/>
    <n v="530000"/>
  </r>
  <r>
    <s v="Quỹ Lương"/>
    <x v="1"/>
    <s v="AUT"/>
    <s v="S-AT"/>
    <s v="HRD"/>
    <s v="Phòng Nhân Sự"/>
    <s v="HRD-CnB"/>
    <s v="Phòng Nhân Sự - BP Chính sách, Lương &amp; Đãi ngộ"/>
    <s v="Phụ cấp khác"/>
    <s v="HRD42020"/>
    <x v="3"/>
    <s v="PRJ-PRJE"/>
    <n v="0"/>
    <m/>
    <n v="0"/>
  </r>
  <r>
    <s v="Quỹ Lương"/>
    <x v="1"/>
    <s v="SOL"/>
    <s v="S-SL"/>
    <s v="HRD"/>
    <s v="Phòng Nhân Sự"/>
    <s v="HRD-CnB"/>
    <s v="Phòng Nhân Sự - BP Chính sách, Lương &amp; Đãi ngộ"/>
    <s v="Phụ cấp khác"/>
    <s v="HRD42020"/>
    <x v="3"/>
    <s v="TEC-DPRE"/>
    <n v="-33403.83"/>
    <m/>
    <n v="-33403.83"/>
  </r>
  <r>
    <s v="Quỹ Lương"/>
    <x v="1"/>
    <s v="SOL"/>
    <s v="S-SL"/>
    <s v="HRD"/>
    <s v="Phòng Nhân Sự"/>
    <s v="HRD-CnB"/>
    <s v="Phòng Nhân Sự - BP Chính sách, Lương &amp; Đãi ngộ"/>
    <s v="Phụ cấp khác"/>
    <s v="HRD42020"/>
    <x v="3"/>
    <s v="BOF-BOF"/>
    <n v="255652.19999999998"/>
    <m/>
    <n v="255652.19999999998"/>
  </r>
  <r>
    <s v="Quỹ Lương"/>
    <x v="1"/>
    <s v="SOL"/>
    <s v="S-SL"/>
    <s v="HRD"/>
    <s v="Phòng Nhân Sự"/>
    <s v="HRD-CnB"/>
    <s v="Phòng Nhân Sự - BP Chính sách, Lương &amp; Đãi ngộ"/>
    <s v="Phụ cấp khác"/>
    <s v="HRD42020"/>
    <x v="3"/>
    <s v="SCM-DTB"/>
    <n v="2895560"/>
    <m/>
    <n v="2895560"/>
  </r>
  <r>
    <s v="Quỹ Lương"/>
    <x v="1"/>
    <s v="SOL"/>
    <s v="S-SL"/>
    <s v="HRD"/>
    <s v="Phòng Nhân Sự"/>
    <s v="HRD-CnB"/>
    <s v="Phòng Nhân Sự - BP Chính sách, Lương &amp; Đãi ngộ"/>
    <s v="Phụ cấp khác"/>
    <s v="HRD42020"/>
    <x v="3"/>
    <s v="SAL-SAL"/>
    <n v="0"/>
    <m/>
    <n v="0"/>
  </r>
  <r>
    <s v="Quỹ Lương"/>
    <x v="1"/>
    <s v="SOL"/>
    <s v="S-SL"/>
    <s v="HRD"/>
    <s v="Phòng Nhân Sự"/>
    <s v="HRD-CnB"/>
    <s v="Phòng Nhân Sự - BP Chính sách, Lương &amp; Đãi ngộ"/>
    <s v="Phụ cấp khác"/>
    <s v="HRD42020"/>
    <x v="3"/>
    <s v="SAL-SUP"/>
    <n v="-442307.5"/>
    <m/>
    <n v="-442307.5"/>
  </r>
  <r>
    <s v="Quỹ Lương"/>
    <x v="1"/>
    <s v="SOL"/>
    <s v="S-SL"/>
    <s v="HRD"/>
    <s v="Phòng Nhân Sự"/>
    <s v="HRD-CnB"/>
    <s v="Phòng Nhân Sự - BP Chính sách, Lương &amp; Đãi ngộ"/>
    <s v="Phụ cấp khác"/>
    <s v="HRD42020"/>
    <x v="3"/>
    <s v="PRJ-PRJE"/>
    <n v="4070000"/>
    <m/>
    <n v="4070000"/>
  </r>
  <r>
    <s v="Quỹ Lương"/>
    <x v="1"/>
    <s v="ELE"/>
    <s v="S-EL"/>
    <s v="HRD"/>
    <s v="Phòng Nhân Sự"/>
    <s v="HRD-CnB"/>
    <s v="Phòng Nhân Sự - BP Chính sách, Lương &amp; Đãi ngộ"/>
    <s v="Phụ cấp khác"/>
    <s v="HRD42020"/>
    <x v="3"/>
    <s v="TEC-DPRE"/>
    <n v="-779422.7"/>
    <m/>
    <n v="-779422.7"/>
  </r>
  <r>
    <s v="Quỹ Lương"/>
    <x v="1"/>
    <s v="ELE"/>
    <s v="S-EL"/>
    <s v="HRD"/>
    <s v="Phòng Nhân Sự"/>
    <s v="HRD-CnB"/>
    <s v="Phòng Nhân Sự - BP Chính sách, Lương &amp; Đãi ngộ"/>
    <s v="Phụ cấp khác"/>
    <s v="HRD42020"/>
    <x v="3"/>
    <s v="BOF-BOF"/>
    <n v="95443.487999999983"/>
    <m/>
    <n v="95443.487999999983"/>
  </r>
  <r>
    <s v="Quỹ Lương"/>
    <x v="1"/>
    <s v="ELE"/>
    <s v="S-EL"/>
    <s v="HRD"/>
    <s v="Phòng Nhân Sự"/>
    <s v="HRD-CnB"/>
    <s v="Phòng Nhân Sự - BP Chính sách, Lương &amp; Đãi ngộ"/>
    <s v="Phụ cấp khác"/>
    <s v="HRD42020"/>
    <x v="3"/>
    <s v="SCM-DTB"/>
    <n v="1241278.46"/>
    <m/>
    <n v="1241278.46"/>
  </r>
  <r>
    <s v="Quỹ Lương"/>
    <x v="1"/>
    <s v="ELE"/>
    <s v="S-EL"/>
    <s v="HRD"/>
    <s v="Phòng Nhân Sự"/>
    <s v="HRD-CnB"/>
    <s v="Phòng Nhân Sự - BP Chính sách, Lương &amp; Đãi ngộ"/>
    <s v="Phụ cấp khác"/>
    <s v="HRD42020"/>
    <x v="3"/>
    <s v="SAL-SAL"/>
    <n v="9340375"/>
    <m/>
    <n v="9340375"/>
  </r>
  <r>
    <s v="Quỹ Lương"/>
    <x v="1"/>
    <s v="ELE"/>
    <s v="S-EL"/>
    <s v="HRD"/>
    <s v="Phòng Nhân Sự"/>
    <s v="HRD-CnB"/>
    <s v="Phòng Nhân Sự - BP Chính sách, Lương &amp; Đãi ngộ"/>
    <s v="Phụ cấp khác"/>
    <s v="HRD42020"/>
    <x v="3"/>
    <s v="SAL-SUP"/>
    <n v="0"/>
    <m/>
    <n v="0"/>
  </r>
  <r>
    <s v="Quỹ Lương"/>
    <x v="1"/>
    <s v="ELE"/>
    <s v="S-EL"/>
    <s v="HRD"/>
    <s v="Phòng Nhân Sự"/>
    <s v="HRD-CnB"/>
    <s v="Phòng Nhân Sự - BP Chính sách, Lương &amp; Đãi ngộ"/>
    <s v="Phụ cấp khác"/>
    <s v="HRD42020"/>
    <x v="3"/>
    <s v="PRJ-PRJE"/>
    <n v="0"/>
    <m/>
    <n v="0"/>
  </r>
  <r>
    <s v="Quỹ Lương"/>
    <x v="1"/>
    <s v="UPS"/>
    <s v="S-UP"/>
    <s v="HRD"/>
    <s v="Phòng Nhân Sự"/>
    <s v="HRD-CnB"/>
    <s v="Phòng Nhân Sự - BP Chính sách, Lương &amp; Đãi ngộ"/>
    <s v="Phụ cấp khác"/>
    <s v="HRD42020"/>
    <x v="3"/>
    <s v="TEC-DPRE"/>
    <n v="0"/>
    <m/>
    <n v="0"/>
  </r>
  <r>
    <s v="Quỹ Lương"/>
    <x v="1"/>
    <s v="UPS"/>
    <s v="S-UP"/>
    <s v="HRD"/>
    <s v="Phòng Nhân Sự"/>
    <s v="HRD-CnB"/>
    <s v="Phòng Nhân Sự - BP Chính sách, Lương &amp; Đãi ngộ"/>
    <s v="Phụ cấp khác"/>
    <s v="HRD42020"/>
    <x v="3"/>
    <s v="BOF-BOF"/>
    <n v="23860.871999999996"/>
    <m/>
    <n v="23860.871999999996"/>
  </r>
  <r>
    <s v="Quỹ Lương"/>
    <x v="1"/>
    <s v="UPS"/>
    <s v="S-UP"/>
    <s v="HRD"/>
    <s v="Phòng Nhân Sự"/>
    <s v="HRD-CnB"/>
    <s v="Phòng Nhân Sự - BP Chính sách, Lương &amp; Đãi ngộ"/>
    <s v="Phụ cấp khác"/>
    <s v="HRD42020"/>
    <x v="3"/>
    <s v="SCM-DTB"/>
    <n v="200000.00000000006"/>
    <m/>
    <n v="200000.00000000006"/>
  </r>
  <r>
    <s v="Quỹ Lương"/>
    <x v="1"/>
    <s v="UPS"/>
    <s v="S-UP"/>
    <s v="HRD"/>
    <s v="Phòng Nhân Sự"/>
    <s v="HRD-CnB"/>
    <s v="Phòng Nhân Sự - BP Chính sách, Lương &amp; Đãi ngộ"/>
    <s v="Phụ cấp khác"/>
    <s v="HRD42020"/>
    <x v="3"/>
    <s v="SAL-SAL"/>
    <n v="0"/>
    <m/>
    <n v="0"/>
  </r>
  <r>
    <s v="Quỹ Lương"/>
    <x v="1"/>
    <s v="UPS"/>
    <s v="S-UP"/>
    <s v="HRD"/>
    <s v="Phòng Nhân Sự"/>
    <s v="HRD-CnB"/>
    <s v="Phòng Nhân Sự - BP Chính sách, Lương &amp; Đãi ngộ"/>
    <s v="Phụ cấp khác"/>
    <s v="HRD42020"/>
    <x v="3"/>
    <s v="SAL-SUP"/>
    <n v="-159230.69999999998"/>
    <m/>
    <n v="-159230.69999999998"/>
  </r>
  <r>
    <s v="Quỹ Lương"/>
    <x v="1"/>
    <s v="UPS"/>
    <s v="S-UP"/>
    <s v="HRD"/>
    <s v="Phòng Nhân Sự"/>
    <s v="HRD-CnB"/>
    <s v="Phòng Nhân Sự - BP Chính sách, Lương &amp; Đãi ngộ"/>
    <s v="Phụ cấp khác"/>
    <s v="HRD42020"/>
    <x v="3"/>
    <s v="PRJ-PRJE"/>
    <n v="0"/>
    <m/>
    <n v="0"/>
  </r>
  <r>
    <s v="Quỹ Lương"/>
    <x v="1"/>
    <s v="RnD"/>
    <e v="#N/A"/>
    <s v="HRD"/>
    <s v="Phòng Nhân Sự"/>
    <s v="HRD-CnB"/>
    <s v="Phòng Nhân Sự - BP Chính sách, Lương &amp; Đãi ngộ"/>
    <s v="Phụ cấp khác"/>
    <s v="HRD42020"/>
    <x v="3"/>
    <s v="RnD-RnDE"/>
    <n v="0"/>
    <m/>
    <n v="0"/>
  </r>
  <r>
    <s v="Quỹ Lương"/>
    <x v="2"/>
    <s v="AUT"/>
    <s v="H-AT"/>
    <s v="HRD"/>
    <s v="Phòng Nhân Sự"/>
    <s v="HRD-CnB"/>
    <s v="Phòng Nhân Sự - BP Chính sách, Lương &amp; Đãi ngộ"/>
    <s v="Phụ cấp khác"/>
    <s v="HRD42020"/>
    <x v="3"/>
    <s v="TEC-DPRE"/>
    <n v="0"/>
    <m/>
    <n v="0"/>
  </r>
  <r>
    <s v="Quỹ Lương"/>
    <x v="2"/>
    <s v="AUT"/>
    <s v="H-AT"/>
    <s v="HRD"/>
    <s v="Phòng Nhân Sự"/>
    <s v="HRD-CnB"/>
    <s v="Phòng Nhân Sự - BP Chính sách, Lương &amp; Đãi ngộ"/>
    <s v="Phụ cấp khác"/>
    <s v="HRD42020"/>
    <x v="3"/>
    <s v="BOF-BOF"/>
    <n v="306782.64"/>
    <m/>
    <n v="306782.64"/>
  </r>
  <r>
    <s v="Quỹ Lương"/>
    <x v="2"/>
    <s v="AUT"/>
    <s v="H-AT"/>
    <s v="HRD"/>
    <s v="Phòng Nhân Sự"/>
    <s v="HRD-CnB"/>
    <s v="Phòng Nhân Sự - BP Chính sách, Lương &amp; Đãi ngộ"/>
    <s v="Phụ cấp khác"/>
    <s v="HRD42020"/>
    <x v="3"/>
    <s v="SCM-DTB"/>
    <n v="1924999.9999999998"/>
    <m/>
    <n v="1924999.9999999998"/>
  </r>
  <r>
    <s v="Quỹ Lương"/>
    <x v="2"/>
    <s v="AUT"/>
    <s v="H-AT"/>
    <s v="HRD"/>
    <s v="Phòng Nhân Sự"/>
    <s v="HRD-CnB"/>
    <s v="Phòng Nhân Sự - BP Chính sách, Lương &amp; Đãi ngộ"/>
    <s v="Phụ cấp khác"/>
    <s v="HRD42020"/>
    <x v="3"/>
    <s v="SAL-SAL"/>
    <n v="2648077"/>
    <m/>
    <n v="2648077"/>
  </r>
  <r>
    <s v="Quỹ Lương"/>
    <x v="2"/>
    <s v="AUT"/>
    <s v="H-AT"/>
    <s v="HRD"/>
    <s v="Phòng Nhân Sự"/>
    <s v="HRD-CnB"/>
    <s v="Phòng Nhân Sự - BP Chính sách, Lương &amp; Đãi ngộ"/>
    <s v="Phụ cấp khác"/>
    <s v="HRD42020"/>
    <x v="3"/>
    <s v="SAL-SUP"/>
    <n v="0"/>
    <m/>
    <n v="0"/>
  </r>
  <r>
    <s v="Quỹ Lương"/>
    <x v="2"/>
    <s v="AUT"/>
    <s v="H-AT"/>
    <s v="HRD"/>
    <s v="Phòng Nhân Sự"/>
    <s v="HRD-CnB"/>
    <s v="Phòng Nhân Sự - BP Chính sách, Lương &amp; Đãi ngộ"/>
    <s v="Phụ cấp khác"/>
    <s v="HRD42020"/>
    <x v="3"/>
    <s v="PRJ-PRJE"/>
    <n v="0"/>
    <m/>
    <n v="0"/>
  </r>
  <r>
    <s v="Quỹ Lương"/>
    <x v="2"/>
    <s v="SOL"/>
    <s v="H-SL"/>
    <s v="HRD"/>
    <s v="Phòng Nhân Sự"/>
    <s v="HRD-CnB"/>
    <s v="Phòng Nhân Sự - BP Chính sách, Lương &amp; Đãi ngộ"/>
    <s v="Phụ cấp khác"/>
    <s v="HRD42020"/>
    <x v="3"/>
    <s v="TEC-DPRE"/>
    <n v="0"/>
    <m/>
    <n v="0"/>
  </r>
  <r>
    <s v="Quỹ Lương"/>
    <x v="2"/>
    <s v="SOL"/>
    <s v="H-SL"/>
    <s v="HRD"/>
    <s v="Phòng Nhân Sự"/>
    <s v="HRD-CnB"/>
    <s v="Phòng Nhân Sự - BP Chính sách, Lương &amp; Đãi ngộ"/>
    <s v="Phụ cấp khác"/>
    <s v="HRD42020"/>
    <x v="3"/>
    <s v="BOF-BOF"/>
    <n v="153391.32"/>
    <m/>
    <n v="153391.32"/>
  </r>
  <r>
    <s v="Quỹ Lương"/>
    <x v="2"/>
    <s v="SOL"/>
    <s v="H-SL"/>
    <s v="HRD"/>
    <s v="Phòng Nhân Sự"/>
    <s v="HRD-CnB"/>
    <s v="Phòng Nhân Sự - BP Chính sách, Lương &amp; Đãi ngộ"/>
    <s v="Phụ cấp khác"/>
    <s v="HRD42020"/>
    <x v="3"/>
    <s v="SCM-DTB"/>
    <n v="1225000"/>
    <m/>
    <n v="1225000"/>
  </r>
  <r>
    <s v="Quỹ Lương"/>
    <x v="2"/>
    <s v="SOL"/>
    <s v="H-SL"/>
    <s v="HRD"/>
    <s v="Phòng Nhân Sự"/>
    <s v="HRD-CnB"/>
    <s v="Phòng Nhân Sự - BP Chính sách, Lương &amp; Đãi ngộ"/>
    <s v="Phụ cấp khác"/>
    <s v="HRD42020"/>
    <x v="3"/>
    <s v="SAL-SAL"/>
    <n v="4007692"/>
    <m/>
    <n v="4007692"/>
  </r>
  <r>
    <s v="Quỹ Lương"/>
    <x v="2"/>
    <s v="SOL"/>
    <s v="H-SL"/>
    <s v="HRD"/>
    <s v="Phòng Nhân Sự"/>
    <s v="HRD-CnB"/>
    <s v="Phòng Nhân Sự - BP Chính sách, Lương &amp; Đãi ngộ"/>
    <s v="Phụ cấp khác"/>
    <s v="HRD42020"/>
    <x v="3"/>
    <s v="SAL-SUP"/>
    <n v="-132692.25"/>
    <m/>
    <n v="-132692.25"/>
  </r>
  <r>
    <s v="Quỹ Lương"/>
    <x v="2"/>
    <s v="SOL"/>
    <s v="H-SL"/>
    <s v="HRD"/>
    <s v="Phòng Nhân Sự"/>
    <s v="HRD-CnB"/>
    <s v="Phòng Nhân Sự - BP Chính sách, Lương &amp; Đãi ngộ"/>
    <s v="Phụ cấp khác"/>
    <s v="HRD42020"/>
    <x v="3"/>
    <s v="PRJ-PRJE"/>
    <n v="1750000"/>
    <m/>
    <n v="1750000"/>
  </r>
  <r>
    <s v="Quỹ Lương"/>
    <x v="2"/>
    <s v="ELE"/>
    <s v="H-EL"/>
    <s v="HRD"/>
    <s v="Phòng Nhân Sự"/>
    <s v="HRD-CnB"/>
    <s v="Phòng Nhân Sự - BP Chính sách, Lương &amp; Đãi ngộ"/>
    <s v="Phụ cấp khác"/>
    <s v="HRD42020"/>
    <x v="3"/>
    <s v="TEC-DPRE"/>
    <n v="-22269.22"/>
    <m/>
    <n v="-22269.22"/>
  </r>
  <r>
    <s v="Quỹ Lương"/>
    <x v="2"/>
    <s v="ELE"/>
    <s v="H-EL"/>
    <s v="HRD"/>
    <s v="Phòng Nhân Sự"/>
    <s v="HRD-CnB"/>
    <s v="Phòng Nhân Sự - BP Chính sách, Lương &amp; Đãi ngộ"/>
    <s v="Phụ cấp khác"/>
    <s v="HRD42020"/>
    <x v="3"/>
    <s v="BOF-BOF"/>
    <n v="40904.351999999999"/>
    <m/>
    <n v="40904.351999999999"/>
  </r>
  <r>
    <s v="Quỹ Lương"/>
    <x v="2"/>
    <s v="ELE"/>
    <s v="H-EL"/>
    <s v="HRD"/>
    <s v="Phòng Nhân Sự"/>
    <s v="HRD-CnB"/>
    <s v="Phòng Nhân Sự - BP Chính sách, Lương &amp; Đãi ngộ"/>
    <s v="Phụ cấp khác"/>
    <s v="HRD42020"/>
    <x v="3"/>
    <s v="SCM-DTB"/>
    <n v="175000.00000000003"/>
    <m/>
    <n v="175000.00000000003"/>
  </r>
  <r>
    <s v="Quỹ Lương"/>
    <x v="2"/>
    <s v="ELE"/>
    <s v="H-EL"/>
    <s v="HRD"/>
    <s v="Phòng Nhân Sự"/>
    <s v="HRD-CnB"/>
    <s v="Phòng Nhân Sự - BP Chính sách, Lương &amp; Đãi ngộ"/>
    <s v="Phụ cấp khác"/>
    <s v="HRD42020"/>
    <x v="3"/>
    <s v="SAL-SAL"/>
    <n v="659625.00000000012"/>
    <m/>
    <n v="659625.00000000012"/>
  </r>
  <r>
    <s v="Quỹ Lương"/>
    <x v="2"/>
    <s v="ELE"/>
    <s v="H-EL"/>
    <s v="HRD"/>
    <s v="Phòng Nhân Sự"/>
    <s v="HRD-CnB"/>
    <s v="Phòng Nhân Sự - BP Chính sách, Lương &amp; Đãi ngộ"/>
    <s v="Phụ cấp khác"/>
    <s v="HRD42020"/>
    <x v="3"/>
    <s v="SAL-SUP"/>
    <n v="0"/>
    <m/>
    <n v="0"/>
  </r>
  <r>
    <s v="Quỹ Lương"/>
    <x v="2"/>
    <s v="ELE"/>
    <s v="H-EL"/>
    <s v="HRD"/>
    <s v="Phòng Nhân Sự"/>
    <s v="HRD-CnB"/>
    <s v="Phòng Nhân Sự - BP Chính sách, Lương &amp; Đãi ngộ"/>
    <s v="Phụ cấp khác"/>
    <s v="HRD42020"/>
    <x v="3"/>
    <s v="PRJ-PRJE"/>
    <n v="0"/>
    <m/>
    <n v="0"/>
  </r>
  <r>
    <s v="Quỹ Lương"/>
    <x v="2"/>
    <s v="UPS"/>
    <s v="H-UP"/>
    <s v="HRD"/>
    <s v="Phòng Nhân Sự"/>
    <s v="HRD-CnB"/>
    <s v="Phòng Nhân Sự - BP Chính sách, Lương &amp; Đãi ngộ"/>
    <s v="Phụ cấp khác"/>
    <s v="HRD42020"/>
    <x v="3"/>
    <s v="TEC-DPRE"/>
    <n v="0"/>
    <m/>
    <n v="0"/>
  </r>
  <r>
    <s v="Quỹ Lương"/>
    <x v="2"/>
    <s v="UPS"/>
    <s v="H-UP"/>
    <s v="HRD"/>
    <s v="Phòng Nhân Sự"/>
    <s v="HRD-CnB"/>
    <s v="Phòng Nhân Sự - BP Chính sách, Lương &amp; Đãi ngộ"/>
    <s v="Phụ cấp khác"/>
    <s v="HRD42020"/>
    <x v="3"/>
    <s v="BOF-BOF"/>
    <n v="10226.088"/>
    <m/>
    <n v="10226.088"/>
  </r>
  <r>
    <s v="Quỹ Lương"/>
    <x v="2"/>
    <s v="UPS"/>
    <s v="H-UP"/>
    <s v="HRD"/>
    <s v="Phòng Nhân Sự"/>
    <s v="HRD-CnB"/>
    <s v="Phòng Nhân Sự - BP Chính sách, Lương &amp; Đãi ngộ"/>
    <s v="Phụ cấp khác"/>
    <s v="HRD42020"/>
    <x v="3"/>
    <s v="SCM-DTB"/>
    <n v="175000.00000000003"/>
    <m/>
    <n v="175000.00000000003"/>
  </r>
  <r>
    <s v="Quỹ Lương"/>
    <x v="2"/>
    <s v="UPS"/>
    <s v="H-UP"/>
    <s v="HRD"/>
    <s v="Phòng Nhân Sự"/>
    <s v="HRD-CnB"/>
    <s v="Phòng Nhân Sự - BP Chính sách, Lương &amp; Đãi ngộ"/>
    <s v="Phụ cấp khác"/>
    <s v="HRD42020"/>
    <x v="3"/>
    <s v="SAL-SAL"/>
    <n v="2000000"/>
    <m/>
    <n v="2000000"/>
  </r>
  <r>
    <s v="Quỹ Lương"/>
    <x v="2"/>
    <s v="UPS"/>
    <s v="H-UP"/>
    <s v="HRD"/>
    <s v="Phòng Nhân Sự"/>
    <s v="HRD-CnB"/>
    <s v="Phòng Nhân Sự - BP Chính sách, Lương &amp; Đãi ngộ"/>
    <s v="Phụ cấp khác"/>
    <s v="HRD42020"/>
    <x v="3"/>
    <s v="SAL-SUP"/>
    <n v="-106153.8"/>
    <m/>
    <n v="-106153.8"/>
  </r>
  <r>
    <s v="Quỹ Lương"/>
    <x v="2"/>
    <s v="UPS"/>
    <s v="H-UP"/>
    <s v="HRD"/>
    <s v="Phòng Nhân Sự"/>
    <s v="HRD-CnB"/>
    <s v="Phòng Nhân Sự - BP Chính sách, Lương &amp; Đãi ngộ"/>
    <s v="Phụ cấp khác"/>
    <s v="HRD42020"/>
    <x v="3"/>
    <s v="PRJ-PRJE"/>
    <n v="0"/>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0F358D-DF8A-4308-80B3-A8FA3E94994E}" name="PivotTable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9" firstHeaderRow="1" firstDataRow="2" firstDataCol="1"/>
  <pivotFields count="15">
    <pivotField showAll="0"/>
    <pivotField axis="axisCol" showAll="0">
      <items count="6">
        <item x="0"/>
        <item x="1"/>
        <item x="2"/>
        <item m="1" x="3"/>
        <item m="1" x="4"/>
        <item t="default"/>
      </items>
    </pivotField>
    <pivotField showAll="0"/>
    <pivotField showAll="0"/>
    <pivotField showAll="0"/>
    <pivotField showAll="0"/>
    <pivotField showAll="0"/>
    <pivotField showAll="0"/>
    <pivotField showAll="0"/>
    <pivotField showAll="0"/>
    <pivotField axis="axisRow" showAll="0">
      <items count="10">
        <item m="1" x="8"/>
        <item m="1" x="7"/>
        <item m="1" x="4"/>
        <item m="1" x="5"/>
        <item m="1" x="6"/>
        <item x="0"/>
        <item x="1"/>
        <item x="2"/>
        <item x="3"/>
        <item t="default"/>
      </items>
    </pivotField>
    <pivotField showAll="0"/>
    <pivotField dataField="1" numFmtId="164" showAll="0"/>
    <pivotField showAll="0"/>
    <pivotField numFmtId="41" showAll="0"/>
  </pivotFields>
  <rowFields count="1">
    <field x="10"/>
  </rowFields>
  <rowItems count="5">
    <i>
      <x v="5"/>
    </i>
    <i>
      <x v="6"/>
    </i>
    <i>
      <x v="7"/>
    </i>
    <i>
      <x v="8"/>
    </i>
    <i t="grand">
      <x/>
    </i>
  </rowItems>
  <colFields count="1">
    <field x="1"/>
  </colFields>
  <colItems count="4">
    <i>
      <x/>
    </i>
    <i>
      <x v="1"/>
    </i>
    <i>
      <x v="2"/>
    </i>
    <i t="grand">
      <x/>
    </i>
  </colItems>
  <dataFields count="1">
    <dataField name="Sum of Số Tiền _x000a_(Trước Thuế)" fld="12" baseField="0" baseItem="0" numFmtId="164"/>
  </dataFields>
  <formats count="2">
    <format dxfId="77">
      <pivotArea collapsedLevelsAreSubtotals="1" fieldPosition="0">
        <references count="1">
          <reference field="10" count="0"/>
        </references>
      </pivotArea>
    </format>
    <format dxfId="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7" xr16:uid="{D1368D3F-EAB9-4ACD-9606-4A3815469263}" autoFormatId="16" applyNumberFormats="0" applyBorderFormats="0" applyFontFormats="0" applyPatternFormats="0" applyAlignmentFormats="0" applyWidthHeightFormats="0">
  <queryTableRefresh nextId="7">
    <queryTableFields count="5">
      <queryTableField id="1" name="GL" tableColumnId="1"/>
      <queryTableField id="2" name="GL Name" tableColumnId="2"/>
      <queryTableField id="3" name="GL Name Mapping" tableColumnId="3"/>
      <queryTableField id="5" name="Manpower Classify" tableColumnId="4"/>
      <queryTableField id="6" name="Manpower Mapping"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92775C47-E22D-433F-B9E6-C6E5C35ACA41}" autoFormatId="16" applyNumberFormats="0" applyBorderFormats="0" applyFontFormats="0" applyPatternFormats="0" applyAlignmentFormats="0" applyWidthHeightFormats="0">
  <queryTableRefresh nextId="6">
    <queryTableFields count="5">
      <queryTableField id="1" name="Cost Center" tableColumnId="1"/>
      <queryTableField id="2" name="Cost Name" tableColumnId="2"/>
      <queryTableField id="3" name="Cost Center Name Mapping" tableColumnId="3"/>
      <queryTableField id="4" name="Manpower Classify" tableColumnId="4"/>
      <queryTableField id="5" name="Manpower Mapping"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_Code" xr10:uid="{A242690B-630E-4182-AB71-A1AE8A4968D2}" sourceName="Division Code">
  <extLst>
    <x:ext xmlns:x15="http://schemas.microsoft.com/office/spreadsheetml/2010/11/main" uri="{2F2917AC-EB37-4324-AD4E-5DD8C200BD13}">
      <x15:tableSlicerCache tableId="9"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___Dept_Code" xr10:uid="{FA680B5D-8A52-46C1-9A00-EA8F95F4E372}" sourceName="Div &amp; Dept Code">
  <extLst>
    <x:ext xmlns:x15="http://schemas.microsoft.com/office/spreadsheetml/2010/11/main" uri="{2F2917AC-EB37-4324-AD4E-5DD8C200BD13}">
      <x15:tableSlicerCache tableId="9" column="8"/>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Code" xr10:uid="{3486C41E-C6C4-4ABE-A8EB-9D96D9B4D9BF}" cache="Slicer_Division_Code" caption="Division Code" columnCount="3" style="SlicerStyleDark5" rowHeight="241300"/>
  <slicer name="Div &amp; Dept Code" xr10:uid="{AF966953-9247-4117-AD47-A1D7E8EC2C42}" cache="Slicer_Div___Dept_Code" caption="Div &amp; Dept Code" columnCount="5" style="SlicerStyleDark6"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6F7F14-F094-4296-8A83-10C284AFD505}" name="Table1" displayName="Table1" ref="B10:P196" totalsRowShown="0" tableBorderDxfId="74">
  <autoFilter ref="B10:P196" xr:uid="{800D6474-F124-420A-BDA0-EE1F45AD576E}"/>
  <tableColumns count="15">
    <tableColumn id="1" xr3:uid="{2817EAD2-F519-473B-8F1E-A959EEEF1C4D}" name="Expenditure" dataDxfId="73" dataCellStyle="Normal 11 3 2">
      <calculatedColumnFormula array="1">IF(Data_Input!$K11="","",
IFERROR(
INDEX(Master_CostCenter_QuyLuong[Manpower Mapping],
MATCH(Data_Input!$K11,Master_CostCenter_QuyLuong[Cost Center],0),
0),
"Opex"))</calculatedColumnFormula>
    </tableColumn>
    <tableColumn id="2" xr3:uid="{DB1E9760-F45B-4A67-8984-2349D1DE6A67}" name="Branch" dataDxfId="72" dataCellStyle="Normal 11 3 2"/>
    <tableColumn id="3" xr3:uid="{0C0F771B-ACEF-47C2-A2E1-15BA78DC8622}" name="BU" dataDxfId="71" dataCellStyle="Normal 11 3 2"/>
    <tableColumn id="4" xr3:uid="{3C8F1E6B-FE63-437A-B684-7E7452E07269}" name="Branch&amp;BU Mapping" dataDxfId="70" dataCellStyle="Normal 11 3 2">
      <calculatedColumnFormula array="1">INDEX(Master_BranchBU[BranBU],MATCH(Data_Input!$C11&amp;"-"&amp;Data_Input!$D11,Master_BranchBU[BranBU Mapping],0),0)</calculatedColumnFormula>
    </tableColumn>
    <tableColumn id="5" xr3:uid="{98A4FDE0-50B0-4A45-B9CB-2C70EC12EC1A}" name="Mã Phòng" dataDxfId="69" dataCellStyle="Comma 5">
      <calculatedColumnFormula array="1">INDEX(Master_CostCenter[Division Code],MATCH(Data_Input!$K11,Master_CostCenter[Cost center],0),0)</calculatedColumnFormula>
    </tableColumn>
    <tableColumn id="6" xr3:uid="{DCFA9F17-2F42-4B3E-8A6E-17F2A0E57EAD}" name="Tên Phòng" dataDxfId="68" dataCellStyle="Comma 5">
      <calculatedColumnFormula array="1">INDEX(Master_Department[Division Name],MATCH(Data_Input!$F11,Master_Department[Division Code],0),0)</calculatedColumnFormula>
    </tableColumn>
    <tableColumn id="7" xr3:uid="{20279F09-7834-461A-9D72-CA67CB834C6B}" name="Mã Bộ Phận" dataDxfId="67" dataCellStyle="Normal 11 3 2">
      <calculatedColumnFormula array="1">INDEX(Master_CostCenter[Div &amp; Dept Code],MATCH(Data_Input!$K11,Master_CostCenter[Cost center],0),0)</calculatedColumnFormula>
    </tableColumn>
    <tableColumn id="8" xr3:uid="{FFD3D705-0BA6-47BD-91F3-C5EFCC02FE9D}" name="Tên Bộ Phận" dataDxfId="66" dataCellStyle="Normal 11 3 2">
      <calculatedColumnFormula array="1">INDEX(Master_Department[Div &amp; Dept Name],MATCH(Data_Input!$H11,Master_Department[Div &amp; Dept Code],0),0)</calculatedColumnFormula>
    </tableColumn>
    <tableColumn id="9" xr3:uid="{2A613AF9-2DDC-4FE5-A0D8-7D95A555E591}" name="Diễn giải" dataDxfId="65" dataCellStyle="Normal 11 3 2"/>
    <tableColumn id="10" xr3:uid="{3E3AC762-0F7D-4D3B-8F6F-CB574804304A}" name="Cost center" dataDxfId="64" dataCellStyle="Normal 11 3 2"/>
    <tableColumn id="11" xr3:uid="{C77503DC-C296-434D-B146-363187E70475}" name="Cost Center Name" dataDxfId="63" dataCellStyle="Normal 11 3 2">
      <calculatedColumnFormula array="1">INDEX(Master_CostCenter[Cost Name],MATCH(Data_Input!$K11,Master_CostCenter[Cost center],0),0)</calculatedColumnFormula>
    </tableColumn>
    <tableColumn id="12" xr3:uid="{C2246DD0-DD7C-454D-B5B2-86603873B0B1}" name="Dept Consumed" dataDxfId="62" dataCellStyle="Normal 11 3 2"/>
    <tableColumn id="13" xr3:uid="{377A2666-9C18-4F44-B134-D8C61B06474F}" name="Số Tiền _x000a_(Trước Thuế)" dataDxfId="61" dataCellStyle="Comma 5"/>
    <tableColumn id="14" xr3:uid="{A9D86BE6-3024-466B-B27B-BB520BDFB886}" name="Thuế GTGT" dataDxfId="60" dataCellStyle="Comma 5"/>
    <tableColumn id="15" xr3:uid="{6662B334-FA10-4D8A-B433-A731149AEA19}" name="Số Tiền _x000a_(Sau Thuế)" dataDxfId="59" dataCellStyle="Comma 5">
      <calculatedColumnFormula>SUM(Data_Input!$N11:$O11)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C9E0F76-589D-4523-B26F-D9D3429ACBEE}" name="Master_BranchBU" displayName="Master_BranchBU" ref="B8:I33" totalsRowShown="0" headerRowDxfId="58" dataDxfId="57">
  <autoFilter ref="B8:I33" xr:uid="{AE7D7B59-A9A5-4787-B831-7F855B1E9969}"/>
  <tableColumns count="8">
    <tableColumn id="1" xr3:uid="{3AD0223D-4EA0-4070-AC5F-741233476BC4}" name="Branch" dataDxfId="56"/>
    <tableColumn id="6" xr3:uid="{0ABAC15A-3E3E-498D-B06C-F594256B6F91}" name="BU" dataDxfId="55"/>
    <tableColumn id="5" xr3:uid="{B909473C-1CC0-4388-A57A-7DD66D4F0F53}" name="BranBU" dataDxfId="54"/>
    <tableColumn id="4" xr3:uid="{CC627F0D-CD3C-48B9-8EA0-AE9308E651D6}" name="BranBU Name" dataDxfId="53"/>
    <tableColumn id="3" xr3:uid="{8E6CB9C1-BF5A-4D0B-8F84-D471FFD5511D}" name="Viết tắt chi nhánh" dataDxfId="52"/>
    <tableColumn id="2" xr3:uid="{F43AFFFD-91F1-4FBD-AD15-DDA5AD85E4E9}" name="BranBU Mapping" dataDxfId="51">
      <calculatedColumnFormula>Master_BranchBU[[#This Row],[Branch]]&amp;"-"&amp;Master_BranchBU[[#This Row],[BU]]</calculatedColumnFormula>
    </tableColumn>
    <tableColumn id="8" xr3:uid="{8A380DE5-2BA6-4811-918C-724B7D8783C8}" name="Status" dataDxfId="50"/>
    <tableColumn id="7" xr3:uid="{113EFC8B-31EB-46B7-985E-398C4105AB3F}" name="Note" dataDxfId="49"/>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789A12D-301A-4499-98CA-45398717FB2E}" name="Master_Branch" displayName="Master_Branch" ref="K8:K13" totalsRowShown="0" headerRowDxfId="48" dataDxfId="46" headerRowBorderDxfId="47">
  <autoFilter ref="K8:K13" xr:uid="{9789A12D-301A-4499-98CA-45398717FB2E}"/>
  <tableColumns count="1">
    <tableColumn id="1" xr3:uid="{1D058CAB-4A7F-4A72-8C21-6C4B1699BDB9}" name="Branch" dataDxfId="45"/>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D382184-4865-411C-B95C-A5FA6925FA01}" name="Master_BU" displayName="Master_BU" ref="M8:M14" totalsRowShown="0" headerRowDxfId="44" dataDxfId="42" headerRowBorderDxfId="43">
  <autoFilter ref="M8:M14" xr:uid="{8D382184-4865-411C-B95C-A5FA6925FA01}"/>
  <tableColumns count="1">
    <tableColumn id="1" xr3:uid="{461E2AEA-E0D1-48FC-9A38-B4C5559D0456}" name="BU" dataDxfId="41"/>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80F3D4-0012-4BDB-9941-17FDEF76F4A3}" name="Master_Department" displayName="Master_Department" ref="B9:M73" totalsRowShown="0" headerRowDxfId="39" dataDxfId="38">
  <autoFilter ref="B9:M73" xr:uid="{DB99AE75-9653-461D-B8F9-6E6A9ED022DA}"/>
  <tableColumns count="12">
    <tableColumn id="11" xr3:uid="{A4F11224-4DEC-4CE0-B2F7-49A4D64CB04B}" name="Div. No." dataDxfId="37" dataCellStyle="Normal 11 3 2"/>
    <tableColumn id="1" xr3:uid="{40715FD6-54BD-4280-8252-F9FCDBBA833A}" name="Division Code" dataDxfId="36"/>
    <tableColumn id="2" xr3:uid="{634E5B65-CB93-42F1-845B-F032564265E2}" name="Division Name" dataDxfId="35"/>
    <tableColumn id="10" xr3:uid="{A0B08885-81C2-4604-A14B-E01ADEB09118}" name="Dept No." dataDxfId="34" dataCellStyle="Normal 11 3 2"/>
    <tableColumn id="3" xr3:uid="{2FA4415D-F967-4A24-B349-59BABBF68B3F}" name="Dept Code" dataDxfId="33"/>
    <tableColumn id="4" xr3:uid="{893E298A-04AA-46B4-A055-9472B3E0759E}" name="Department Name" dataDxfId="32"/>
    <tableColumn id="7" xr3:uid="{DB173ED4-89F1-4FD4-8968-890B987D66D3}" name="Div &amp; Dept Code" dataDxfId="31"/>
    <tableColumn id="8" xr3:uid="{1686A704-F59D-4909-BE07-9749B2B1F17E}" name="Div &amp; Dept Name" dataDxfId="30"/>
    <tableColumn id="12" xr3:uid="{DD2FE6F1-A859-4DC3-AE8C-3D92ED65D6CF}" name="Div &amp; Dept Name Mapping" dataDxfId="29"/>
    <tableColumn id="6" xr3:uid="{6470DE5E-BEC4-4C03-B6FD-D1FC2865D36F}" name="Dept Consumed" dataDxfId="28" dataCellStyle="Normal 11 3 2"/>
    <tableColumn id="5" xr3:uid="{6E4017CC-9685-42EC-9804-DF5AEEE262A2}" name="Status" dataDxfId="27" dataCellStyle="Normal 11 3 2"/>
    <tableColumn id="13" xr3:uid="{91F65C5F-9F31-42FE-BE83-4F175B6C7FC0}" name="Note" dataDxfId="26"/>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6186385-D695-4D2C-8B28-73AA9955E5F3}" name="Master_CostCenter" displayName="Master_CostCenter" ref="B15:L289" totalsRowShown="0" headerRowDxfId="22" dataDxfId="21">
  <autoFilter ref="B15:L289" xr:uid="{26186385-D695-4D2C-8B28-73AA9955E5F3}">
    <filterColumn colId="6">
      <filters>
        <filter val="HRD76002"/>
        <filter val="HRD76003"/>
        <filter val="HRD76004"/>
        <filter val="HRD76009"/>
        <filter val="HRD76011"/>
        <filter val="HRD76012"/>
        <filter val="HRD76013"/>
        <filter val="HRD76014"/>
        <filter val="HRD76015"/>
        <filter val="HRD76016"/>
        <filter val="HRD76020"/>
      </filters>
    </filterColumn>
  </autoFilter>
  <tableColumns count="11">
    <tableColumn id="8" xr3:uid="{B8725C3B-566D-458D-89BD-5FC33E89E598}" name="Div &amp; Dept Code" dataDxfId="20" dataCellStyle="Normal 11 3 2"/>
    <tableColumn id="9" xr3:uid="{15C4B1CA-6DDD-425A-A11C-84C3026E86E1}" name="Div &amp; Dept Name" dataDxfId="19" dataCellStyle="Comma 5">
      <calculatedColumnFormula array="1">INDEX(Master_Department[Div &amp; Dept Name],MATCH(Master_CostCenter[[#This Row],[Div &amp; Dept Code]],Master_Department[Div &amp; Dept Code],0),0)</calculatedColumnFormula>
    </tableColumn>
    <tableColumn id="1" xr3:uid="{442A89CA-E7B5-49EA-8BFB-CFB7968638FF}" name="Division Code" dataDxfId="18" dataCellStyle="Normal 11 3 2"/>
    <tableColumn id="4" xr3:uid="{62B8DD2C-9593-42C7-8118-6D573ED2E151}" name="Department Code" dataDxfId="17" dataCellStyle="Normal 11 3 2">
      <calculatedColumnFormula array="1">INDEX(Master_Department[Dept Code],MATCH(Master_CostCenter[[#This Row],[Div &amp; Dept Code]],Master_Department[Div &amp; Dept Code],0),0)</calculatedColumnFormula>
    </tableColumn>
    <tableColumn id="13" xr3:uid="{C880B256-20C0-4094-BC72-D087A9D91948}" name="Deptment No." dataDxfId="16" dataCellStyle="Normal 11 3 2"/>
    <tableColumn id="12" xr3:uid="{5930E4DD-5A80-4783-B886-F2D69C1B66B9}" name="Cost Center No." dataDxfId="15" dataCellStyle="Normal 11 3 2"/>
    <tableColumn id="10" xr3:uid="{6250EE78-64D7-4A6D-B445-BDA712C43350}" name="Cost center" dataDxfId="14" dataCellStyle="Normal 11 3 2"/>
    <tableColumn id="11" xr3:uid="{301A4E5B-DC87-44DD-8CAA-DA6F028E7E17}" name="Cost Name" dataDxfId="13" dataCellStyle="Normal 11 3 2"/>
    <tableColumn id="2" xr3:uid="{5E53BDA1-1AA0-44CE-9A45-78ACC035DEBA}" name="Cost Center &amp; Name  Mapping" dataDxfId="12">
      <calculatedColumnFormula>Master_CostCenter[[#This Row],[Cost center]]&amp;"/"&amp;Master_CostCenter[[#This Row],[Cost Name]]</calculatedColumnFormula>
    </tableColumn>
    <tableColumn id="6" xr3:uid="{75E6424E-A593-4E5C-B8E7-CBD544EF0961}" name="Status" dataDxfId="11" dataCellStyle="Normal 11 3 2"/>
    <tableColumn id="3" xr3:uid="{11CC57C9-2C22-4D5D-9A75-618BDB4F7D05}" name="Note" dataDxfId="10"/>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62CADFF-B8FA-4195-8F1F-88D078B0F380}" name="Master_GL_QuyLuong" displayName="Master_GL_QuyLuong" ref="A1:E28" tableType="queryTable" totalsRowShown="0">
  <autoFilter ref="A1:E28" xr:uid="{162CADFF-B8FA-4195-8F1F-88D078B0F380}"/>
  <tableColumns count="5">
    <tableColumn id="1" xr3:uid="{C6608B85-B58C-4E17-AB72-8E2A6DD4D3F1}" uniqueName="1" name="GL" queryTableFieldId="1" dataDxfId="9"/>
    <tableColumn id="2" xr3:uid="{255EDEA3-9D40-4D7C-AF18-24F957CE626A}" uniqueName="2" name="GL Name" queryTableFieldId="2" dataDxfId="8"/>
    <tableColumn id="3" xr3:uid="{F94CDE91-C906-41EA-B84B-C2235122C4FF}" uniqueName="3" name="GL Name Mapping" queryTableFieldId="3" dataDxfId="7"/>
    <tableColumn id="4" xr3:uid="{7EA7DA7B-1860-4E29-ACC6-5CF0079F7E4C}" uniqueName="4" name="Manpower Classify" queryTableFieldId="5" dataDxfId="6"/>
    <tableColumn id="5" xr3:uid="{C68BAE5E-BF90-4924-B1B9-3746E14127A9}" uniqueName="5" name="Manpower Mapping" queryTableFieldId="6" dataDxfId="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8DEC320-5E24-4048-8983-B1B4D225D388}" name="Master_CostCenter_QuyLuong" displayName="Master_CostCenter_QuyLuong" ref="I1:M12" tableType="queryTable" totalsRowShown="0">
  <autoFilter ref="I1:M12" xr:uid="{D8DEC320-5E24-4048-8983-B1B4D225D388}"/>
  <tableColumns count="5">
    <tableColumn id="1" xr3:uid="{FDC1A64B-366E-4B18-8E2A-45400F7D583A}" uniqueName="1" name="Cost Center" queryTableFieldId="1" dataDxfId="4"/>
    <tableColumn id="2" xr3:uid="{AF3661FB-2332-4717-8DB2-A71089E98D99}" uniqueName="2" name="Cost Name" queryTableFieldId="2" dataDxfId="3"/>
    <tableColumn id="3" xr3:uid="{F2210C78-046A-4336-89AF-22BAC35A7437}" uniqueName="3" name="Cost Center Name Mapping" queryTableFieldId="3" dataDxfId="2"/>
    <tableColumn id="4" xr3:uid="{C7872404-50B5-47E5-826F-B0E9D6BFA566}" uniqueName="4" name="Manpower Classify" queryTableFieldId="4" dataDxfId="1"/>
    <tableColumn id="5" xr3:uid="{CB6FFA87-1C4A-4E27-A437-11BF41304F57}" uniqueName="5" name="Manpower Mapping"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AC53E-0E4E-4478-898E-F9730D059B2A}">
  <dimension ref="A3:J9"/>
  <sheetViews>
    <sheetView workbookViewId="0">
      <selection activeCell="D20" sqref="D20"/>
    </sheetView>
  </sheetViews>
  <sheetFormatPr defaultRowHeight="14.4" x14ac:dyDescent="0.3"/>
  <cols>
    <col min="1" max="1" width="26.77734375" bestFit="1" customWidth="1"/>
    <col min="2" max="2" width="15.5546875" bestFit="1" customWidth="1"/>
    <col min="3" max="6" width="14.109375" bestFit="1" customWidth="1"/>
    <col min="7" max="7" width="16.6640625" bestFit="1" customWidth="1"/>
    <col min="9" max="9" width="20.21875" bestFit="1" customWidth="1"/>
    <col min="10" max="10" width="9" bestFit="1" customWidth="1"/>
  </cols>
  <sheetData>
    <row r="3" spans="1:10" x14ac:dyDescent="0.3">
      <c r="A3" s="74" t="s">
        <v>932</v>
      </c>
      <c r="B3" s="74" t="s">
        <v>931</v>
      </c>
    </row>
    <row r="4" spans="1:10" x14ac:dyDescent="0.3">
      <c r="A4" s="74" t="s">
        <v>930</v>
      </c>
      <c r="B4" t="s">
        <v>40</v>
      </c>
      <c r="C4" t="s">
        <v>0</v>
      </c>
      <c r="D4" t="s">
        <v>38</v>
      </c>
      <c r="E4" t="s">
        <v>929</v>
      </c>
      <c r="I4" s="72" t="s">
        <v>933</v>
      </c>
      <c r="J4" s="72" t="s">
        <v>934</v>
      </c>
    </row>
    <row r="5" spans="1:10" x14ac:dyDescent="0.3">
      <c r="A5" s="117" t="s">
        <v>296</v>
      </c>
      <c r="B5" s="121">
        <v>201368328.49823737</v>
      </c>
      <c r="C5" s="121">
        <v>3066525728.9392428</v>
      </c>
      <c r="D5" s="121">
        <v>1401708541.5625198</v>
      </c>
      <c r="E5" s="121">
        <v>4669602599</v>
      </c>
      <c r="H5" s="118"/>
      <c r="I5" s="122">
        <v>4669602599</v>
      </c>
      <c r="J5" s="120">
        <f>E5-I5</f>
        <v>0</v>
      </c>
    </row>
    <row r="6" spans="1:10" x14ac:dyDescent="0.3">
      <c r="A6" s="117" t="s">
        <v>299</v>
      </c>
      <c r="B6" s="121">
        <v>1464513.7200000002</v>
      </c>
      <c r="C6" s="121">
        <v>14795372.479999999</v>
      </c>
      <c r="D6" s="121">
        <v>8564134.8000000026</v>
      </c>
      <c r="E6" s="121">
        <v>24824021</v>
      </c>
      <c r="H6" s="118"/>
      <c r="I6" s="122">
        <v>24824021</v>
      </c>
      <c r="J6" s="120">
        <f t="shared" ref="J6:J9" si="0">E6-I6</f>
        <v>0</v>
      </c>
    </row>
    <row r="7" spans="1:10" x14ac:dyDescent="0.3">
      <c r="A7" s="117" t="s">
        <v>302</v>
      </c>
      <c r="B7" s="121">
        <v>12375628</v>
      </c>
      <c r="C7" s="121">
        <v>35618681</v>
      </c>
      <c r="D7" s="121"/>
      <c r="E7" s="121">
        <v>47994309</v>
      </c>
      <c r="H7" s="118"/>
      <c r="I7" s="122">
        <v>47994309</v>
      </c>
      <c r="J7" s="120">
        <f t="shared" si="0"/>
        <v>0</v>
      </c>
    </row>
    <row r="8" spans="1:10" x14ac:dyDescent="0.3">
      <c r="A8" s="117" t="s">
        <v>300</v>
      </c>
      <c r="B8" s="121">
        <v>737769.25</v>
      </c>
      <c r="C8" s="121">
        <v>20867611.620000001</v>
      </c>
      <c r="D8" s="121">
        <v>14815583.129999999</v>
      </c>
      <c r="E8" s="121">
        <v>36420964</v>
      </c>
      <c r="H8" s="118"/>
      <c r="I8" s="122">
        <v>36420964</v>
      </c>
      <c r="J8" s="120">
        <f t="shared" si="0"/>
        <v>0</v>
      </c>
    </row>
    <row r="9" spans="1:10" x14ac:dyDescent="0.3">
      <c r="A9" s="117" t="s">
        <v>929</v>
      </c>
      <c r="B9" s="121">
        <v>215946239.46823737</v>
      </c>
      <c r="C9" s="121">
        <v>3137807394.0392427</v>
      </c>
      <c r="D9" s="121">
        <v>1425088259.4925199</v>
      </c>
      <c r="E9" s="121">
        <v>4778841893</v>
      </c>
      <c r="H9" s="118"/>
      <c r="I9" s="119">
        <f>SUM(I5:I8)</f>
        <v>4778841893</v>
      </c>
      <c r="J9" s="120">
        <f t="shared" si="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D6474-F124-420A-BDA0-EE1F45AD576E}">
  <sheetPr>
    <tabColor rgb="FFFF0000"/>
  </sheetPr>
  <dimension ref="A1:Q196"/>
  <sheetViews>
    <sheetView showGridLines="0" tabSelected="1" topLeftCell="A9" zoomScale="85" zoomScaleNormal="85" workbookViewId="0">
      <pane xSplit="4" ySplit="3" topLeftCell="E47" activePane="bottomRight" state="frozen"/>
      <selection activeCell="A9" sqref="A9"/>
      <selection pane="topRight" activeCell="E9" sqref="E9"/>
      <selection pane="bottomLeft" activeCell="A12" sqref="A12"/>
      <selection pane="bottomRight" activeCell="J56" sqref="J56"/>
    </sheetView>
  </sheetViews>
  <sheetFormatPr defaultColWidth="0" defaultRowHeight="16.8" outlineLevelCol="1" x14ac:dyDescent="0.4"/>
  <cols>
    <col min="1" max="1" width="1.5546875" style="5" customWidth="1"/>
    <col min="2" max="2" width="13" style="5" customWidth="1"/>
    <col min="3" max="3" width="10.109375" style="5" customWidth="1"/>
    <col min="4" max="4" width="8.5546875" style="5" customWidth="1"/>
    <col min="5" max="5" width="20.6640625" style="5" customWidth="1"/>
    <col min="6" max="6" width="11.77734375" style="5" customWidth="1"/>
    <col min="7" max="7" width="21.44140625" style="5" customWidth="1"/>
    <col min="8" max="8" width="13.21875" style="5" hidden="1" customWidth="1" outlineLevel="1"/>
    <col min="9" max="9" width="46.6640625" style="5" hidden="1" customWidth="1" outlineLevel="1"/>
    <col min="10" max="10" width="47.6640625" style="5" customWidth="1" collapsed="1"/>
    <col min="11" max="11" width="12.33203125" style="5" customWidth="1"/>
    <col min="12" max="12" width="30.21875" style="5" customWidth="1"/>
    <col min="13" max="13" width="16.33203125" style="5" customWidth="1"/>
    <col min="14" max="16" width="17.109375" style="5" customWidth="1"/>
    <col min="17" max="17" width="9.109375" style="5" customWidth="1"/>
    <col min="18" max="16384" width="9.109375" style="5" hidden="1"/>
  </cols>
  <sheetData>
    <row r="1" spans="2:16" ht="31.5" customHeight="1" thickBot="1" x14ac:dyDescent="0.45"/>
    <row r="2" spans="2:16" x14ac:dyDescent="0.4">
      <c r="B2" s="44"/>
      <c r="C2" s="44"/>
      <c r="D2" s="44"/>
      <c r="E2" s="44"/>
      <c r="F2" s="44"/>
      <c r="G2" s="44"/>
      <c r="H2" s="44"/>
      <c r="I2" s="44"/>
      <c r="J2" s="44"/>
      <c r="K2" s="44"/>
      <c r="L2" s="44"/>
      <c r="M2" s="44"/>
      <c r="N2" s="44"/>
      <c r="O2" s="44"/>
      <c r="P2" s="44"/>
    </row>
    <row r="3" spans="2:16" x14ac:dyDescent="0.4">
      <c r="C3" s="35" t="s">
        <v>797</v>
      </c>
    </row>
    <row r="4" spans="2:16" x14ac:dyDescent="0.4">
      <c r="C4" s="43" t="s">
        <v>698</v>
      </c>
      <c r="D4" s="31" t="s">
        <v>699</v>
      </c>
      <c r="E4" s="31"/>
      <c r="F4" s="31"/>
      <c r="G4" s="31"/>
    </row>
    <row r="5" spans="2:16" x14ac:dyDescent="0.4">
      <c r="C5" s="46" t="s">
        <v>791</v>
      </c>
    </row>
    <row r="6" spans="2:16" x14ac:dyDescent="0.4">
      <c r="C6" s="5" t="s">
        <v>795</v>
      </c>
    </row>
    <row r="7" spans="2:16" x14ac:dyDescent="0.4">
      <c r="C7" s="5" t="s">
        <v>798</v>
      </c>
      <c r="E7" s="5" t="s">
        <v>796</v>
      </c>
      <c r="F7" s="45"/>
    </row>
    <row r="9" spans="2:16" s="24" customFormat="1" ht="30" customHeight="1" x14ac:dyDescent="0.3">
      <c r="C9" s="26" t="s">
        <v>696</v>
      </c>
      <c r="D9" s="26" t="s">
        <v>697</v>
      </c>
      <c r="M9" s="26" t="s">
        <v>799</v>
      </c>
      <c r="N9" s="85">
        <f>SUBTOTAL(9,Data_Input!$N$11:$N$196)</f>
        <v>4778841893</v>
      </c>
      <c r="O9" s="25"/>
      <c r="P9" s="85">
        <f>SUBTOTAL(9,Data_Input!$P$11:$P$196)</f>
        <v>4778841893</v>
      </c>
    </row>
    <row r="10" spans="2:16" ht="32.25" customHeight="1" x14ac:dyDescent="0.4">
      <c r="B10" s="110" t="s">
        <v>713</v>
      </c>
      <c r="C10" s="111" t="s">
        <v>7</v>
      </c>
      <c r="D10" s="110" t="s">
        <v>624</v>
      </c>
      <c r="E10" s="112" t="s">
        <v>694</v>
      </c>
      <c r="F10" s="111" t="s">
        <v>787</v>
      </c>
      <c r="G10" s="110" t="s">
        <v>786</v>
      </c>
      <c r="H10" s="111" t="s">
        <v>788</v>
      </c>
      <c r="I10" s="112" t="s">
        <v>789</v>
      </c>
      <c r="J10" s="111" t="s">
        <v>790</v>
      </c>
      <c r="K10" s="111" t="s">
        <v>8</v>
      </c>
      <c r="L10" s="110" t="s">
        <v>695</v>
      </c>
      <c r="M10" s="113" t="s">
        <v>693</v>
      </c>
      <c r="N10" s="83" t="s">
        <v>792</v>
      </c>
      <c r="O10" s="84" t="s">
        <v>793</v>
      </c>
      <c r="P10" s="83" t="s">
        <v>794</v>
      </c>
    </row>
    <row r="11" spans="2:16" x14ac:dyDescent="0.4">
      <c r="B11" s="88" t="str" cm="1">
        <f t="array" ref="B11">IF(Data_Input!$K11="","",
IFERROR(
INDEX(Master_CostCenter_QuyLuong[Manpower Mapping],
MATCH(Data_Input!$K11,Master_CostCenter_QuyLuong[Cost Center],0),
0),
"Opex"))</f>
        <v>Quỹ Lương</v>
      </c>
      <c r="C11" s="86" t="s">
        <v>40</v>
      </c>
      <c r="D11" s="87" t="s">
        <v>3</v>
      </c>
      <c r="E11" s="88" t="str" cm="1">
        <f t="array" ref="E11">INDEX(Master_BranchBU[BranBU],MATCH(Data_Input!$C11&amp;"-"&amp;Data_Input!$D11,Master_BranchBU[BranBU Mapping],0),0)</f>
        <v>C-AT</v>
      </c>
      <c r="F11" s="75" t="str" cm="1">
        <f t="array" ref="F11">INDEX(Master_CostCenter[Division Code],MATCH(Data_Input!$K11,Master_CostCenter[Cost center],0),0)</f>
        <v>HRD</v>
      </c>
      <c r="G11" s="76" t="str" cm="1">
        <f t="array" ref="G11">INDEX(Master_Department[Division Name],MATCH(Data_Input!$F11,Master_Department[Division Code],0),0)</f>
        <v>Phòng Nhân Sự</v>
      </c>
      <c r="H11" s="89" t="str" cm="1">
        <f t="array" ref="H11">INDEX(Master_CostCenter[Div &amp; Dept Code],MATCH(Data_Input!$K11,Master_CostCenter[Cost center],0),0)</f>
        <v>HRD-CnB</v>
      </c>
      <c r="I11" s="90" t="str" cm="1">
        <f t="array" ref="I11">INDEX(Master_Department[Div &amp; Dept Name],MATCH(Data_Input!$H11,Master_Department[Div &amp; Dept Code],0),0)</f>
        <v>Phòng Nhân Sự - BP Chính sách, Lương &amp; Đãi ngộ</v>
      </c>
      <c r="J11" s="91" t="s">
        <v>296</v>
      </c>
      <c r="K11" s="92" t="s">
        <v>597</v>
      </c>
      <c r="L11" s="93" t="str" cm="1">
        <f t="array" ref="L11">INDEX(Master_CostCenter[Cost Name],MATCH(Data_Input!$K11,Master_CostCenter[Cost center],0),0)</f>
        <v>Chi phí lương - Hành chính</v>
      </c>
      <c r="M11" s="86" t="s">
        <v>883</v>
      </c>
      <c r="N11" s="114">
        <v>0</v>
      </c>
      <c r="O11" s="78"/>
      <c r="P11" s="77">
        <f>SUM(Data_Input!$N11:$O11)</f>
        <v>0</v>
      </c>
    </row>
    <row r="12" spans="2:16" x14ac:dyDescent="0.4">
      <c r="B12" s="96" t="str" cm="1">
        <f t="array" ref="B12">IF(Data_Input!$K12="","",
IFERROR(
INDEX(Master_CostCenter_QuyLuong[Manpower Mapping],
MATCH(Data_Input!$K12,Master_CostCenter_QuyLuong[Cost Center],0),
0),
"Opex"))</f>
        <v>Quỹ Lương</v>
      </c>
      <c r="C12" s="94" t="s">
        <v>40</v>
      </c>
      <c r="D12" s="95" t="s">
        <v>3</v>
      </c>
      <c r="E12" s="96" t="str" cm="1">
        <f t="array" ref="E12">INDEX(Master_BranchBU[BranBU],MATCH(Data_Input!$C12&amp;"-"&amp;Data_Input!$D12,Master_BranchBU[BranBU Mapping],0),0)</f>
        <v>C-AT</v>
      </c>
      <c r="F12" s="79" t="str" cm="1">
        <f t="array" ref="F12">INDEX(Master_CostCenter[Division Code],MATCH(Data_Input!$K12,Master_CostCenter[Cost center],0),0)</f>
        <v>HRD</v>
      </c>
      <c r="G12" s="80" t="str" cm="1">
        <f t="array" ref="G12">INDEX(Master_Department[Division Name],MATCH(Data_Input!$F12,Master_Department[Division Code],0),0)</f>
        <v>Phòng Nhân Sự</v>
      </c>
      <c r="H12" s="97" t="str" cm="1">
        <f t="array" ref="H12">INDEX(Master_CostCenter[Div &amp; Dept Code],MATCH(Data_Input!$K12,Master_CostCenter[Cost center],0),0)</f>
        <v>HRD-CnB</v>
      </c>
      <c r="I12" s="98" t="str" cm="1">
        <f t="array" ref="I12">INDEX(Master_Department[Div &amp; Dept Name],MATCH(Data_Input!$H12,Master_Department[Div &amp; Dept Code],0),0)</f>
        <v>Phòng Nhân Sự - BP Chính sách, Lương &amp; Đãi ngộ</v>
      </c>
      <c r="J12" s="91" t="s">
        <v>296</v>
      </c>
      <c r="K12" s="92" t="s">
        <v>597</v>
      </c>
      <c r="L12" s="99" t="str" cm="1">
        <f t="array" ref="L12">INDEX(Master_CostCenter[Cost Name],MATCH(Data_Input!$K12,Master_CostCenter[Cost center],0),0)</f>
        <v>Chi phí lương - Hành chính</v>
      </c>
      <c r="M12" s="94" t="s">
        <v>857</v>
      </c>
      <c r="N12" s="115">
        <v>29295900</v>
      </c>
      <c r="O12" s="82"/>
      <c r="P12" s="81">
        <f>SUM(Data_Input!$N12:$O12)</f>
        <v>29295900</v>
      </c>
    </row>
    <row r="13" spans="2:16" x14ac:dyDescent="0.4">
      <c r="B13" s="96" t="str" cm="1">
        <f t="array" ref="B13">IF(Data_Input!$K13="","",
IFERROR(
INDEX(Master_CostCenter_QuyLuong[Manpower Mapping],
MATCH(Data_Input!$K13,Master_CostCenter_QuyLuong[Cost Center],0),
0),
"Opex"))</f>
        <v>Quỹ Lương</v>
      </c>
      <c r="C13" s="94" t="s">
        <v>40</v>
      </c>
      <c r="D13" s="95" t="s">
        <v>3</v>
      </c>
      <c r="E13" s="96" t="str" cm="1">
        <f t="array" ref="E13">INDEX(Master_BranchBU[BranBU],MATCH(Data_Input!$C13&amp;"-"&amp;Data_Input!$D13,Master_BranchBU[BranBU Mapping],0),0)</f>
        <v>C-AT</v>
      </c>
      <c r="F13" s="79" t="str" cm="1">
        <f t="array" ref="F13">INDEX(Master_CostCenter[Division Code],MATCH(Data_Input!$K13,Master_CostCenter[Cost center],0),0)</f>
        <v>HRD</v>
      </c>
      <c r="G13" s="80" t="str" cm="1">
        <f t="array" ref="G13">INDEX(Master_Department[Division Name],MATCH(Data_Input!$F13,Master_Department[Division Code],0),0)</f>
        <v>Phòng Nhân Sự</v>
      </c>
      <c r="H13" s="97" t="str" cm="1">
        <f t="array" ref="H13">INDEX(Master_CostCenter[Div &amp; Dept Code],MATCH(Data_Input!$K13,Master_CostCenter[Cost center],0),0)</f>
        <v>HRD-CnB</v>
      </c>
      <c r="I13" s="98" t="str" cm="1">
        <f t="array" ref="I13">INDEX(Master_Department[Div &amp; Dept Name],MATCH(Data_Input!$H13,Master_Department[Div &amp; Dept Code],0),0)</f>
        <v>Phòng Nhân Sự - BP Chính sách, Lương &amp; Đãi ngộ</v>
      </c>
      <c r="J13" s="91" t="s">
        <v>296</v>
      </c>
      <c r="K13" s="92" t="s">
        <v>597</v>
      </c>
      <c r="L13" s="99" t="str" cm="1">
        <f t="array" ref="L13">INDEX(Master_CostCenter[Cost Name],MATCH(Data_Input!$K13,Master_CostCenter[Cost center],0),0)</f>
        <v>Chi phí lương - Hành chính</v>
      </c>
      <c r="M13" s="94" t="s">
        <v>855</v>
      </c>
      <c r="N13" s="115">
        <v>7835555.5999999996</v>
      </c>
      <c r="O13" s="82"/>
      <c r="P13" s="81">
        <f>SUM(Data_Input!$N13:$O13)</f>
        <v>7835555.5999999996</v>
      </c>
    </row>
    <row r="14" spans="2:16" x14ac:dyDescent="0.4">
      <c r="B14" s="96" t="str" cm="1">
        <f t="array" ref="B14">IF(Data_Input!$K14="","",
IFERROR(
INDEX(Master_CostCenter_QuyLuong[Manpower Mapping],
MATCH(Data_Input!$K14,Master_CostCenter_QuyLuong[Cost Center],0),
0),
"Opex"))</f>
        <v>Quỹ Lương</v>
      </c>
      <c r="C14" s="94" t="s">
        <v>40</v>
      </c>
      <c r="D14" s="95" t="s">
        <v>3</v>
      </c>
      <c r="E14" s="96" t="str" cm="1">
        <f t="array" ref="E14">INDEX(Master_BranchBU[BranBU],MATCH(Data_Input!$C14&amp;"-"&amp;Data_Input!$D14,Master_BranchBU[BranBU Mapping],0),0)</f>
        <v>C-AT</v>
      </c>
      <c r="F14" s="79" t="str" cm="1">
        <f t="array" ref="F14">INDEX(Master_CostCenter[Division Code],MATCH(Data_Input!$K14,Master_CostCenter[Cost center],0),0)</f>
        <v>HRD</v>
      </c>
      <c r="G14" s="80" t="str" cm="1">
        <f t="array" ref="G14">INDEX(Master_Department[Division Name],MATCH(Data_Input!$F14,Master_Department[Division Code],0),0)</f>
        <v>Phòng Nhân Sự</v>
      </c>
      <c r="H14" s="97" t="str" cm="1">
        <f t="array" ref="H14">INDEX(Master_CostCenter[Div &amp; Dept Code],MATCH(Data_Input!$K14,Master_CostCenter[Cost center],0),0)</f>
        <v>HRD-CnB</v>
      </c>
      <c r="I14" s="98" t="str" cm="1">
        <f t="array" ref="I14">INDEX(Master_Department[Div &amp; Dept Name],MATCH(Data_Input!$H14,Master_Department[Div &amp; Dept Code],0),0)</f>
        <v>Phòng Nhân Sự - BP Chính sách, Lương &amp; Đãi ngộ</v>
      </c>
      <c r="J14" s="91" t="s">
        <v>296</v>
      </c>
      <c r="K14" s="92" t="s">
        <v>597</v>
      </c>
      <c r="L14" s="99" t="str" cm="1">
        <f t="array" ref="L14">INDEX(Master_CostCenter[Cost Name],MATCH(Data_Input!$K14,Master_CostCenter[Cost center],0),0)</f>
        <v>Chi phí lương - Hành chính</v>
      </c>
      <c r="M14" s="94" t="s">
        <v>692</v>
      </c>
      <c r="N14" s="115">
        <v>59185324.324324325</v>
      </c>
      <c r="O14" s="82"/>
      <c r="P14" s="81">
        <f>SUM(Data_Input!$N14:$O14)</f>
        <v>59185324.324324325</v>
      </c>
    </row>
    <row r="15" spans="2:16" x14ac:dyDescent="0.4">
      <c r="B15" s="96" t="str" cm="1">
        <f t="array" ref="B15">IF(Data_Input!$K15="","",
IFERROR(
INDEX(Master_CostCenter_QuyLuong[Manpower Mapping],
MATCH(Data_Input!$K15,Master_CostCenter_QuyLuong[Cost Center],0),
0),
"Opex"))</f>
        <v>Quỹ Lương</v>
      </c>
      <c r="C15" s="94" t="s">
        <v>40</v>
      </c>
      <c r="D15" s="95" t="s">
        <v>3</v>
      </c>
      <c r="E15" s="96" t="str" cm="1">
        <f t="array" ref="E15">INDEX(Master_BranchBU[BranBU],MATCH(Data_Input!$C15&amp;"-"&amp;Data_Input!$D15,Master_BranchBU[BranBU Mapping],0),0)</f>
        <v>C-AT</v>
      </c>
      <c r="F15" s="79" t="str" cm="1">
        <f t="array" ref="F15">INDEX(Master_CostCenter[Division Code],MATCH(Data_Input!$K15,Master_CostCenter[Cost center],0),0)</f>
        <v>HRD</v>
      </c>
      <c r="G15" s="80" t="str" cm="1">
        <f t="array" ref="G15">INDEX(Master_Department[Division Name],MATCH(Data_Input!$F15,Master_Department[Division Code],0),0)</f>
        <v>Phòng Nhân Sự</v>
      </c>
      <c r="H15" s="97" t="str" cm="1">
        <f t="array" ref="H15">INDEX(Master_CostCenter[Div &amp; Dept Code],MATCH(Data_Input!$K15,Master_CostCenter[Cost center],0),0)</f>
        <v>HRD-CnB</v>
      </c>
      <c r="I15" s="98" t="str" cm="1">
        <f t="array" ref="I15">INDEX(Master_Department[Div &amp; Dept Name],MATCH(Data_Input!$H15,Master_Department[Div &amp; Dept Code],0),0)</f>
        <v>Phòng Nhân Sự - BP Chính sách, Lương &amp; Đãi ngộ</v>
      </c>
      <c r="J15" s="91" t="s">
        <v>296</v>
      </c>
      <c r="K15" s="92" t="s">
        <v>597</v>
      </c>
      <c r="L15" s="99" t="str" cm="1">
        <f t="array" ref="L15">INDEX(Master_CostCenter[Cost Name],MATCH(Data_Input!$K15,Master_CostCenter[Cost center],0),0)</f>
        <v>Chi phí lương - Hành chính</v>
      </c>
      <c r="M15" s="94" t="s">
        <v>853</v>
      </c>
      <c r="N15" s="115">
        <v>42302259.299999997</v>
      </c>
      <c r="O15" s="82"/>
      <c r="P15" s="81">
        <f>SUM(Data_Input!$N15:$O15)</f>
        <v>42302259.299999997</v>
      </c>
    </row>
    <row r="16" spans="2:16" x14ac:dyDescent="0.4">
      <c r="B16" s="96" t="str" cm="1">
        <f t="array" ref="B16">IF(Data_Input!$K16="","",
IFERROR(
INDEX(Master_CostCenter_QuyLuong[Manpower Mapping],
MATCH(Data_Input!$K16,Master_CostCenter_QuyLuong[Cost Center],0),
0),
"Opex"))</f>
        <v>Quỹ Lương</v>
      </c>
      <c r="C16" s="94" t="s">
        <v>40</v>
      </c>
      <c r="D16" s="95" t="s">
        <v>3</v>
      </c>
      <c r="E16" s="96" t="str" cm="1">
        <f t="array" ref="E16">INDEX(Master_BranchBU[BranBU],MATCH(Data_Input!$C16&amp;"-"&amp;Data_Input!$D16,Master_BranchBU[BranBU Mapping],0),0)</f>
        <v>C-AT</v>
      </c>
      <c r="F16" s="79" t="str" cm="1">
        <f t="array" ref="F16">INDEX(Master_CostCenter[Division Code],MATCH(Data_Input!$K16,Master_CostCenter[Cost center],0),0)</f>
        <v>HRD</v>
      </c>
      <c r="G16" s="80" t="str" cm="1">
        <f t="array" ref="G16">INDEX(Master_Department[Division Name],MATCH(Data_Input!$F16,Master_Department[Division Code],0),0)</f>
        <v>Phòng Nhân Sự</v>
      </c>
      <c r="H16" s="97" t="str" cm="1">
        <f t="array" ref="H16">INDEX(Master_CostCenter[Div &amp; Dept Code],MATCH(Data_Input!$K16,Master_CostCenter[Cost center],0),0)</f>
        <v>HRD-CnB</v>
      </c>
      <c r="I16" s="98" t="str" cm="1">
        <f t="array" ref="I16">INDEX(Master_Department[Div &amp; Dept Name],MATCH(Data_Input!$H16,Master_Department[Div &amp; Dept Code],0),0)</f>
        <v>Phòng Nhân Sự - BP Chính sách, Lương &amp; Đãi ngộ</v>
      </c>
      <c r="J16" s="91" t="s">
        <v>296</v>
      </c>
      <c r="K16" s="92" t="s">
        <v>597</v>
      </c>
      <c r="L16" s="99" t="str" cm="1">
        <f t="array" ref="L16">INDEX(Master_CostCenter[Cost Name],MATCH(Data_Input!$K16,Master_CostCenter[Cost center],0),0)</f>
        <v>Chi phí lương - Hành chính</v>
      </c>
      <c r="M16" s="94" t="s">
        <v>892</v>
      </c>
      <c r="N16" s="115">
        <v>0</v>
      </c>
      <c r="O16" s="82"/>
      <c r="P16" s="81">
        <f>SUM(Data_Input!$N16:$O16)</f>
        <v>0</v>
      </c>
    </row>
    <row r="17" spans="2:16" x14ac:dyDescent="0.4">
      <c r="B17" s="96" t="str" cm="1">
        <f t="array" ref="B17">IF(Data_Input!$K17="","",
IFERROR(
INDEX(Master_CostCenter_QuyLuong[Manpower Mapping],
MATCH(Data_Input!$K17,Master_CostCenter_QuyLuong[Cost Center],0),
0),
"Opex"))</f>
        <v>Quỹ Lương</v>
      </c>
      <c r="C17" s="94" t="s">
        <v>40</v>
      </c>
      <c r="D17" s="95" t="s">
        <v>1</v>
      </c>
      <c r="E17" s="96" t="str" cm="1">
        <f t="array" ref="E17">INDEX(Master_BranchBU[BranBU],MATCH(Data_Input!$C17&amp;"-"&amp;Data_Input!$D17,Master_BranchBU[BranBU Mapping],0),0)</f>
        <v>C-SL</v>
      </c>
      <c r="F17" s="79" t="str" cm="1">
        <f t="array" ref="F17">INDEX(Master_CostCenter[Division Code],MATCH(Data_Input!$K17,Master_CostCenter[Cost center],0),0)</f>
        <v>HRD</v>
      </c>
      <c r="G17" s="80" t="str" cm="1">
        <f t="array" ref="G17">INDEX(Master_Department[Division Name],MATCH(Data_Input!$F17,Master_Department[Division Code],0),0)</f>
        <v>Phòng Nhân Sự</v>
      </c>
      <c r="H17" s="97" t="str" cm="1">
        <f t="array" ref="H17">INDEX(Master_CostCenter[Div &amp; Dept Code],MATCH(Data_Input!$K17,Master_CostCenter[Cost center],0),0)</f>
        <v>HRD-CnB</v>
      </c>
      <c r="I17" s="98" t="str" cm="1">
        <f t="array" ref="I17">INDEX(Master_Department[Div &amp; Dept Name],MATCH(Data_Input!$H17,Master_Department[Div &amp; Dept Code],0),0)</f>
        <v>Phòng Nhân Sự - BP Chính sách, Lương &amp; Đãi ngộ</v>
      </c>
      <c r="J17" s="91" t="s">
        <v>296</v>
      </c>
      <c r="K17" s="92" t="s">
        <v>597</v>
      </c>
      <c r="L17" s="99" t="str" cm="1">
        <f t="array" ref="L17">INDEX(Master_CostCenter[Cost Name],MATCH(Data_Input!$K17,Master_CostCenter[Cost center],0),0)</f>
        <v>Chi phí lương - Hành chính</v>
      </c>
      <c r="M17" s="94" t="s">
        <v>883</v>
      </c>
      <c r="N17" s="115">
        <v>0</v>
      </c>
      <c r="O17" s="82"/>
      <c r="P17" s="81">
        <f>SUM(Data_Input!$N17:$O17)</f>
        <v>0</v>
      </c>
    </row>
    <row r="18" spans="2:16" x14ac:dyDescent="0.4">
      <c r="B18" s="96" t="str" cm="1">
        <f t="array" ref="B18">IF(Data_Input!$K18="","",
IFERROR(
INDEX(Master_CostCenter_QuyLuong[Manpower Mapping],
MATCH(Data_Input!$K18,Master_CostCenter_QuyLuong[Cost Center],0),
0),
"Opex"))</f>
        <v>Quỹ Lương</v>
      </c>
      <c r="C18" s="94" t="s">
        <v>40</v>
      </c>
      <c r="D18" s="95" t="s">
        <v>1</v>
      </c>
      <c r="E18" s="96" t="str" cm="1">
        <f t="array" ref="E18">INDEX(Master_BranchBU[BranBU],MATCH(Data_Input!$C18&amp;"-"&amp;Data_Input!$D18,Master_BranchBU[BranBU Mapping],0),0)</f>
        <v>C-SL</v>
      </c>
      <c r="F18" s="79" t="str" cm="1">
        <f t="array" ref="F18">INDEX(Master_CostCenter[Division Code],MATCH(Data_Input!$K18,Master_CostCenter[Cost center],0),0)</f>
        <v>HRD</v>
      </c>
      <c r="G18" s="80" t="str" cm="1">
        <f t="array" ref="G18">INDEX(Master_Department[Division Name],MATCH(Data_Input!$F18,Master_Department[Division Code],0),0)</f>
        <v>Phòng Nhân Sự</v>
      </c>
      <c r="H18" s="97" t="str" cm="1">
        <f t="array" ref="H18">INDEX(Master_CostCenter[Div &amp; Dept Code],MATCH(Data_Input!$K18,Master_CostCenter[Cost center],0),0)</f>
        <v>HRD-CnB</v>
      </c>
      <c r="I18" s="98" t="str" cm="1">
        <f t="array" ref="I18">INDEX(Master_Department[Div &amp; Dept Name],MATCH(Data_Input!$H18,Master_Department[Div &amp; Dept Code],0),0)</f>
        <v>Phòng Nhân Sự - BP Chính sách, Lương &amp; Đãi ngộ</v>
      </c>
      <c r="J18" s="91" t="s">
        <v>296</v>
      </c>
      <c r="K18" s="92" t="s">
        <v>597</v>
      </c>
      <c r="L18" s="99" t="str" cm="1">
        <f t="array" ref="L18">INDEX(Master_CostCenter[Cost Name],MATCH(Data_Input!$K18,Master_CostCenter[Cost center],0),0)</f>
        <v>Chi phí lương - Hành chính</v>
      </c>
      <c r="M18" s="94" t="s">
        <v>857</v>
      </c>
      <c r="N18" s="115">
        <v>9404100</v>
      </c>
      <c r="O18" s="82"/>
      <c r="P18" s="81">
        <f>SUM(Data_Input!$N18:$O18)</f>
        <v>9404100</v>
      </c>
    </row>
    <row r="19" spans="2:16" x14ac:dyDescent="0.4">
      <c r="B19" s="96" t="str" cm="1">
        <f t="array" ref="B19">IF(Data_Input!$K19="","",
IFERROR(
INDEX(Master_CostCenter_QuyLuong[Manpower Mapping],
MATCH(Data_Input!$K19,Master_CostCenter_QuyLuong[Cost Center],0),
0),
"Opex"))</f>
        <v>Quỹ Lương</v>
      </c>
      <c r="C19" s="94" t="s">
        <v>40</v>
      </c>
      <c r="D19" s="95" t="s">
        <v>1</v>
      </c>
      <c r="E19" s="96" t="str" cm="1">
        <f t="array" ref="E19">INDEX(Master_BranchBU[BranBU],MATCH(Data_Input!$C19&amp;"-"&amp;Data_Input!$D19,Master_BranchBU[BranBU Mapping],0),0)</f>
        <v>C-SL</v>
      </c>
      <c r="F19" s="79" t="str" cm="1">
        <f t="array" ref="F19">INDEX(Master_CostCenter[Division Code],MATCH(Data_Input!$K19,Master_CostCenter[Cost center],0),0)</f>
        <v>HRD</v>
      </c>
      <c r="G19" s="80" t="str" cm="1">
        <f t="array" ref="G19">INDEX(Master_Department[Division Name],MATCH(Data_Input!$F19,Master_Department[Division Code],0),0)</f>
        <v>Phòng Nhân Sự</v>
      </c>
      <c r="H19" s="97" t="str" cm="1">
        <f t="array" ref="H19">INDEX(Master_CostCenter[Div &amp; Dept Code],MATCH(Data_Input!$K19,Master_CostCenter[Cost center],0),0)</f>
        <v>HRD-CnB</v>
      </c>
      <c r="I19" s="98" t="str" cm="1">
        <f t="array" ref="I19">INDEX(Master_Department[Div &amp; Dept Name],MATCH(Data_Input!$H19,Master_Department[Div &amp; Dept Code],0),0)</f>
        <v>Phòng Nhân Sự - BP Chính sách, Lương &amp; Đãi ngộ</v>
      </c>
      <c r="J19" s="91" t="s">
        <v>296</v>
      </c>
      <c r="K19" s="92" t="s">
        <v>597</v>
      </c>
      <c r="L19" s="99" t="str" cm="1">
        <f t="array" ref="L19">INDEX(Master_CostCenter[Cost Name],MATCH(Data_Input!$K19,Master_CostCenter[Cost center],0),0)</f>
        <v>Chi phí lương - Hành chính</v>
      </c>
      <c r="M19" s="94" t="s">
        <v>855</v>
      </c>
      <c r="N19" s="115">
        <v>3639629.7</v>
      </c>
      <c r="O19" s="82"/>
      <c r="P19" s="81">
        <f>SUM(Data_Input!$N19:$O19)</f>
        <v>3639629.7</v>
      </c>
    </row>
    <row r="20" spans="2:16" x14ac:dyDescent="0.4">
      <c r="B20" s="96" t="str" cm="1">
        <f t="array" ref="B20">IF(Data_Input!$K20="","",
IFERROR(
INDEX(Master_CostCenter_QuyLuong[Manpower Mapping],
MATCH(Data_Input!$K20,Master_CostCenter_QuyLuong[Cost Center],0),
0),
"Opex"))</f>
        <v>Quỹ Lương</v>
      </c>
      <c r="C20" s="94" t="s">
        <v>40</v>
      </c>
      <c r="D20" s="95" t="s">
        <v>1</v>
      </c>
      <c r="E20" s="96" t="str" cm="1">
        <f t="array" ref="E20">INDEX(Master_BranchBU[BranBU],MATCH(Data_Input!$C20&amp;"-"&amp;Data_Input!$D20,Master_BranchBU[BranBU Mapping],0),0)</f>
        <v>C-SL</v>
      </c>
      <c r="F20" s="79" t="str" cm="1">
        <f t="array" ref="F20">INDEX(Master_CostCenter[Division Code],MATCH(Data_Input!$K20,Master_CostCenter[Cost center],0),0)</f>
        <v>HRD</v>
      </c>
      <c r="G20" s="80" t="str" cm="1">
        <f t="array" ref="G20">INDEX(Master_Department[Division Name],MATCH(Data_Input!$F20,Master_Department[Division Code],0),0)</f>
        <v>Phòng Nhân Sự</v>
      </c>
      <c r="H20" s="97" t="str" cm="1">
        <f t="array" ref="H20">INDEX(Master_CostCenter[Div &amp; Dept Code],MATCH(Data_Input!$K20,Master_CostCenter[Cost center],0),0)</f>
        <v>HRD-CnB</v>
      </c>
      <c r="I20" s="98" t="str" cm="1">
        <f t="array" ref="I20">INDEX(Master_Department[Div &amp; Dept Name],MATCH(Data_Input!$H20,Master_Department[Div &amp; Dept Code],0),0)</f>
        <v>Phòng Nhân Sự - BP Chính sách, Lương &amp; Đãi ngộ</v>
      </c>
      <c r="J20" s="91" t="s">
        <v>296</v>
      </c>
      <c r="K20" s="92" t="s">
        <v>597</v>
      </c>
      <c r="L20" s="99" t="str" cm="1">
        <f t="array" ref="L20">INDEX(Master_CostCenter[Cost Name],MATCH(Data_Input!$K20,Master_CostCenter[Cost center],0),0)</f>
        <v>Chi phí lương - Hành chính</v>
      </c>
      <c r="M20" s="94" t="s">
        <v>692</v>
      </c>
      <c r="N20" s="115">
        <v>17708152.173913043</v>
      </c>
      <c r="O20" s="82"/>
      <c r="P20" s="81">
        <f>SUM(Data_Input!$N20:$O20)</f>
        <v>17708152.173913043</v>
      </c>
    </row>
    <row r="21" spans="2:16" x14ac:dyDescent="0.4">
      <c r="B21" s="96" t="str" cm="1">
        <f t="array" ref="B21">IF(Data_Input!$K21="","",
IFERROR(
INDEX(Master_CostCenter_QuyLuong[Manpower Mapping],
MATCH(Data_Input!$K21,Master_CostCenter_QuyLuong[Cost Center],0),
0),
"Opex"))</f>
        <v>Quỹ Lương</v>
      </c>
      <c r="C21" s="94" t="s">
        <v>40</v>
      </c>
      <c r="D21" s="95" t="s">
        <v>1</v>
      </c>
      <c r="E21" s="96" t="str" cm="1">
        <f t="array" ref="E21">INDEX(Master_BranchBU[BranBU],MATCH(Data_Input!$C21&amp;"-"&amp;Data_Input!$D21,Master_BranchBU[BranBU Mapping],0),0)</f>
        <v>C-SL</v>
      </c>
      <c r="F21" s="79" t="str" cm="1">
        <f t="array" ref="F21">INDEX(Master_CostCenter[Division Code],MATCH(Data_Input!$K21,Master_CostCenter[Cost center],0),0)</f>
        <v>HRD</v>
      </c>
      <c r="G21" s="80" t="str" cm="1">
        <f t="array" ref="G21">INDEX(Master_Department[Division Name],MATCH(Data_Input!$F21,Master_Department[Division Code],0),0)</f>
        <v>Phòng Nhân Sự</v>
      </c>
      <c r="H21" s="97" t="str" cm="1">
        <f t="array" ref="H21">INDEX(Master_CostCenter[Div &amp; Dept Code],MATCH(Data_Input!$K21,Master_CostCenter[Cost center],0),0)</f>
        <v>HRD-CnB</v>
      </c>
      <c r="I21" s="98" t="str" cm="1">
        <f t="array" ref="I21">INDEX(Master_Department[Div &amp; Dept Name],MATCH(Data_Input!$H21,Master_Department[Div &amp; Dept Code],0),0)</f>
        <v>Phòng Nhân Sự - BP Chính sách, Lương &amp; Đãi ngộ</v>
      </c>
      <c r="J21" s="91" t="s">
        <v>296</v>
      </c>
      <c r="K21" s="92" t="s">
        <v>597</v>
      </c>
      <c r="L21" s="99" t="str" cm="1">
        <f t="array" ref="L21">INDEX(Master_CostCenter[Cost Name],MATCH(Data_Input!$K21,Master_CostCenter[Cost center],0),0)</f>
        <v>Chi phí lương - Hành chính</v>
      </c>
      <c r="M21" s="94" t="s">
        <v>853</v>
      </c>
      <c r="N21" s="115">
        <v>31997407.399999999</v>
      </c>
      <c r="O21" s="82"/>
      <c r="P21" s="81">
        <f>SUM(Data_Input!$N21:$O21)</f>
        <v>31997407.399999999</v>
      </c>
    </row>
    <row r="22" spans="2:16" x14ac:dyDescent="0.4">
      <c r="B22" s="96" t="str" cm="1">
        <f t="array" ref="B22">IF(Data_Input!$K22="","",
IFERROR(
INDEX(Master_CostCenter_QuyLuong[Manpower Mapping],
MATCH(Data_Input!$K22,Master_CostCenter_QuyLuong[Cost Center],0),
0),
"Opex"))</f>
        <v>Quỹ Lương</v>
      </c>
      <c r="C22" s="94" t="s">
        <v>40</v>
      </c>
      <c r="D22" s="95" t="s">
        <v>1</v>
      </c>
      <c r="E22" s="96" t="str" cm="1">
        <f t="array" ref="E22">INDEX(Master_BranchBU[BranBU],MATCH(Data_Input!$C22&amp;"-"&amp;Data_Input!$D22,Master_BranchBU[BranBU Mapping],0),0)</f>
        <v>C-SL</v>
      </c>
      <c r="F22" s="79" t="str" cm="1">
        <f t="array" ref="F22">INDEX(Master_CostCenter[Division Code],MATCH(Data_Input!$K22,Master_CostCenter[Cost center],0),0)</f>
        <v>HRD</v>
      </c>
      <c r="G22" s="80" t="str" cm="1">
        <f t="array" ref="G22">INDEX(Master_Department[Division Name],MATCH(Data_Input!$F22,Master_Department[Division Code],0),0)</f>
        <v>Phòng Nhân Sự</v>
      </c>
      <c r="H22" s="97" t="str" cm="1">
        <f t="array" ref="H22">INDEX(Master_CostCenter[Div &amp; Dept Code],MATCH(Data_Input!$K22,Master_CostCenter[Cost center],0),0)</f>
        <v>HRD-CnB</v>
      </c>
      <c r="I22" s="98" t="str" cm="1">
        <f t="array" ref="I22">INDEX(Master_Department[Div &amp; Dept Name],MATCH(Data_Input!$H22,Master_Department[Div &amp; Dept Code],0),0)</f>
        <v>Phòng Nhân Sự - BP Chính sách, Lương &amp; Đãi ngộ</v>
      </c>
      <c r="J22" s="91" t="s">
        <v>296</v>
      </c>
      <c r="K22" s="92" t="s">
        <v>597</v>
      </c>
      <c r="L22" s="99" t="str" cm="1">
        <f t="array" ref="L22">INDEX(Master_CostCenter[Cost Name],MATCH(Data_Input!$K22,Master_CostCenter[Cost center],0),0)</f>
        <v>Chi phí lương - Hành chính</v>
      </c>
      <c r="M22" s="94" t="s">
        <v>892</v>
      </c>
      <c r="N22" s="115">
        <v>0</v>
      </c>
      <c r="O22" s="82"/>
      <c r="P22" s="81">
        <f>SUM(Data_Input!$N22:$O22)</f>
        <v>0</v>
      </c>
    </row>
    <row r="23" spans="2:16" x14ac:dyDescent="0.4">
      <c r="B23" s="96" t="str" cm="1">
        <f t="array" ref="B23">IF(Data_Input!$K23="","",
IFERROR(
INDEX(Master_CostCenter_QuyLuong[Manpower Mapping],
MATCH(Data_Input!$K23,Master_CostCenter_QuyLuong[Cost Center],0),
0),
"Opex"))</f>
        <v>Quỹ Lương</v>
      </c>
      <c r="C23" s="94" t="s">
        <v>0</v>
      </c>
      <c r="D23" s="95" t="s">
        <v>3</v>
      </c>
      <c r="E23" s="96" t="str" cm="1">
        <f t="array" ref="E23">INDEX(Master_BranchBU[BranBU],MATCH(Data_Input!$C23&amp;"-"&amp;Data_Input!$D23,Master_BranchBU[BranBU Mapping],0),0)</f>
        <v>S-AT</v>
      </c>
      <c r="F23" s="79" t="str" cm="1">
        <f t="array" ref="F23">INDEX(Master_CostCenter[Division Code],MATCH(Data_Input!$K23,Master_CostCenter[Cost center],0),0)</f>
        <v>HRD</v>
      </c>
      <c r="G23" s="80" t="str" cm="1">
        <f t="array" ref="G23">INDEX(Master_Department[Division Name],MATCH(Data_Input!$F23,Master_Department[Division Code],0),0)</f>
        <v>Phòng Nhân Sự</v>
      </c>
      <c r="H23" s="97" t="str" cm="1">
        <f t="array" ref="H23">INDEX(Master_CostCenter[Div &amp; Dept Code],MATCH(Data_Input!$K23,Master_CostCenter[Cost center],0),0)</f>
        <v>HRD-CnB</v>
      </c>
      <c r="I23" s="98" t="str" cm="1">
        <f t="array" ref="I23">INDEX(Master_Department[Div &amp; Dept Name],MATCH(Data_Input!$H23,Master_Department[Div &amp; Dept Code],0),0)</f>
        <v>Phòng Nhân Sự - BP Chính sách, Lương &amp; Đãi ngộ</v>
      </c>
      <c r="J23" s="91" t="s">
        <v>296</v>
      </c>
      <c r="K23" s="92" t="s">
        <v>597</v>
      </c>
      <c r="L23" s="99" t="str" cm="1">
        <f t="array" ref="L23">INDEX(Master_CostCenter[Cost Name],MATCH(Data_Input!$K23,Master_CostCenter[Cost center],0),0)</f>
        <v>Chi phí lương - Hành chính</v>
      </c>
      <c r="M23" s="94" t="s">
        <v>883</v>
      </c>
      <c r="N23" s="115">
        <v>29980092.5</v>
      </c>
      <c r="O23" s="82"/>
      <c r="P23" s="81">
        <f>SUM(Data_Input!$N23:$O23)</f>
        <v>29980092.5</v>
      </c>
    </row>
    <row r="24" spans="2:16" x14ac:dyDescent="0.4">
      <c r="B24" s="96" t="str" cm="1">
        <f t="array" ref="B24">IF(Data_Input!$K24="","",
IFERROR(
INDEX(Master_CostCenter_QuyLuong[Manpower Mapping],
MATCH(Data_Input!$K24,Master_CostCenter_QuyLuong[Cost Center],0),
0),
"Opex"))</f>
        <v>Quỹ Lương</v>
      </c>
      <c r="C24" s="94" t="s">
        <v>0</v>
      </c>
      <c r="D24" s="95" t="s">
        <v>3</v>
      </c>
      <c r="E24" s="96" t="str" cm="1">
        <f t="array" ref="E24">INDEX(Master_BranchBU[BranBU],MATCH(Data_Input!$C24&amp;"-"&amp;Data_Input!$D24,Master_BranchBU[BranBU Mapping],0),0)</f>
        <v>S-AT</v>
      </c>
      <c r="F24" s="79" t="str" cm="1">
        <f t="array" ref="F24">INDEX(Master_CostCenter[Division Code],MATCH(Data_Input!$K24,Master_CostCenter[Cost center],0),0)</f>
        <v>HRD</v>
      </c>
      <c r="G24" s="80" t="str" cm="1">
        <f t="array" ref="G24">INDEX(Master_Department[Division Name],MATCH(Data_Input!$F24,Master_Department[Division Code],0),0)</f>
        <v>Phòng Nhân Sự</v>
      </c>
      <c r="H24" s="97" t="str" cm="1">
        <f t="array" ref="H24">INDEX(Master_CostCenter[Div &amp; Dept Code],MATCH(Data_Input!$K24,Master_CostCenter[Cost center],0),0)</f>
        <v>HRD-CnB</v>
      </c>
      <c r="I24" s="98" t="str" cm="1">
        <f t="array" ref="I24">INDEX(Master_Department[Div &amp; Dept Name],MATCH(Data_Input!$H24,Master_Department[Div &amp; Dept Code],0),0)</f>
        <v>Phòng Nhân Sự - BP Chính sách, Lương &amp; Đãi ngộ</v>
      </c>
      <c r="J24" s="91" t="s">
        <v>296</v>
      </c>
      <c r="K24" s="92" t="s">
        <v>597</v>
      </c>
      <c r="L24" s="99" t="str" cm="1">
        <f t="array" ref="L24">INDEX(Master_CostCenter[Cost Name],MATCH(Data_Input!$K24,Master_CostCenter[Cost center],0),0)</f>
        <v>Chi phí lương - Hành chính</v>
      </c>
      <c r="M24" s="94" t="s">
        <v>857</v>
      </c>
      <c r="N24" s="115">
        <v>588191784.16972983</v>
      </c>
      <c r="O24" s="82"/>
      <c r="P24" s="81">
        <f>SUM(Data_Input!$N24:$O24)</f>
        <v>588191784.16972983</v>
      </c>
    </row>
    <row r="25" spans="2:16" x14ac:dyDescent="0.4">
      <c r="B25" s="96" t="str" cm="1">
        <f t="array" ref="B25">IF(Data_Input!$K25="","",
IFERROR(
INDEX(Master_CostCenter_QuyLuong[Manpower Mapping],
MATCH(Data_Input!$K25,Master_CostCenter_QuyLuong[Cost Center],0),
0),
"Opex"))</f>
        <v>Quỹ Lương</v>
      </c>
      <c r="C25" s="94" t="s">
        <v>0</v>
      </c>
      <c r="D25" s="95" t="s">
        <v>3</v>
      </c>
      <c r="E25" s="96" t="str" cm="1">
        <f t="array" ref="E25">INDEX(Master_BranchBU[BranBU],MATCH(Data_Input!$C25&amp;"-"&amp;Data_Input!$D25,Master_BranchBU[BranBU Mapping],0),0)</f>
        <v>S-AT</v>
      </c>
      <c r="F25" s="79" t="str" cm="1">
        <f t="array" ref="F25">INDEX(Master_CostCenter[Division Code],MATCH(Data_Input!$K25,Master_CostCenter[Cost center],0),0)</f>
        <v>HRD</v>
      </c>
      <c r="G25" s="80" t="str" cm="1">
        <f t="array" ref="G25">INDEX(Master_Department[Division Name],MATCH(Data_Input!$F25,Master_Department[Division Code],0),0)</f>
        <v>Phòng Nhân Sự</v>
      </c>
      <c r="H25" s="97" t="str" cm="1">
        <f t="array" ref="H25">INDEX(Master_CostCenter[Div &amp; Dept Code],MATCH(Data_Input!$K25,Master_CostCenter[Cost center],0),0)</f>
        <v>HRD-CnB</v>
      </c>
      <c r="I25" s="98" t="str" cm="1">
        <f t="array" ref="I25">INDEX(Master_Department[Div &amp; Dept Name],MATCH(Data_Input!$H25,Master_Department[Div &amp; Dept Code],0),0)</f>
        <v>Phòng Nhân Sự - BP Chính sách, Lương &amp; Đãi ngộ</v>
      </c>
      <c r="J25" s="91" t="s">
        <v>296</v>
      </c>
      <c r="K25" s="92" t="s">
        <v>597</v>
      </c>
      <c r="L25" s="99" t="str" cm="1">
        <f t="array" ref="L25">INDEX(Master_CostCenter[Cost Name],MATCH(Data_Input!$K25,Master_CostCenter[Cost center],0),0)</f>
        <v>Chi phí lương - Hành chính</v>
      </c>
      <c r="M25" s="94" t="s">
        <v>855</v>
      </c>
      <c r="N25" s="115">
        <v>104252185.36</v>
      </c>
      <c r="O25" s="82"/>
      <c r="P25" s="81">
        <f>SUM(Data_Input!$N25:$O25)</f>
        <v>104252185.36</v>
      </c>
    </row>
    <row r="26" spans="2:16" x14ac:dyDescent="0.4">
      <c r="B26" s="96" t="str" cm="1">
        <f t="array" ref="B26">IF(Data_Input!$K26="","",
IFERROR(
INDEX(Master_CostCenter_QuyLuong[Manpower Mapping],
MATCH(Data_Input!$K26,Master_CostCenter_QuyLuong[Cost Center],0),
0),
"Opex"))</f>
        <v>Quỹ Lương</v>
      </c>
      <c r="C26" s="94" t="s">
        <v>0</v>
      </c>
      <c r="D26" s="95" t="s">
        <v>3</v>
      </c>
      <c r="E26" s="96" t="str" cm="1">
        <f t="array" ref="E26">INDEX(Master_BranchBU[BranBU],MATCH(Data_Input!$C26&amp;"-"&amp;Data_Input!$D26,Master_BranchBU[BranBU Mapping],0),0)</f>
        <v>S-AT</v>
      </c>
      <c r="F26" s="79" t="str" cm="1">
        <f t="array" ref="F26">INDEX(Master_CostCenter[Division Code],MATCH(Data_Input!$K26,Master_CostCenter[Cost center],0),0)</f>
        <v>HRD</v>
      </c>
      <c r="G26" s="80" t="str" cm="1">
        <f t="array" ref="G26">INDEX(Master_Department[Division Name],MATCH(Data_Input!$F26,Master_Department[Division Code],0),0)</f>
        <v>Phòng Nhân Sự</v>
      </c>
      <c r="H26" s="97" t="str" cm="1">
        <f t="array" ref="H26">INDEX(Master_CostCenter[Div &amp; Dept Code],MATCH(Data_Input!$K26,Master_CostCenter[Cost center],0),0)</f>
        <v>HRD-CnB</v>
      </c>
      <c r="I26" s="98" t="str" cm="1">
        <f t="array" ref="I26">INDEX(Master_Department[Div &amp; Dept Name],MATCH(Data_Input!$H26,Master_Department[Div &amp; Dept Code],0),0)</f>
        <v>Phòng Nhân Sự - BP Chính sách, Lương &amp; Đãi ngộ</v>
      </c>
      <c r="J26" s="91" t="s">
        <v>296</v>
      </c>
      <c r="K26" s="92" t="s">
        <v>597</v>
      </c>
      <c r="L26" s="99" t="str" cm="1">
        <f t="array" ref="L26">INDEX(Master_CostCenter[Cost Name],MATCH(Data_Input!$K26,Master_CostCenter[Cost center],0),0)</f>
        <v>Chi phí lương - Hành chính</v>
      </c>
      <c r="M26" s="94" t="s">
        <v>692</v>
      </c>
      <c r="N26" s="115">
        <v>297693568.86486489</v>
      </c>
      <c r="O26" s="82"/>
      <c r="P26" s="81">
        <f>SUM(Data_Input!$N26:$O26)</f>
        <v>297693568.86486489</v>
      </c>
    </row>
    <row r="27" spans="2:16" x14ac:dyDescent="0.4">
      <c r="B27" s="96" t="str" cm="1">
        <f t="array" ref="B27">IF(Data_Input!$K27="","",
IFERROR(
INDEX(Master_CostCenter_QuyLuong[Manpower Mapping],
MATCH(Data_Input!$K27,Master_CostCenter_QuyLuong[Cost Center],0),
0),
"Opex"))</f>
        <v>Quỹ Lương</v>
      </c>
      <c r="C27" s="94" t="s">
        <v>0</v>
      </c>
      <c r="D27" s="95" t="s">
        <v>3</v>
      </c>
      <c r="E27" s="96" t="str" cm="1">
        <f t="array" ref="E27">INDEX(Master_BranchBU[BranBU],MATCH(Data_Input!$C27&amp;"-"&amp;Data_Input!$D27,Master_BranchBU[BranBU Mapping],0),0)</f>
        <v>S-AT</v>
      </c>
      <c r="F27" s="79" t="str" cm="1">
        <f t="array" ref="F27">INDEX(Master_CostCenter[Division Code],MATCH(Data_Input!$K27,Master_CostCenter[Cost center],0),0)</f>
        <v>HRD</v>
      </c>
      <c r="G27" s="80" t="str" cm="1">
        <f t="array" ref="G27">INDEX(Master_Department[Division Name],MATCH(Data_Input!$F27,Master_Department[Division Code],0),0)</f>
        <v>Phòng Nhân Sự</v>
      </c>
      <c r="H27" s="97" t="str" cm="1">
        <f t="array" ref="H27">INDEX(Master_CostCenter[Div &amp; Dept Code],MATCH(Data_Input!$K27,Master_CostCenter[Cost center],0),0)</f>
        <v>HRD-CnB</v>
      </c>
      <c r="I27" s="98" t="str" cm="1">
        <f t="array" ref="I27">INDEX(Master_Department[Div &amp; Dept Name],MATCH(Data_Input!$H27,Master_Department[Div &amp; Dept Code],0),0)</f>
        <v>Phòng Nhân Sự - BP Chính sách, Lương &amp; Đãi ngộ</v>
      </c>
      <c r="J27" s="91" t="s">
        <v>296</v>
      </c>
      <c r="K27" s="92" t="s">
        <v>597</v>
      </c>
      <c r="L27" s="99" t="str" cm="1">
        <f t="array" ref="L27">INDEX(Master_CostCenter[Cost Name],MATCH(Data_Input!$K27,Master_CostCenter[Cost center],0),0)</f>
        <v>Chi phí lương - Hành chính</v>
      </c>
      <c r="M27" s="94" t="s">
        <v>853</v>
      </c>
      <c r="N27" s="115">
        <v>611142549.01621628</v>
      </c>
      <c r="O27" s="82"/>
      <c r="P27" s="81">
        <f>SUM(Data_Input!$N27:$O27)</f>
        <v>611142549.01621628</v>
      </c>
    </row>
    <row r="28" spans="2:16" x14ac:dyDescent="0.4">
      <c r="B28" s="96" t="str" cm="1">
        <f t="array" ref="B28">IF(Data_Input!$K28="","",
IFERROR(
INDEX(Master_CostCenter_QuyLuong[Manpower Mapping],
MATCH(Data_Input!$K28,Master_CostCenter_QuyLuong[Cost Center],0),
0),
"Opex"))</f>
        <v>Quỹ Lương</v>
      </c>
      <c r="C28" s="94" t="s">
        <v>0</v>
      </c>
      <c r="D28" s="95" t="s">
        <v>3</v>
      </c>
      <c r="E28" s="96" t="str" cm="1">
        <f t="array" ref="E28">INDEX(Master_BranchBU[BranBU],MATCH(Data_Input!$C28&amp;"-"&amp;Data_Input!$D28,Master_BranchBU[BranBU Mapping],0),0)</f>
        <v>S-AT</v>
      </c>
      <c r="F28" s="79" t="str" cm="1">
        <f t="array" ref="F28">INDEX(Master_CostCenter[Division Code],MATCH(Data_Input!$K28,Master_CostCenter[Cost center],0),0)</f>
        <v>HRD</v>
      </c>
      <c r="G28" s="80" t="str" cm="1">
        <f t="array" ref="G28">INDEX(Master_Department[Division Name],MATCH(Data_Input!$F28,Master_Department[Division Code],0),0)</f>
        <v>Phòng Nhân Sự</v>
      </c>
      <c r="H28" s="97" t="str" cm="1">
        <f t="array" ref="H28">INDEX(Master_CostCenter[Div &amp; Dept Code],MATCH(Data_Input!$K28,Master_CostCenter[Cost center],0),0)</f>
        <v>HRD-CnB</v>
      </c>
      <c r="I28" s="98" t="str" cm="1">
        <f t="array" ref="I28">INDEX(Master_Department[Div &amp; Dept Name],MATCH(Data_Input!$H28,Master_Department[Div &amp; Dept Code],0),0)</f>
        <v>Phòng Nhân Sự - BP Chính sách, Lương &amp; Đãi ngộ</v>
      </c>
      <c r="J28" s="91" t="s">
        <v>296</v>
      </c>
      <c r="K28" s="92" t="s">
        <v>597</v>
      </c>
      <c r="L28" s="99" t="str" cm="1">
        <f t="array" ref="L28">INDEX(Master_CostCenter[Cost Name],MATCH(Data_Input!$K28,Master_CostCenter[Cost center],0),0)</f>
        <v>Chi phí lương - Hành chính</v>
      </c>
      <c r="M28" s="94" t="s">
        <v>892</v>
      </c>
      <c r="N28" s="115">
        <v>0</v>
      </c>
      <c r="O28" s="82"/>
      <c r="P28" s="81">
        <f>SUM(Data_Input!$N28:$O28)</f>
        <v>0</v>
      </c>
    </row>
    <row r="29" spans="2:16" x14ac:dyDescent="0.4">
      <c r="B29" s="96" t="str" cm="1">
        <f t="array" ref="B29">IF(Data_Input!$K29="","",
IFERROR(
INDEX(Master_CostCenter_QuyLuong[Manpower Mapping],
MATCH(Data_Input!$K29,Master_CostCenter_QuyLuong[Cost Center],0),
0),
"Opex"))</f>
        <v>Quỹ Lương</v>
      </c>
      <c r="C29" s="94" t="s">
        <v>0</v>
      </c>
      <c r="D29" s="95" t="s">
        <v>1</v>
      </c>
      <c r="E29" s="96" t="str" cm="1">
        <f t="array" ref="E29">INDEX(Master_BranchBU[BranBU],MATCH(Data_Input!$C29&amp;"-"&amp;Data_Input!$D29,Master_BranchBU[BranBU Mapping],0),0)</f>
        <v>S-SL</v>
      </c>
      <c r="F29" s="79" t="str" cm="1">
        <f t="array" ref="F29">INDEX(Master_CostCenter[Division Code],MATCH(Data_Input!$K29,Master_CostCenter[Cost center],0),0)</f>
        <v>HRD</v>
      </c>
      <c r="G29" s="80" t="str" cm="1">
        <f t="array" ref="G29">INDEX(Master_Department[Division Name],MATCH(Data_Input!$F29,Master_Department[Division Code],0),0)</f>
        <v>Phòng Nhân Sự</v>
      </c>
      <c r="H29" s="97" t="str" cm="1">
        <f t="array" ref="H29">INDEX(Master_CostCenter[Div &amp; Dept Code],MATCH(Data_Input!$K29,Master_CostCenter[Cost center],0),0)</f>
        <v>HRD-CnB</v>
      </c>
      <c r="I29" s="98" t="str" cm="1">
        <f t="array" ref="I29">INDEX(Master_Department[Div &amp; Dept Name],MATCH(Data_Input!$H29,Master_Department[Div &amp; Dept Code],0),0)</f>
        <v>Phòng Nhân Sự - BP Chính sách, Lương &amp; Đãi ngộ</v>
      </c>
      <c r="J29" s="91" t="s">
        <v>296</v>
      </c>
      <c r="K29" s="92" t="s">
        <v>597</v>
      </c>
      <c r="L29" s="99" t="str" cm="1">
        <f t="array" ref="L29">INDEX(Master_CostCenter[Cost Name],MATCH(Data_Input!$K29,Master_CostCenter[Cost center],0),0)</f>
        <v>Chi phí lương - Hành chính</v>
      </c>
      <c r="M29" s="94" t="s">
        <v>883</v>
      </c>
      <c r="N29" s="115">
        <v>3597611.1</v>
      </c>
      <c r="O29" s="82"/>
      <c r="P29" s="81">
        <f>SUM(Data_Input!$N29:$O29)</f>
        <v>3597611.1</v>
      </c>
    </row>
    <row r="30" spans="2:16" x14ac:dyDescent="0.4">
      <c r="B30" s="96" t="str" cm="1">
        <f t="array" ref="B30">IF(Data_Input!$K30="","",
IFERROR(
INDEX(Master_CostCenter_QuyLuong[Manpower Mapping],
MATCH(Data_Input!$K30,Master_CostCenter_QuyLuong[Cost Center],0),
0),
"Opex"))</f>
        <v>Quỹ Lương</v>
      </c>
      <c r="C30" s="94" t="s">
        <v>0</v>
      </c>
      <c r="D30" s="95" t="s">
        <v>1</v>
      </c>
      <c r="E30" s="96" t="str" cm="1">
        <f t="array" ref="E30">INDEX(Master_BranchBU[BranBU],MATCH(Data_Input!$C30&amp;"-"&amp;Data_Input!$D30,Master_BranchBU[BranBU Mapping],0),0)</f>
        <v>S-SL</v>
      </c>
      <c r="F30" s="79" t="str" cm="1">
        <f t="array" ref="F30">INDEX(Master_CostCenter[Division Code],MATCH(Data_Input!$K30,Master_CostCenter[Cost center],0),0)</f>
        <v>HRD</v>
      </c>
      <c r="G30" s="80" t="str" cm="1">
        <f t="array" ref="G30">INDEX(Master_Department[Division Name],MATCH(Data_Input!$F30,Master_Department[Division Code],0),0)</f>
        <v>Phòng Nhân Sự</v>
      </c>
      <c r="H30" s="97" t="str" cm="1">
        <f t="array" ref="H30">INDEX(Master_CostCenter[Div &amp; Dept Code],MATCH(Data_Input!$K30,Master_CostCenter[Cost center],0),0)</f>
        <v>HRD-CnB</v>
      </c>
      <c r="I30" s="98" t="str" cm="1">
        <f t="array" ref="I30">INDEX(Master_Department[Div &amp; Dept Name],MATCH(Data_Input!$H30,Master_Department[Div &amp; Dept Code],0),0)</f>
        <v>Phòng Nhân Sự - BP Chính sách, Lương &amp; Đãi ngộ</v>
      </c>
      <c r="J30" s="91" t="s">
        <v>296</v>
      </c>
      <c r="K30" s="92" t="s">
        <v>597</v>
      </c>
      <c r="L30" s="99" t="str" cm="1">
        <f t="array" ref="L30">INDEX(Master_CostCenter[Cost Name],MATCH(Data_Input!$K30,Master_CostCenter[Cost center],0),0)</f>
        <v>Chi phí lương - Hành chính</v>
      </c>
      <c r="M30" s="94" t="s">
        <v>857</v>
      </c>
      <c r="N30" s="115">
        <v>298897600.3874892</v>
      </c>
      <c r="O30" s="82"/>
      <c r="P30" s="81">
        <f>SUM(Data_Input!$N30:$O30)</f>
        <v>298897600.3874892</v>
      </c>
    </row>
    <row r="31" spans="2:16" x14ac:dyDescent="0.4">
      <c r="B31" s="96" t="str" cm="1">
        <f t="array" ref="B31">IF(Data_Input!$K31="","",
IFERROR(
INDEX(Master_CostCenter_QuyLuong[Manpower Mapping],
MATCH(Data_Input!$K31,Master_CostCenter_QuyLuong[Cost Center],0),
0),
"Opex"))</f>
        <v>Quỹ Lương</v>
      </c>
      <c r="C31" s="94" t="s">
        <v>0</v>
      </c>
      <c r="D31" s="95" t="s">
        <v>1</v>
      </c>
      <c r="E31" s="96" t="str" cm="1">
        <f t="array" ref="E31">INDEX(Master_BranchBU[BranBU],MATCH(Data_Input!$C31&amp;"-"&amp;Data_Input!$D31,Master_BranchBU[BranBU Mapping],0),0)</f>
        <v>S-SL</v>
      </c>
      <c r="F31" s="79" t="str" cm="1">
        <f t="array" ref="F31">INDEX(Master_CostCenter[Division Code],MATCH(Data_Input!$K31,Master_CostCenter[Cost center],0),0)</f>
        <v>HRD</v>
      </c>
      <c r="G31" s="80" t="str" cm="1">
        <f t="array" ref="G31">INDEX(Master_Department[Division Name],MATCH(Data_Input!$F31,Master_Department[Division Code],0),0)</f>
        <v>Phòng Nhân Sự</v>
      </c>
      <c r="H31" s="97" t="str" cm="1">
        <f t="array" ref="H31">INDEX(Master_CostCenter[Div &amp; Dept Code],MATCH(Data_Input!$K31,Master_CostCenter[Cost center],0),0)</f>
        <v>HRD-CnB</v>
      </c>
      <c r="I31" s="98" t="str" cm="1">
        <f t="array" ref="I31">INDEX(Master_Department[Div &amp; Dept Name],MATCH(Data_Input!$H31,Master_Department[Div &amp; Dept Code],0),0)</f>
        <v>Phòng Nhân Sự - BP Chính sách, Lương &amp; Đãi ngộ</v>
      </c>
      <c r="J31" s="91" t="s">
        <v>296</v>
      </c>
      <c r="K31" s="92" t="s">
        <v>597</v>
      </c>
      <c r="L31" s="99" t="str" cm="1">
        <f t="array" ref="L31">INDEX(Master_CostCenter[Cost Name],MATCH(Data_Input!$K31,Master_CostCenter[Cost center],0),0)</f>
        <v>Chi phí lương - Hành chính</v>
      </c>
      <c r="M31" s="94" t="s">
        <v>855</v>
      </c>
      <c r="N31" s="115">
        <v>31300907.48</v>
      </c>
      <c r="O31" s="82"/>
      <c r="P31" s="81">
        <f>SUM(Data_Input!$N31:$O31)</f>
        <v>31300907.48</v>
      </c>
    </row>
    <row r="32" spans="2:16" x14ac:dyDescent="0.4">
      <c r="B32" s="96" t="str" cm="1">
        <f t="array" ref="B32">IF(Data_Input!$K32="","",
IFERROR(
INDEX(Master_CostCenter_QuyLuong[Manpower Mapping],
MATCH(Data_Input!$K32,Master_CostCenter_QuyLuong[Cost Center],0),
0),
"Opex"))</f>
        <v>Quỹ Lương</v>
      </c>
      <c r="C32" s="94" t="s">
        <v>0</v>
      </c>
      <c r="D32" s="95" t="s">
        <v>1</v>
      </c>
      <c r="E32" s="96" t="str" cm="1">
        <f t="array" ref="E32">INDEX(Master_BranchBU[BranBU],MATCH(Data_Input!$C32&amp;"-"&amp;Data_Input!$D32,Master_BranchBU[BranBU Mapping],0),0)</f>
        <v>S-SL</v>
      </c>
      <c r="F32" s="79" t="str" cm="1">
        <f t="array" ref="F32">INDEX(Master_CostCenter[Division Code],MATCH(Data_Input!$K32,Master_CostCenter[Cost center],0),0)</f>
        <v>HRD</v>
      </c>
      <c r="G32" s="80" t="str" cm="1">
        <f t="array" ref="G32">INDEX(Master_Department[Division Name],MATCH(Data_Input!$F32,Master_Department[Division Code],0),0)</f>
        <v>Phòng Nhân Sự</v>
      </c>
      <c r="H32" s="97" t="str" cm="1">
        <f t="array" ref="H32">INDEX(Master_CostCenter[Div &amp; Dept Code],MATCH(Data_Input!$K32,Master_CostCenter[Cost center],0),0)</f>
        <v>HRD-CnB</v>
      </c>
      <c r="I32" s="98" t="str" cm="1">
        <f t="array" ref="I32">INDEX(Master_Department[Div &amp; Dept Name],MATCH(Data_Input!$H32,Master_Department[Div &amp; Dept Code],0),0)</f>
        <v>Phòng Nhân Sự - BP Chính sách, Lương &amp; Đãi ngộ</v>
      </c>
      <c r="J32" s="91" t="s">
        <v>296</v>
      </c>
      <c r="K32" s="92" t="s">
        <v>597</v>
      </c>
      <c r="L32" s="99" t="str" cm="1">
        <f t="array" ref="L32">INDEX(Master_CostCenter[Cost Name],MATCH(Data_Input!$K32,Master_CostCenter[Cost center],0),0)</f>
        <v>Chi phí lương - Hành chính</v>
      </c>
      <c r="M32" s="94" t="s">
        <v>692</v>
      </c>
      <c r="N32" s="115">
        <v>249269589.26086956</v>
      </c>
      <c r="O32" s="82"/>
      <c r="P32" s="81">
        <f>SUM(Data_Input!$N32:$O32)</f>
        <v>249269589.26086956</v>
      </c>
    </row>
    <row r="33" spans="2:16" x14ac:dyDescent="0.4">
      <c r="B33" s="96" t="str" cm="1">
        <f t="array" ref="B33">IF(Data_Input!$K33="","",
IFERROR(
INDEX(Master_CostCenter_QuyLuong[Manpower Mapping],
MATCH(Data_Input!$K33,Master_CostCenter_QuyLuong[Cost Center],0),
0),
"Opex"))</f>
        <v>Quỹ Lương</v>
      </c>
      <c r="C33" s="94" t="s">
        <v>0</v>
      </c>
      <c r="D33" s="95" t="s">
        <v>1</v>
      </c>
      <c r="E33" s="96" t="str" cm="1">
        <f t="array" ref="E33">INDEX(Master_BranchBU[BranBU],MATCH(Data_Input!$C33&amp;"-"&amp;Data_Input!$D33,Master_BranchBU[BranBU Mapping],0),0)</f>
        <v>S-SL</v>
      </c>
      <c r="F33" s="79" t="str" cm="1">
        <f t="array" ref="F33">INDEX(Master_CostCenter[Division Code],MATCH(Data_Input!$K33,Master_CostCenter[Cost center],0),0)</f>
        <v>HRD</v>
      </c>
      <c r="G33" s="80" t="str" cm="1">
        <f t="array" ref="G33">INDEX(Master_Department[Division Name],MATCH(Data_Input!$F33,Master_Department[Division Code],0),0)</f>
        <v>Phòng Nhân Sự</v>
      </c>
      <c r="H33" s="97" t="str" cm="1">
        <f t="array" ref="H33">INDEX(Master_CostCenter[Div &amp; Dept Code],MATCH(Data_Input!$K33,Master_CostCenter[Cost center],0),0)</f>
        <v>HRD-CnB</v>
      </c>
      <c r="I33" s="98" t="str" cm="1">
        <f t="array" ref="I33">INDEX(Master_Department[Div &amp; Dept Name],MATCH(Data_Input!$H33,Master_Department[Div &amp; Dept Code],0),0)</f>
        <v>Phòng Nhân Sự - BP Chính sách, Lương &amp; Đãi ngộ</v>
      </c>
      <c r="J33" s="91" t="s">
        <v>296</v>
      </c>
      <c r="K33" s="92" t="s">
        <v>597</v>
      </c>
      <c r="L33" s="99" t="str" cm="1">
        <f t="array" ref="L33">INDEX(Master_CostCenter[Cost Name],MATCH(Data_Input!$K33,Master_CostCenter[Cost center],0),0)</f>
        <v>Chi phí lương - Hành chính</v>
      </c>
      <c r="M33" s="94" t="s">
        <v>853</v>
      </c>
      <c r="N33" s="115">
        <v>253710690.86869565</v>
      </c>
      <c r="O33" s="82"/>
      <c r="P33" s="81">
        <f>SUM(Data_Input!$N33:$O33)</f>
        <v>253710690.86869565</v>
      </c>
    </row>
    <row r="34" spans="2:16" x14ac:dyDescent="0.4">
      <c r="B34" s="96" t="str" cm="1">
        <f t="array" ref="B34">IF(Data_Input!$K34="","",
IFERROR(
INDEX(Master_CostCenter_QuyLuong[Manpower Mapping],
MATCH(Data_Input!$K34,Master_CostCenter_QuyLuong[Cost Center],0),
0),
"Opex"))</f>
        <v>Quỹ Lương</v>
      </c>
      <c r="C34" s="94" t="s">
        <v>0</v>
      </c>
      <c r="D34" s="95" t="s">
        <v>1</v>
      </c>
      <c r="E34" s="96" t="str" cm="1">
        <f t="array" ref="E34">INDEX(Master_BranchBU[BranBU],MATCH(Data_Input!$C34&amp;"-"&amp;Data_Input!$D34,Master_BranchBU[BranBU Mapping],0),0)</f>
        <v>S-SL</v>
      </c>
      <c r="F34" s="79" t="str" cm="1">
        <f t="array" ref="F34">INDEX(Master_CostCenter[Division Code],MATCH(Data_Input!$K34,Master_CostCenter[Cost center],0),0)</f>
        <v>HRD</v>
      </c>
      <c r="G34" s="80" t="str" cm="1">
        <f t="array" ref="G34">INDEX(Master_Department[Division Name],MATCH(Data_Input!$F34,Master_Department[Division Code],0),0)</f>
        <v>Phòng Nhân Sự</v>
      </c>
      <c r="H34" s="97" t="str" cm="1">
        <f t="array" ref="H34">INDEX(Master_CostCenter[Div &amp; Dept Code],MATCH(Data_Input!$K34,Master_CostCenter[Cost center],0),0)</f>
        <v>HRD-CnB</v>
      </c>
      <c r="I34" s="98" t="str" cm="1">
        <f t="array" ref="I34">INDEX(Master_Department[Div &amp; Dept Name],MATCH(Data_Input!$H34,Master_Department[Div &amp; Dept Code],0),0)</f>
        <v>Phòng Nhân Sự - BP Chính sách, Lương &amp; Đãi ngộ</v>
      </c>
      <c r="J34" s="91" t="s">
        <v>296</v>
      </c>
      <c r="K34" s="92" t="s">
        <v>597</v>
      </c>
      <c r="L34" s="99" t="str" cm="1">
        <f t="array" ref="L34">INDEX(Master_CostCenter[Cost Name],MATCH(Data_Input!$K34,Master_CostCenter[Cost center],0),0)</f>
        <v>Chi phí lương - Hành chính</v>
      </c>
      <c r="M34" s="94" t="s">
        <v>892</v>
      </c>
      <c r="N34" s="115">
        <v>93104260.150000006</v>
      </c>
      <c r="O34" s="82"/>
      <c r="P34" s="81">
        <f>SUM(Data_Input!$N34:$O34)</f>
        <v>93104260.150000006</v>
      </c>
    </row>
    <row r="35" spans="2:16" x14ac:dyDescent="0.4">
      <c r="B35" s="96" t="str" cm="1">
        <f t="array" ref="B35">IF(Data_Input!$K35="","",
IFERROR(
INDEX(Master_CostCenter_QuyLuong[Manpower Mapping],
MATCH(Data_Input!$K35,Master_CostCenter_QuyLuong[Cost Center],0),
0),
"Opex"))</f>
        <v>Quỹ Lương</v>
      </c>
      <c r="C35" s="94" t="s">
        <v>0</v>
      </c>
      <c r="D35" s="95" t="s">
        <v>30</v>
      </c>
      <c r="E35" s="96" t="str" cm="1">
        <f t="array" ref="E35">INDEX(Master_BranchBU[BranBU],MATCH(Data_Input!$C35&amp;"-"&amp;Data_Input!$D35,Master_BranchBU[BranBU Mapping],0),0)</f>
        <v>S-EL</v>
      </c>
      <c r="F35" s="79" t="str" cm="1">
        <f t="array" ref="F35">INDEX(Master_CostCenter[Division Code],MATCH(Data_Input!$K35,Master_CostCenter[Cost center],0),0)</f>
        <v>HRD</v>
      </c>
      <c r="G35" s="80" t="str" cm="1">
        <f t="array" ref="G35">INDEX(Master_Department[Division Name],MATCH(Data_Input!$F35,Master_Department[Division Code],0),0)</f>
        <v>Phòng Nhân Sự</v>
      </c>
      <c r="H35" s="97" t="str" cm="1">
        <f t="array" ref="H35">INDEX(Master_CostCenter[Div &amp; Dept Code],MATCH(Data_Input!$K35,Master_CostCenter[Cost center],0),0)</f>
        <v>HRD-CnB</v>
      </c>
      <c r="I35" s="98" t="str" cm="1">
        <f t="array" ref="I35">INDEX(Master_Department[Div &amp; Dept Name],MATCH(Data_Input!$H35,Master_Department[Div &amp; Dept Code],0),0)</f>
        <v>Phòng Nhân Sự - BP Chính sách, Lương &amp; Đãi ngộ</v>
      </c>
      <c r="J35" s="91" t="s">
        <v>296</v>
      </c>
      <c r="K35" s="92" t="s">
        <v>597</v>
      </c>
      <c r="L35" s="99" t="str" cm="1">
        <f t="array" ref="L35">INDEX(Master_CostCenter[Cost Name],MATCH(Data_Input!$K35,Master_CostCenter[Cost center],0),0)</f>
        <v>Chi phí lương - Hành chính</v>
      </c>
      <c r="M35" s="94" t="s">
        <v>883</v>
      </c>
      <c r="N35" s="115">
        <v>83944259</v>
      </c>
      <c r="O35" s="82"/>
      <c r="P35" s="81">
        <f>SUM(Data_Input!$N35:$O35)</f>
        <v>83944259</v>
      </c>
    </row>
    <row r="36" spans="2:16" x14ac:dyDescent="0.4">
      <c r="B36" s="96" t="str" cm="1">
        <f t="array" ref="B36">IF(Data_Input!$K36="","",
IFERROR(
INDEX(Master_CostCenter_QuyLuong[Manpower Mapping],
MATCH(Data_Input!$K36,Master_CostCenter_QuyLuong[Cost Center],0),
0),
"Opex"))</f>
        <v>Quỹ Lương</v>
      </c>
      <c r="C36" s="94" t="s">
        <v>0</v>
      </c>
      <c r="D36" s="95" t="s">
        <v>30</v>
      </c>
      <c r="E36" s="96" t="str" cm="1">
        <f t="array" ref="E36">INDEX(Master_BranchBU[BranBU],MATCH(Data_Input!$C36&amp;"-"&amp;Data_Input!$D36,Master_BranchBU[BranBU Mapping],0),0)</f>
        <v>S-EL</v>
      </c>
      <c r="F36" s="79" t="str" cm="1">
        <f t="array" ref="F36">INDEX(Master_CostCenter[Division Code],MATCH(Data_Input!$K36,Master_CostCenter[Cost center],0),0)</f>
        <v>HRD</v>
      </c>
      <c r="G36" s="80" t="str" cm="1">
        <f t="array" ref="G36">INDEX(Master_Department[Division Name],MATCH(Data_Input!$F36,Master_Department[Division Code],0),0)</f>
        <v>Phòng Nhân Sự</v>
      </c>
      <c r="H36" s="97" t="str" cm="1">
        <f t="array" ref="H36">INDEX(Master_CostCenter[Div &amp; Dept Code],MATCH(Data_Input!$K36,Master_CostCenter[Cost center],0),0)</f>
        <v>HRD-CnB</v>
      </c>
      <c r="I36" s="98" t="str" cm="1">
        <f t="array" ref="I36">INDEX(Master_Department[Div &amp; Dept Name],MATCH(Data_Input!$H36,Master_Department[Div &amp; Dept Code],0),0)</f>
        <v>Phòng Nhân Sự - BP Chính sách, Lương &amp; Đãi ngộ</v>
      </c>
      <c r="J36" s="91" t="s">
        <v>296</v>
      </c>
      <c r="K36" s="92" t="s">
        <v>597</v>
      </c>
      <c r="L36" s="99" t="str" cm="1">
        <f t="array" ref="L36">INDEX(Master_CostCenter[Cost Name],MATCH(Data_Input!$K36,Master_CostCenter[Cost center],0),0)</f>
        <v>Chi phí lương - Hành chính</v>
      </c>
      <c r="M36" s="94" t="s">
        <v>857</v>
      </c>
      <c r="N36" s="115">
        <v>146068843.11037752</v>
      </c>
      <c r="O36" s="82"/>
      <c r="P36" s="81">
        <f>SUM(Data_Input!$N36:$O36)</f>
        <v>146068843.11037752</v>
      </c>
    </row>
    <row r="37" spans="2:16" x14ac:dyDescent="0.4">
      <c r="B37" s="96" t="str" cm="1">
        <f t="array" ref="B37">IF(Data_Input!$K37="","",
IFERROR(
INDEX(Master_CostCenter_QuyLuong[Manpower Mapping],
MATCH(Data_Input!$K37,Master_CostCenter_QuyLuong[Cost Center],0),
0),
"Opex"))</f>
        <v>Quỹ Lương</v>
      </c>
      <c r="C37" s="94" t="s">
        <v>0</v>
      </c>
      <c r="D37" s="95" t="s">
        <v>30</v>
      </c>
      <c r="E37" s="96" t="str" cm="1">
        <f t="array" ref="E37">INDEX(Master_BranchBU[BranBU],MATCH(Data_Input!$C37&amp;"-"&amp;Data_Input!$D37,Master_BranchBU[BranBU Mapping],0),0)</f>
        <v>S-EL</v>
      </c>
      <c r="F37" s="79" t="str" cm="1">
        <f t="array" ref="F37">INDEX(Master_CostCenter[Division Code],MATCH(Data_Input!$K37,Master_CostCenter[Cost center],0),0)</f>
        <v>HRD</v>
      </c>
      <c r="G37" s="80" t="str" cm="1">
        <f t="array" ref="G37">INDEX(Master_Department[Division Name],MATCH(Data_Input!$F37,Master_Department[Division Code],0),0)</f>
        <v>Phòng Nhân Sự</v>
      </c>
      <c r="H37" s="97" t="str" cm="1">
        <f t="array" ref="H37">INDEX(Master_CostCenter[Div &amp; Dept Code],MATCH(Data_Input!$K37,Master_CostCenter[Cost center],0),0)</f>
        <v>HRD-CnB</v>
      </c>
      <c r="I37" s="98" t="str" cm="1">
        <f t="array" ref="I37">INDEX(Master_Department[Div &amp; Dept Name],MATCH(Data_Input!$H37,Master_Department[Div &amp; Dept Code],0),0)</f>
        <v>Phòng Nhân Sự - BP Chính sách, Lương &amp; Đãi ngộ</v>
      </c>
      <c r="J37" s="91" t="s">
        <v>296</v>
      </c>
      <c r="K37" s="92" t="s">
        <v>597</v>
      </c>
      <c r="L37" s="99" t="str" cm="1">
        <f t="array" ref="L37">INDEX(Master_CostCenter[Cost Name],MATCH(Data_Input!$K37,Master_CostCenter[Cost center],0),0)</f>
        <v>Chi phí lương - Hành chính</v>
      </c>
      <c r="M37" s="94" t="s">
        <v>855</v>
      </c>
      <c r="N37" s="115">
        <v>31200981.460000001</v>
      </c>
      <c r="O37" s="82"/>
      <c r="P37" s="81">
        <f>SUM(Data_Input!$N37:$O37)</f>
        <v>31200981.460000001</v>
      </c>
    </row>
    <row r="38" spans="2:16" x14ac:dyDescent="0.4">
      <c r="B38" s="96" t="str" cm="1">
        <f t="array" ref="B38">IF(Data_Input!$K38="","",
IFERROR(
INDEX(Master_CostCenter_QuyLuong[Manpower Mapping],
MATCH(Data_Input!$K38,Master_CostCenter_QuyLuong[Cost Center],0),
0),
"Opex"))</f>
        <v>Quỹ Lương</v>
      </c>
      <c r="C38" s="94" t="s">
        <v>0</v>
      </c>
      <c r="D38" s="95" t="s">
        <v>30</v>
      </c>
      <c r="E38" s="96" t="str" cm="1">
        <f t="array" ref="E38">INDEX(Master_BranchBU[BranBU],MATCH(Data_Input!$C38&amp;"-"&amp;Data_Input!$D38,Master_BranchBU[BranBU Mapping],0),0)</f>
        <v>S-EL</v>
      </c>
      <c r="F38" s="79" t="str" cm="1">
        <f t="array" ref="F38">INDEX(Master_CostCenter[Division Code],MATCH(Data_Input!$K38,Master_CostCenter[Cost center],0),0)</f>
        <v>HRD</v>
      </c>
      <c r="G38" s="80" t="str" cm="1">
        <f t="array" ref="G38">INDEX(Master_Department[Division Name],MATCH(Data_Input!$F38,Master_Department[Division Code],0),0)</f>
        <v>Phòng Nhân Sự</v>
      </c>
      <c r="H38" s="97" t="str" cm="1">
        <f t="array" ref="H38">INDEX(Master_CostCenter[Div &amp; Dept Code],MATCH(Data_Input!$K38,Master_CostCenter[Cost center],0),0)</f>
        <v>HRD-CnB</v>
      </c>
      <c r="I38" s="98" t="str" cm="1">
        <f t="array" ref="I38">INDEX(Master_Department[Div &amp; Dept Name],MATCH(Data_Input!$H38,Master_Department[Div &amp; Dept Code],0),0)</f>
        <v>Phòng Nhân Sự - BP Chính sách, Lương &amp; Đãi ngộ</v>
      </c>
      <c r="J38" s="91" t="s">
        <v>296</v>
      </c>
      <c r="K38" s="92" t="s">
        <v>597</v>
      </c>
      <c r="L38" s="99" t="str" cm="1">
        <f t="array" ref="L38">INDEX(Master_CostCenter[Cost Name],MATCH(Data_Input!$K38,Master_CostCenter[Cost center],0),0)</f>
        <v>Chi phí lương - Hành chính</v>
      </c>
      <c r="M38" s="94" t="s">
        <v>692</v>
      </c>
      <c r="N38" s="115">
        <v>72041218.75</v>
      </c>
      <c r="O38" s="82"/>
      <c r="P38" s="81">
        <f>SUM(Data_Input!$N38:$O38)</f>
        <v>72041218.75</v>
      </c>
    </row>
    <row r="39" spans="2:16" x14ac:dyDescent="0.4">
      <c r="B39" s="96" t="str" cm="1">
        <f t="array" ref="B39">IF(Data_Input!$K39="","",
IFERROR(
INDEX(Master_CostCenter_QuyLuong[Manpower Mapping],
MATCH(Data_Input!$K39,Master_CostCenter_QuyLuong[Cost Center],0),
0),
"Opex"))</f>
        <v>Quỹ Lương</v>
      </c>
      <c r="C39" s="94" t="s">
        <v>0</v>
      </c>
      <c r="D39" s="95" t="s">
        <v>30</v>
      </c>
      <c r="E39" s="96" t="str" cm="1">
        <f t="array" ref="E39">INDEX(Master_BranchBU[BranBU],MATCH(Data_Input!$C39&amp;"-"&amp;Data_Input!$D39,Master_BranchBU[BranBU Mapping],0),0)</f>
        <v>S-EL</v>
      </c>
      <c r="F39" s="79" t="str" cm="1">
        <f t="array" ref="F39">INDEX(Master_CostCenter[Division Code],MATCH(Data_Input!$K39,Master_CostCenter[Cost center],0),0)</f>
        <v>HRD</v>
      </c>
      <c r="G39" s="80" t="str" cm="1">
        <f t="array" ref="G39">INDEX(Master_Department[Division Name],MATCH(Data_Input!$F39,Master_Department[Division Code],0),0)</f>
        <v>Phòng Nhân Sự</v>
      </c>
      <c r="H39" s="97" t="str" cm="1">
        <f t="array" ref="H39">INDEX(Master_CostCenter[Div &amp; Dept Code],MATCH(Data_Input!$K39,Master_CostCenter[Cost center],0),0)</f>
        <v>HRD-CnB</v>
      </c>
      <c r="I39" s="98" t="str" cm="1">
        <f t="array" ref="I39">INDEX(Master_Department[Div &amp; Dept Name],MATCH(Data_Input!$H39,Master_Department[Div &amp; Dept Code],0),0)</f>
        <v>Phòng Nhân Sự - BP Chính sách, Lương &amp; Đãi ngộ</v>
      </c>
      <c r="J39" s="91" t="s">
        <v>296</v>
      </c>
      <c r="K39" s="92" t="s">
        <v>597</v>
      </c>
      <c r="L39" s="99" t="str" cm="1">
        <f t="array" ref="L39">INDEX(Master_CostCenter[Cost Name],MATCH(Data_Input!$K39,Master_CostCenter[Cost center],0),0)</f>
        <v>Chi phí lương - Hành chính</v>
      </c>
      <c r="M39" s="94" t="s">
        <v>853</v>
      </c>
      <c r="N39" s="115">
        <v>64758754.725000001</v>
      </c>
      <c r="O39" s="82"/>
      <c r="P39" s="81">
        <f>SUM(Data_Input!$N39:$O39)</f>
        <v>64758754.725000001</v>
      </c>
    </row>
    <row r="40" spans="2:16" x14ac:dyDescent="0.4">
      <c r="B40" s="96" t="str" cm="1">
        <f t="array" ref="B40">IF(Data_Input!$K40="","",
IFERROR(
INDEX(Master_CostCenter_QuyLuong[Manpower Mapping],
MATCH(Data_Input!$K40,Master_CostCenter_QuyLuong[Cost Center],0),
0),
"Opex"))</f>
        <v>Quỹ Lương</v>
      </c>
      <c r="C40" s="94" t="s">
        <v>0</v>
      </c>
      <c r="D40" s="95" t="s">
        <v>30</v>
      </c>
      <c r="E40" s="96" t="str" cm="1">
        <f t="array" ref="E40">INDEX(Master_BranchBU[BranBU],MATCH(Data_Input!$C40&amp;"-"&amp;Data_Input!$D40,Master_BranchBU[BranBU Mapping],0),0)</f>
        <v>S-EL</v>
      </c>
      <c r="F40" s="79" t="str" cm="1">
        <f t="array" ref="F40">INDEX(Master_CostCenter[Division Code],MATCH(Data_Input!$K40,Master_CostCenter[Cost center],0),0)</f>
        <v>HRD</v>
      </c>
      <c r="G40" s="80" t="str" cm="1">
        <f t="array" ref="G40">INDEX(Master_Department[Division Name],MATCH(Data_Input!$F40,Master_Department[Division Code],0),0)</f>
        <v>Phòng Nhân Sự</v>
      </c>
      <c r="H40" s="97" t="str" cm="1">
        <f t="array" ref="H40">INDEX(Master_CostCenter[Div &amp; Dept Code],MATCH(Data_Input!$K40,Master_CostCenter[Cost center],0),0)</f>
        <v>HRD-CnB</v>
      </c>
      <c r="I40" s="98" t="str" cm="1">
        <f t="array" ref="I40">INDEX(Master_Department[Div &amp; Dept Name],MATCH(Data_Input!$H40,Master_Department[Div &amp; Dept Code],0),0)</f>
        <v>Phòng Nhân Sự - BP Chính sách, Lương &amp; Đãi ngộ</v>
      </c>
      <c r="J40" s="91" t="s">
        <v>296</v>
      </c>
      <c r="K40" s="92" t="s">
        <v>597</v>
      </c>
      <c r="L40" s="99" t="str" cm="1">
        <f t="array" ref="L40">INDEX(Master_CostCenter[Cost Name],MATCH(Data_Input!$K40,Master_CostCenter[Cost center],0),0)</f>
        <v>Chi phí lương - Hành chính</v>
      </c>
      <c r="M40" s="94" t="s">
        <v>892</v>
      </c>
      <c r="N40" s="115">
        <v>0</v>
      </c>
      <c r="O40" s="82"/>
      <c r="P40" s="81">
        <f>SUM(Data_Input!$N40:$O40)</f>
        <v>0</v>
      </c>
    </row>
    <row r="41" spans="2:16" x14ac:dyDescent="0.4">
      <c r="B41" s="96" t="str" cm="1">
        <f t="array" ref="B41">IF(Data_Input!$K41="","",
IFERROR(
INDEX(Master_CostCenter_QuyLuong[Manpower Mapping],
MATCH(Data_Input!$K41,Master_CostCenter_QuyLuong[Cost Center],0),
0),
"Opex"))</f>
        <v>Quỹ Lương</v>
      </c>
      <c r="C41" s="94" t="s">
        <v>0</v>
      </c>
      <c r="D41" s="95" t="s">
        <v>33</v>
      </c>
      <c r="E41" s="96" t="str" cm="1">
        <f t="array" ref="E41">INDEX(Master_BranchBU[BranBU],MATCH(Data_Input!$C41&amp;"-"&amp;Data_Input!$D41,Master_BranchBU[BranBU Mapping],0),0)</f>
        <v>S-UP</v>
      </c>
      <c r="F41" s="79" t="str" cm="1">
        <f t="array" ref="F41">INDEX(Master_CostCenter[Division Code],MATCH(Data_Input!$K41,Master_CostCenter[Cost center],0),0)</f>
        <v>HRD</v>
      </c>
      <c r="G41" s="80" t="str" cm="1">
        <f t="array" ref="G41">INDEX(Master_Department[Division Name],MATCH(Data_Input!$F41,Master_Department[Division Code],0),0)</f>
        <v>Phòng Nhân Sự</v>
      </c>
      <c r="H41" s="97" t="str" cm="1">
        <f t="array" ref="H41">INDEX(Master_CostCenter[Div &amp; Dept Code],MATCH(Data_Input!$K41,Master_CostCenter[Cost center],0),0)</f>
        <v>HRD-CnB</v>
      </c>
      <c r="I41" s="98" t="str" cm="1">
        <f t="array" ref="I41">INDEX(Master_Department[Div &amp; Dept Name],MATCH(Data_Input!$H41,Master_Department[Div &amp; Dept Code],0),0)</f>
        <v>Phòng Nhân Sự - BP Chính sách, Lương &amp; Đãi ngộ</v>
      </c>
      <c r="J41" s="91" t="s">
        <v>296</v>
      </c>
      <c r="K41" s="92" t="s">
        <v>597</v>
      </c>
      <c r="L41" s="99" t="str" cm="1">
        <f t="array" ref="L41">INDEX(Master_CostCenter[Cost Name],MATCH(Data_Input!$K41,Master_CostCenter[Cost center],0),0)</f>
        <v>Chi phí lương - Hành chính</v>
      </c>
      <c r="M41" s="94" t="s">
        <v>883</v>
      </c>
      <c r="N41" s="115">
        <v>0</v>
      </c>
      <c r="O41" s="82"/>
      <c r="P41" s="81">
        <f>SUM(Data_Input!$N41:$O41)</f>
        <v>0</v>
      </c>
    </row>
    <row r="42" spans="2:16" x14ac:dyDescent="0.4">
      <c r="B42" s="96" t="str" cm="1">
        <f t="array" ref="B42">IF(Data_Input!$K42="","",
IFERROR(
INDEX(Master_CostCenter_QuyLuong[Manpower Mapping],
MATCH(Data_Input!$K42,Master_CostCenter_QuyLuong[Cost Center],0),
0),
"Opex"))</f>
        <v>Quỹ Lương</v>
      </c>
      <c r="C42" s="94" t="s">
        <v>0</v>
      </c>
      <c r="D42" s="95" t="s">
        <v>33</v>
      </c>
      <c r="E42" s="96" t="str" cm="1">
        <f t="array" ref="E42">INDEX(Master_BranchBU[BranBU],MATCH(Data_Input!$C42&amp;"-"&amp;Data_Input!$D42,Master_BranchBU[BranBU Mapping],0),0)</f>
        <v>S-UP</v>
      </c>
      <c r="F42" s="79" t="str" cm="1">
        <f t="array" ref="F42">INDEX(Master_CostCenter[Division Code],MATCH(Data_Input!$K42,Master_CostCenter[Cost center],0),0)</f>
        <v>HRD</v>
      </c>
      <c r="G42" s="80" t="str" cm="1">
        <f t="array" ref="G42">INDEX(Master_Department[Division Name],MATCH(Data_Input!$F42,Master_Department[Division Code],0),0)</f>
        <v>Phòng Nhân Sự</v>
      </c>
      <c r="H42" s="97" t="str" cm="1">
        <f t="array" ref="H42">INDEX(Master_CostCenter[Div &amp; Dept Code],MATCH(Data_Input!$K42,Master_CostCenter[Cost center],0),0)</f>
        <v>HRD-CnB</v>
      </c>
      <c r="I42" s="98" t="str" cm="1">
        <f t="array" ref="I42">INDEX(Master_Department[Div &amp; Dept Name],MATCH(Data_Input!$H42,Master_Department[Div &amp; Dept Code],0),0)</f>
        <v>Phòng Nhân Sự - BP Chính sách, Lương &amp; Đãi ngộ</v>
      </c>
      <c r="J42" s="91" t="s">
        <v>296</v>
      </c>
      <c r="K42" s="92" t="s">
        <v>597</v>
      </c>
      <c r="L42" s="99" t="str" cm="1">
        <f t="array" ref="L42">INDEX(Master_CostCenter[Cost Name],MATCH(Data_Input!$K42,Master_CostCenter[Cost center],0),0)</f>
        <v>Chi phí lương - Hành chính</v>
      </c>
      <c r="M42" s="94" t="s">
        <v>857</v>
      </c>
      <c r="N42" s="115">
        <v>18007943.900444426</v>
      </c>
      <c r="O42" s="82"/>
      <c r="P42" s="81">
        <f>SUM(Data_Input!$N42:$O42)</f>
        <v>18007943.900444426</v>
      </c>
    </row>
    <row r="43" spans="2:16" x14ac:dyDescent="0.4">
      <c r="B43" s="96" t="str" cm="1">
        <f t="array" ref="B43">IF(Data_Input!$K43="","",
IFERROR(
INDEX(Master_CostCenter_QuyLuong[Manpower Mapping],
MATCH(Data_Input!$K43,Master_CostCenter_QuyLuong[Cost Center],0),
0),
"Opex"))</f>
        <v>Quỹ Lương</v>
      </c>
      <c r="C43" s="94" t="s">
        <v>0</v>
      </c>
      <c r="D43" s="95" t="s">
        <v>33</v>
      </c>
      <c r="E43" s="96" t="str" cm="1">
        <f t="array" ref="E43">INDEX(Master_BranchBU[BranBU],MATCH(Data_Input!$C43&amp;"-"&amp;Data_Input!$D43,Master_BranchBU[BranBU Mapping],0),0)</f>
        <v>S-UP</v>
      </c>
      <c r="F43" s="79" t="str" cm="1">
        <f t="array" ref="F43">INDEX(Master_CostCenter[Division Code],MATCH(Data_Input!$K43,Master_CostCenter[Cost center],0),0)</f>
        <v>HRD</v>
      </c>
      <c r="G43" s="80" t="str" cm="1">
        <f t="array" ref="G43">INDEX(Master_Department[Division Name],MATCH(Data_Input!$F43,Master_Department[Division Code],0),0)</f>
        <v>Phòng Nhân Sự</v>
      </c>
      <c r="H43" s="97" t="str" cm="1">
        <f t="array" ref="H43">INDEX(Master_CostCenter[Div &amp; Dept Code],MATCH(Data_Input!$K43,Master_CostCenter[Cost center],0),0)</f>
        <v>HRD-CnB</v>
      </c>
      <c r="I43" s="98" t="str" cm="1">
        <f t="array" ref="I43">INDEX(Master_Department[Div &amp; Dept Name],MATCH(Data_Input!$H43,Master_Department[Div &amp; Dept Code],0),0)</f>
        <v>Phòng Nhân Sự - BP Chính sách, Lương &amp; Đãi ngộ</v>
      </c>
      <c r="J43" s="91" t="s">
        <v>296</v>
      </c>
      <c r="K43" s="92" t="s">
        <v>597</v>
      </c>
      <c r="L43" s="99" t="str" cm="1">
        <f t="array" ref="L43">INDEX(Master_CostCenter[Cost Name],MATCH(Data_Input!$K43,Master_CostCenter[Cost center],0),0)</f>
        <v>Chi phí lương - Hành chính</v>
      </c>
      <c r="M43" s="94" t="s">
        <v>855</v>
      </c>
      <c r="N43" s="115">
        <v>4957407.4000000004</v>
      </c>
      <c r="O43" s="82"/>
      <c r="P43" s="81">
        <f>SUM(Data_Input!$N43:$O43)</f>
        <v>4957407.4000000004</v>
      </c>
    </row>
    <row r="44" spans="2:16" x14ac:dyDescent="0.4">
      <c r="B44" s="96" t="str" cm="1">
        <f t="array" ref="B44">IF(Data_Input!$K44="","",
IFERROR(
INDEX(Master_CostCenter_QuyLuong[Manpower Mapping],
MATCH(Data_Input!$K44,Master_CostCenter_QuyLuong[Cost Center],0),
0),
"Opex"))</f>
        <v>Quỹ Lương</v>
      </c>
      <c r="C44" s="94" t="s">
        <v>0</v>
      </c>
      <c r="D44" s="95" t="s">
        <v>33</v>
      </c>
      <c r="E44" s="96" t="str" cm="1">
        <f t="array" ref="E44">INDEX(Master_BranchBU[BranBU],MATCH(Data_Input!$C44&amp;"-"&amp;Data_Input!$D44,Master_BranchBU[BranBU Mapping],0),0)</f>
        <v>S-UP</v>
      </c>
      <c r="F44" s="79" t="str" cm="1">
        <f t="array" ref="F44">INDEX(Master_CostCenter[Division Code],MATCH(Data_Input!$K44,Master_CostCenter[Cost center],0),0)</f>
        <v>HRD</v>
      </c>
      <c r="G44" s="80" t="str" cm="1">
        <f t="array" ref="G44">INDEX(Master_Department[Division Name],MATCH(Data_Input!$F44,Master_Department[Division Code],0),0)</f>
        <v>Phòng Nhân Sự</v>
      </c>
      <c r="H44" s="97" t="str" cm="1">
        <f t="array" ref="H44">INDEX(Master_CostCenter[Div &amp; Dept Code],MATCH(Data_Input!$K44,Master_CostCenter[Cost center],0),0)</f>
        <v>HRD-CnB</v>
      </c>
      <c r="I44" s="98" t="str" cm="1">
        <f t="array" ref="I44">INDEX(Master_Department[Div &amp; Dept Name],MATCH(Data_Input!$H44,Master_Department[Div &amp; Dept Code],0),0)</f>
        <v>Phòng Nhân Sự - BP Chính sách, Lương &amp; Đãi ngộ</v>
      </c>
      <c r="J44" s="91" t="s">
        <v>296</v>
      </c>
      <c r="K44" s="92" t="s">
        <v>597</v>
      </c>
      <c r="L44" s="99" t="str" cm="1">
        <f t="array" ref="L44">INDEX(Master_CostCenter[Cost Name],MATCH(Data_Input!$K44,Master_CostCenter[Cost center],0),0)</f>
        <v>Chi phí lương - Hành chính</v>
      </c>
      <c r="M44" s="94" t="s">
        <v>692</v>
      </c>
      <c r="N44" s="115">
        <v>0</v>
      </c>
      <c r="O44" s="82"/>
      <c r="P44" s="81">
        <f>SUM(Data_Input!$N44:$O44)</f>
        <v>0</v>
      </c>
    </row>
    <row r="45" spans="2:16" x14ac:dyDescent="0.4">
      <c r="B45" s="96" t="str" cm="1">
        <f t="array" ref="B45">IF(Data_Input!$K45="","",
IFERROR(
INDEX(Master_CostCenter_QuyLuong[Manpower Mapping],
MATCH(Data_Input!$K45,Master_CostCenter_QuyLuong[Cost Center],0),
0),
"Opex"))</f>
        <v>Quỹ Lương</v>
      </c>
      <c r="C45" s="94" t="s">
        <v>0</v>
      </c>
      <c r="D45" s="95" t="s">
        <v>33</v>
      </c>
      <c r="E45" s="96" t="str" cm="1">
        <f t="array" ref="E45">INDEX(Master_BranchBU[BranBU],MATCH(Data_Input!$C45&amp;"-"&amp;Data_Input!$D45,Master_BranchBU[BranBU Mapping],0),0)</f>
        <v>S-UP</v>
      </c>
      <c r="F45" s="79" t="str" cm="1">
        <f t="array" ref="F45">INDEX(Master_CostCenter[Division Code],MATCH(Data_Input!$K45,Master_CostCenter[Cost center],0),0)</f>
        <v>HRD</v>
      </c>
      <c r="G45" s="80" t="str" cm="1">
        <f t="array" ref="G45">INDEX(Master_Department[Division Name],MATCH(Data_Input!$F45,Master_Department[Division Code],0),0)</f>
        <v>Phòng Nhân Sự</v>
      </c>
      <c r="H45" s="97" t="str" cm="1">
        <f t="array" ref="H45">INDEX(Master_CostCenter[Div &amp; Dept Code],MATCH(Data_Input!$K45,Master_CostCenter[Cost center],0),0)</f>
        <v>HRD-CnB</v>
      </c>
      <c r="I45" s="98" t="str" cm="1">
        <f t="array" ref="I45">INDEX(Master_Department[Div &amp; Dept Name],MATCH(Data_Input!$H45,Master_Department[Div &amp; Dept Code],0),0)</f>
        <v>Phòng Nhân Sự - BP Chính sách, Lương &amp; Đãi ngộ</v>
      </c>
      <c r="J45" s="91" t="s">
        <v>296</v>
      </c>
      <c r="K45" s="92" t="s">
        <v>597</v>
      </c>
      <c r="L45" s="99" t="str" cm="1">
        <f t="array" ref="L45">INDEX(Master_CostCenter[Cost Name],MATCH(Data_Input!$K45,Master_CostCenter[Cost center],0),0)</f>
        <v>Chi phí lương - Hành chính</v>
      </c>
      <c r="M45" s="94" t="s">
        <v>853</v>
      </c>
      <c r="N45" s="115">
        <v>23205481.435555555</v>
      </c>
      <c r="O45" s="82"/>
      <c r="P45" s="81">
        <f>SUM(Data_Input!$N45:$O45)</f>
        <v>23205481.435555555</v>
      </c>
    </row>
    <row r="46" spans="2:16" x14ac:dyDescent="0.4">
      <c r="B46" s="96" t="str" cm="1">
        <f t="array" ref="B46">IF(Data_Input!$K46="","",
IFERROR(
INDEX(Master_CostCenter_QuyLuong[Manpower Mapping],
MATCH(Data_Input!$K46,Master_CostCenter_QuyLuong[Cost Center],0),
0),
"Opex"))</f>
        <v>Quỹ Lương</v>
      </c>
      <c r="C46" s="94" t="s">
        <v>0</v>
      </c>
      <c r="D46" s="95" t="s">
        <v>33</v>
      </c>
      <c r="E46" s="96" t="str" cm="1">
        <f t="array" ref="E46">INDEX(Master_BranchBU[BranBU],MATCH(Data_Input!$C46&amp;"-"&amp;Data_Input!$D46,Master_BranchBU[BranBU Mapping],0),0)</f>
        <v>S-UP</v>
      </c>
      <c r="F46" s="79" t="str" cm="1">
        <f t="array" ref="F46">INDEX(Master_CostCenter[Division Code],MATCH(Data_Input!$K46,Master_CostCenter[Cost center],0),0)</f>
        <v>HRD</v>
      </c>
      <c r="G46" s="80" t="str" cm="1">
        <f t="array" ref="G46">INDEX(Master_Department[Division Name],MATCH(Data_Input!$F46,Master_Department[Division Code],0),0)</f>
        <v>Phòng Nhân Sự</v>
      </c>
      <c r="H46" s="97" t="str" cm="1">
        <f t="array" ref="H46">INDEX(Master_CostCenter[Div &amp; Dept Code],MATCH(Data_Input!$K46,Master_CostCenter[Cost center],0),0)</f>
        <v>HRD-CnB</v>
      </c>
      <c r="I46" s="98" t="str" cm="1">
        <f t="array" ref="I46">INDEX(Master_Department[Div &amp; Dept Name],MATCH(Data_Input!$H46,Master_Department[Div &amp; Dept Code],0),0)</f>
        <v>Phòng Nhân Sự - BP Chính sách, Lương &amp; Đãi ngộ</v>
      </c>
      <c r="J46" s="91" t="s">
        <v>296</v>
      </c>
      <c r="K46" s="92" t="s">
        <v>597</v>
      </c>
      <c r="L46" s="99" t="str" cm="1">
        <f t="array" ref="L46">INDEX(Master_CostCenter[Cost Name],MATCH(Data_Input!$K46,Master_CostCenter[Cost center],0),0)</f>
        <v>Chi phí lương - Hành chính</v>
      </c>
      <c r="M46" s="94" t="s">
        <v>892</v>
      </c>
      <c r="N46" s="115">
        <v>0</v>
      </c>
      <c r="O46" s="82"/>
      <c r="P46" s="81">
        <f>SUM(Data_Input!$N46:$O46)</f>
        <v>0</v>
      </c>
    </row>
    <row r="47" spans="2:16" x14ac:dyDescent="0.4">
      <c r="B47" s="96" t="str" cm="1">
        <f t="array" ref="B47">IF(Data_Input!$K47="","",
IFERROR(
INDEX(Master_CostCenter_QuyLuong[Manpower Mapping],
MATCH(Data_Input!$K47,Master_CostCenter_QuyLuong[Cost Center],0),
0),
"Opex"))</f>
        <v>Opex</v>
      </c>
      <c r="C47" s="95" t="s">
        <v>191</v>
      </c>
      <c r="D47" s="95" t="s">
        <v>191</v>
      </c>
      <c r="E47" s="96" t="str" cm="1">
        <f t="array" ref="E47">INDEX(Master_BranchBU[BranBU],MATCH(Data_Input!$C47&amp;"-"&amp;Data_Input!$D47,Master_BranchBU[BranBU Mapping],0),0)</f>
        <v>R-RD</v>
      </c>
      <c r="F47" s="79" t="str" cm="1">
        <f t="array" ref="F47">INDEX(Master_CostCenter[Division Code],MATCH(Data_Input!$K47,Master_CostCenter[Cost center],0),0)</f>
        <v>HRD</v>
      </c>
      <c r="G47" s="80" t="str" cm="1">
        <f t="array" ref="G47">INDEX(Master_Department[Division Name],MATCH(Data_Input!$F47,Master_Department[Division Code],0),0)</f>
        <v>Phòng Nhân Sự</v>
      </c>
      <c r="H47" s="97" t="str" cm="1">
        <f t="array" ref="H47">INDEX(Master_CostCenter[Div &amp; Dept Code],MATCH(Data_Input!$K47,Master_CostCenter[Cost center],0),0)</f>
        <v>HRD-RnD</v>
      </c>
      <c r="I47" s="98" t="str" cm="1">
        <f t="array" ref="I47">INDEX(Master_Department[Div &amp; Dept Name],MATCH(Data_Input!$H47,Master_Department[Div &amp; Dept Code],0),0)</f>
        <v>Phòng Nhân Sự - Quỹ Lương KHCN</v>
      </c>
      <c r="J47" s="91" t="s">
        <v>296</v>
      </c>
      <c r="K47" s="92" t="s">
        <v>912</v>
      </c>
      <c r="L47" s="99" t="str" cm="1">
        <f t="array" ref="L47">INDEX(Master_CostCenter[Cost Name],MATCH(Data_Input!$K47,Master_CostCenter[Cost center],0),0)</f>
        <v>Chi phí lương - Hành chính</v>
      </c>
      <c r="M47" s="94" t="s">
        <v>897</v>
      </c>
      <c r="N47" s="115">
        <v>61200000</v>
      </c>
      <c r="O47" s="82"/>
      <c r="P47" s="81">
        <f>SUM(Data_Input!$N47:$O47)</f>
        <v>61200000</v>
      </c>
    </row>
    <row r="48" spans="2:16" x14ac:dyDescent="0.4">
      <c r="B48" s="96" t="str" cm="1">
        <f t="array" ref="B48">IF(Data_Input!$K48="","",
IFERROR(
INDEX(Master_CostCenter_QuyLuong[Manpower Mapping],
MATCH(Data_Input!$K48,Master_CostCenter_QuyLuong[Cost Center],0),
0),
"Opex"))</f>
        <v>Quỹ Lương</v>
      </c>
      <c r="C48" s="94" t="s">
        <v>38</v>
      </c>
      <c r="D48" s="95" t="s">
        <v>3</v>
      </c>
      <c r="E48" s="96" t="str" cm="1">
        <f t="array" ref="E48">INDEX(Master_BranchBU[BranBU],MATCH(Data_Input!$C48&amp;"-"&amp;Data_Input!$D48,Master_BranchBU[BranBU Mapping],0),0)</f>
        <v>H-AT</v>
      </c>
      <c r="F48" s="79" t="str" cm="1">
        <f t="array" ref="F48">INDEX(Master_CostCenter[Division Code],MATCH(Data_Input!$K48,Master_CostCenter[Cost center],0),0)</f>
        <v>HRD</v>
      </c>
      <c r="G48" s="80" t="str" cm="1">
        <f t="array" ref="G48">INDEX(Master_Department[Division Name],MATCH(Data_Input!$F48,Master_Department[Division Code],0),0)</f>
        <v>Phòng Nhân Sự</v>
      </c>
      <c r="H48" s="97" t="str" cm="1">
        <f t="array" ref="H48">INDEX(Master_CostCenter[Div &amp; Dept Code],MATCH(Data_Input!$K48,Master_CostCenter[Cost center],0),0)</f>
        <v>HRD-CnB</v>
      </c>
      <c r="I48" s="98" t="str" cm="1">
        <f t="array" ref="I48">INDEX(Master_Department[Div &amp; Dept Name],MATCH(Data_Input!$H48,Master_Department[Div &amp; Dept Code],0),0)</f>
        <v>Phòng Nhân Sự - BP Chính sách, Lương &amp; Đãi ngộ</v>
      </c>
      <c r="J48" s="91" t="s">
        <v>296</v>
      </c>
      <c r="K48" s="92" t="s">
        <v>597</v>
      </c>
      <c r="L48" s="99" t="str" cm="1">
        <f t="array" ref="L48">INDEX(Master_CostCenter[Cost Name],MATCH(Data_Input!$K48,Master_CostCenter[Cost center],0),0)</f>
        <v>Chi phí lương - Hành chính</v>
      </c>
      <c r="M48" s="94" t="s">
        <v>883</v>
      </c>
      <c r="N48" s="115">
        <v>8720000</v>
      </c>
      <c r="O48" s="82"/>
      <c r="P48" s="81">
        <f>SUM(Data_Input!$N48:$O48)</f>
        <v>8720000</v>
      </c>
    </row>
    <row r="49" spans="2:16" x14ac:dyDescent="0.4">
      <c r="B49" s="96" t="str" cm="1">
        <f t="array" ref="B49">IF(Data_Input!$K49="","",
IFERROR(
INDEX(Master_CostCenter_QuyLuong[Manpower Mapping],
MATCH(Data_Input!$K49,Master_CostCenter_QuyLuong[Cost Center],0),
0),
"Opex"))</f>
        <v>Quỹ Lương</v>
      </c>
      <c r="C49" s="94" t="s">
        <v>38</v>
      </c>
      <c r="D49" s="95" t="s">
        <v>3</v>
      </c>
      <c r="E49" s="96" t="str" cm="1">
        <f t="array" ref="E49">INDEX(Master_BranchBU[BranBU],MATCH(Data_Input!$C49&amp;"-"&amp;Data_Input!$D49,Master_BranchBU[BranBU Mapping],0),0)</f>
        <v>H-AT</v>
      </c>
      <c r="F49" s="79" t="str" cm="1">
        <f t="array" ref="F49">INDEX(Master_CostCenter[Division Code],MATCH(Data_Input!$K49,Master_CostCenter[Cost center],0),0)</f>
        <v>HRD</v>
      </c>
      <c r="G49" s="80" t="str" cm="1">
        <f t="array" ref="G49">INDEX(Master_Department[Division Name],MATCH(Data_Input!$F49,Master_Department[Division Code],0),0)</f>
        <v>Phòng Nhân Sự</v>
      </c>
      <c r="H49" s="97" t="str" cm="1">
        <f t="array" ref="H49">INDEX(Master_CostCenter[Div &amp; Dept Code],MATCH(Data_Input!$K49,Master_CostCenter[Cost center],0),0)</f>
        <v>HRD-CnB</v>
      </c>
      <c r="I49" s="98" t="str" cm="1">
        <f t="array" ref="I49">INDEX(Master_Department[Div &amp; Dept Name],MATCH(Data_Input!$H49,Master_Department[Div &amp; Dept Code],0),0)</f>
        <v>Phòng Nhân Sự - BP Chính sách, Lương &amp; Đãi ngộ</v>
      </c>
      <c r="J49" s="91" t="s">
        <v>296</v>
      </c>
      <c r="K49" s="92" t="s">
        <v>597</v>
      </c>
      <c r="L49" s="99" t="str" cm="1">
        <f t="array" ref="L49">INDEX(Master_CostCenter[Cost Name],MATCH(Data_Input!$K49,Master_CostCenter[Cost center],0),0)</f>
        <v>Chi phí lương - Hành chính</v>
      </c>
      <c r="M49" s="94" t="s">
        <v>857</v>
      </c>
      <c r="N49" s="115">
        <v>352605519.08575284</v>
      </c>
      <c r="O49" s="82"/>
      <c r="P49" s="81">
        <f>SUM(Data_Input!$N49:$O49)</f>
        <v>352605519.08575284</v>
      </c>
    </row>
    <row r="50" spans="2:16" x14ac:dyDescent="0.4">
      <c r="B50" s="96" t="str" cm="1">
        <f t="array" ref="B50">IF(Data_Input!$K50="","",
IFERROR(
INDEX(Master_CostCenter_QuyLuong[Manpower Mapping],
MATCH(Data_Input!$K50,Master_CostCenter_QuyLuong[Cost Center],0),
0),
"Opex"))</f>
        <v>Quỹ Lương</v>
      </c>
      <c r="C50" s="94" t="s">
        <v>38</v>
      </c>
      <c r="D50" s="95" t="s">
        <v>3</v>
      </c>
      <c r="E50" s="96" t="str" cm="1">
        <f t="array" ref="E50">INDEX(Master_BranchBU[BranBU],MATCH(Data_Input!$C50&amp;"-"&amp;Data_Input!$D50,Master_BranchBU[BranBU Mapping],0),0)</f>
        <v>H-AT</v>
      </c>
      <c r="F50" s="79" t="str" cm="1">
        <f t="array" ref="F50">INDEX(Master_CostCenter[Division Code],MATCH(Data_Input!$K50,Master_CostCenter[Cost center],0),0)</f>
        <v>HRD</v>
      </c>
      <c r="G50" s="80" t="str" cm="1">
        <f t="array" ref="G50">INDEX(Master_Department[Division Name],MATCH(Data_Input!$F50,Master_Department[Division Code],0),0)</f>
        <v>Phòng Nhân Sự</v>
      </c>
      <c r="H50" s="97" t="str" cm="1">
        <f t="array" ref="H50">INDEX(Master_CostCenter[Div &amp; Dept Code],MATCH(Data_Input!$K50,Master_CostCenter[Cost center],0),0)</f>
        <v>HRD-CnB</v>
      </c>
      <c r="I50" s="98" t="str" cm="1">
        <f t="array" ref="I50">INDEX(Master_Department[Div &amp; Dept Name],MATCH(Data_Input!$H50,Master_Department[Div &amp; Dept Code],0),0)</f>
        <v>Phòng Nhân Sự - BP Chính sách, Lương &amp; Đãi ngộ</v>
      </c>
      <c r="J50" s="91" t="s">
        <v>296</v>
      </c>
      <c r="K50" s="92" t="s">
        <v>597</v>
      </c>
      <c r="L50" s="99" t="str" cm="1">
        <f t="array" ref="L50">INDEX(Master_CostCenter[Cost Name],MATCH(Data_Input!$K50,Master_CostCenter[Cost center],0),0)</f>
        <v>Chi phí lương - Hành chính</v>
      </c>
      <c r="M50" s="94" t="s">
        <v>855</v>
      </c>
      <c r="N50" s="115">
        <v>59053518.549999997</v>
      </c>
      <c r="O50" s="82"/>
      <c r="P50" s="81">
        <f>SUM(Data_Input!$N50:$O50)</f>
        <v>59053518.549999997</v>
      </c>
    </row>
    <row r="51" spans="2:16" x14ac:dyDescent="0.4">
      <c r="B51" s="96" t="str" cm="1">
        <f t="array" ref="B51">IF(Data_Input!$K51="","",
IFERROR(
INDEX(Master_CostCenter_QuyLuong[Manpower Mapping],
MATCH(Data_Input!$K51,Master_CostCenter_QuyLuong[Cost Center],0),
0),
"Opex"))</f>
        <v>Quỹ Lương</v>
      </c>
      <c r="C51" s="94" t="s">
        <v>38</v>
      </c>
      <c r="D51" s="95" t="s">
        <v>3</v>
      </c>
      <c r="E51" s="96" t="str" cm="1">
        <f t="array" ref="E51">INDEX(Master_BranchBU[BranBU],MATCH(Data_Input!$C51&amp;"-"&amp;Data_Input!$D51,Master_BranchBU[BranBU Mapping],0),0)</f>
        <v>H-AT</v>
      </c>
      <c r="F51" s="79" t="str" cm="1">
        <f t="array" ref="F51">INDEX(Master_CostCenter[Division Code],MATCH(Data_Input!$K51,Master_CostCenter[Cost center],0),0)</f>
        <v>HRD</v>
      </c>
      <c r="G51" s="80" t="str" cm="1">
        <f t="array" ref="G51">INDEX(Master_Department[Division Name],MATCH(Data_Input!$F51,Master_Department[Division Code],0),0)</f>
        <v>Phòng Nhân Sự</v>
      </c>
      <c r="H51" s="97" t="str" cm="1">
        <f t="array" ref="H51">INDEX(Master_CostCenter[Div &amp; Dept Code],MATCH(Data_Input!$K51,Master_CostCenter[Cost center],0),0)</f>
        <v>HRD-CnB</v>
      </c>
      <c r="I51" s="98" t="str" cm="1">
        <f t="array" ref="I51">INDEX(Master_Department[Div &amp; Dept Name],MATCH(Data_Input!$H51,Master_Department[Div &amp; Dept Code],0),0)</f>
        <v>Phòng Nhân Sự - BP Chính sách, Lương &amp; Đãi ngộ</v>
      </c>
      <c r="J51" s="91" t="s">
        <v>296</v>
      </c>
      <c r="K51" s="92" t="s">
        <v>597</v>
      </c>
      <c r="L51" s="99" t="str" cm="1">
        <f t="array" ref="L51">INDEX(Master_CostCenter[Cost Name],MATCH(Data_Input!$K51,Master_CostCenter[Cost center],0),0)</f>
        <v>Chi phí lương - Hành chính</v>
      </c>
      <c r="M51" s="94" t="s">
        <v>692</v>
      </c>
      <c r="N51" s="115">
        <v>188392143.8108108</v>
      </c>
      <c r="O51" s="82"/>
      <c r="P51" s="81">
        <f>SUM(Data_Input!$N51:$O51)</f>
        <v>188392143.8108108</v>
      </c>
    </row>
    <row r="52" spans="2:16" x14ac:dyDescent="0.4">
      <c r="B52" s="96" t="str" cm="1">
        <f t="array" ref="B52">IF(Data_Input!$K52="","",
IFERROR(
INDEX(Master_CostCenter_QuyLuong[Manpower Mapping],
MATCH(Data_Input!$K52,Master_CostCenter_QuyLuong[Cost Center],0),
0),
"Opex"))</f>
        <v>Quỹ Lương</v>
      </c>
      <c r="C52" s="94" t="s">
        <v>38</v>
      </c>
      <c r="D52" s="95" t="s">
        <v>3</v>
      </c>
      <c r="E52" s="96" t="str" cm="1">
        <f t="array" ref="E52">INDEX(Master_BranchBU[BranBU],MATCH(Data_Input!$C52&amp;"-"&amp;Data_Input!$D52,Master_BranchBU[BranBU Mapping],0),0)</f>
        <v>H-AT</v>
      </c>
      <c r="F52" s="79" t="str" cm="1">
        <f t="array" ref="F52">INDEX(Master_CostCenter[Division Code],MATCH(Data_Input!$K52,Master_CostCenter[Cost center],0),0)</f>
        <v>HRD</v>
      </c>
      <c r="G52" s="80" t="str" cm="1">
        <f t="array" ref="G52">INDEX(Master_Department[Division Name],MATCH(Data_Input!$F52,Master_Department[Division Code],0),0)</f>
        <v>Phòng Nhân Sự</v>
      </c>
      <c r="H52" s="97" t="str" cm="1">
        <f t="array" ref="H52">INDEX(Master_CostCenter[Div &amp; Dept Code],MATCH(Data_Input!$K52,Master_CostCenter[Cost center],0),0)</f>
        <v>HRD-CnB</v>
      </c>
      <c r="I52" s="98" t="str" cm="1">
        <f t="array" ref="I52">INDEX(Master_Department[Div &amp; Dept Name],MATCH(Data_Input!$H52,Master_Department[Div &amp; Dept Code],0),0)</f>
        <v>Phòng Nhân Sự - BP Chính sách, Lương &amp; Đãi ngộ</v>
      </c>
      <c r="J52" s="91" t="s">
        <v>296</v>
      </c>
      <c r="K52" s="92" t="s">
        <v>597</v>
      </c>
      <c r="L52" s="99" t="str" cm="1">
        <f t="array" ref="L52">INDEX(Master_CostCenter[Cost Name],MATCH(Data_Input!$K52,Master_CostCenter[Cost center],0),0)</f>
        <v>Chi phí lương - Hành chính</v>
      </c>
      <c r="M52" s="94" t="s">
        <v>853</v>
      </c>
      <c r="N52" s="115">
        <v>237835764.00136414</v>
      </c>
      <c r="O52" s="82"/>
      <c r="P52" s="81">
        <f>SUM(Data_Input!$N52:$O52)</f>
        <v>237835764.00136414</v>
      </c>
    </row>
    <row r="53" spans="2:16" x14ac:dyDescent="0.4">
      <c r="B53" s="96" t="str" cm="1">
        <f t="array" ref="B53">IF(Data_Input!$K53="","",
IFERROR(
INDEX(Master_CostCenter_QuyLuong[Manpower Mapping],
MATCH(Data_Input!$K53,Master_CostCenter_QuyLuong[Cost Center],0),
0),
"Opex"))</f>
        <v>Quỹ Lương</v>
      </c>
      <c r="C53" s="94" t="s">
        <v>38</v>
      </c>
      <c r="D53" s="95" t="s">
        <v>3</v>
      </c>
      <c r="E53" s="96" t="str" cm="1">
        <f t="array" ref="E53">INDEX(Master_BranchBU[BranBU],MATCH(Data_Input!$C53&amp;"-"&amp;Data_Input!$D53,Master_BranchBU[BranBU Mapping],0),0)</f>
        <v>H-AT</v>
      </c>
      <c r="F53" s="79" t="str" cm="1">
        <f t="array" ref="F53">INDEX(Master_CostCenter[Division Code],MATCH(Data_Input!$K53,Master_CostCenter[Cost center],0),0)</f>
        <v>HRD</v>
      </c>
      <c r="G53" s="80" t="str" cm="1">
        <f t="array" ref="G53">INDEX(Master_Department[Division Name],MATCH(Data_Input!$F53,Master_Department[Division Code],0),0)</f>
        <v>Phòng Nhân Sự</v>
      </c>
      <c r="H53" s="97" t="str" cm="1">
        <f t="array" ref="H53">INDEX(Master_CostCenter[Div &amp; Dept Code],MATCH(Data_Input!$K53,Master_CostCenter[Cost center],0),0)</f>
        <v>HRD-CnB</v>
      </c>
      <c r="I53" s="98" t="str" cm="1">
        <f t="array" ref="I53">INDEX(Master_Department[Div &amp; Dept Name],MATCH(Data_Input!$H53,Master_Department[Div &amp; Dept Code],0),0)</f>
        <v>Phòng Nhân Sự - BP Chính sách, Lương &amp; Đãi ngộ</v>
      </c>
      <c r="J53" s="91" t="s">
        <v>296</v>
      </c>
      <c r="K53" s="92" t="s">
        <v>597</v>
      </c>
      <c r="L53" s="99" t="str" cm="1">
        <f t="array" ref="L53">INDEX(Master_CostCenter[Cost Name],MATCH(Data_Input!$K53,Master_CostCenter[Cost center],0),0)</f>
        <v>Chi phí lương - Hành chính</v>
      </c>
      <c r="M53" s="94" t="s">
        <v>892</v>
      </c>
      <c r="N53" s="115">
        <v>0</v>
      </c>
      <c r="O53" s="82"/>
      <c r="P53" s="81">
        <f>SUM(Data_Input!$N53:$O53)</f>
        <v>0</v>
      </c>
    </row>
    <row r="54" spans="2:16" x14ac:dyDescent="0.4">
      <c r="B54" s="96" t="str" cm="1">
        <f t="array" ref="B54">IF(Data_Input!$K54="","",
IFERROR(
INDEX(Master_CostCenter_QuyLuong[Manpower Mapping],
MATCH(Data_Input!$K54,Master_CostCenter_QuyLuong[Cost Center],0),
0),
"Opex"))</f>
        <v>Quỹ Lương</v>
      </c>
      <c r="C54" s="94" t="s">
        <v>38</v>
      </c>
      <c r="D54" s="95" t="s">
        <v>1</v>
      </c>
      <c r="E54" s="96" t="str" cm="1">
        <f t="array" ref="E54">INDEX(Master_BranchBU[BranBU],MATCH(Data_Input!$C54&amp;"-"&amp;Data_Input!$D54,Master_BranchBU[BranBU Mapping],0),0)</f>
        <v>H-SL</v>
      </c>
      <c r="F54" s="79" t="str" cm="1">
        <f t="array" ref="F54">INDEX(Master_CostCenter[Division Code],MATCH(Data_Input!$K54,Master_CostCenter[Cost center],0),0)</f>
        <v>HRD</v>
      </c>
      <c r="G54" s="80" t="str" cm="1">
        <f t="array" ref="G54">INDEX(Master_Department[Division Name],MATCH(Data_Input!$F54,Master_Department[Division Code],0),0)</f>
        <v>Phòng Nhân Sự</v>
      </c>
      <c r="H54" s="97" t="str" cm="1">
        <f t="array" ref="H54">INDEX(Master_CostCenter[Div &amp; Dept Code],MATCH(Data_Input!$K54,Master_CostCenter[Cost center],0),0)</f>
        <v>HRD-CnB</v>
      </c>
      <c r="I54" s="98" t="str" cm="1">
        <f t="array" ref="I54">INDEX(Master_Department[Div &amp; Dept Name],MATCH(Data_Input!$H54,Master_Department[Div &amp; Dept Code],0),0)</f>
        <v>Phòng Nhân Sự - BP Chính sách, Lương &amp; Đãi ngộ</v>
      </c>
      <c r="J54" s="91" t="s">
        <v>296</v>
      </c>
      <c r="K54" s="92" t="s">
        <v>597</v>
      </c>
      <c r="L54" s="99" t="str" cm="1">
        <f t="array" ref="L54">INDEX(Master_CostCenter[Cost Name],MATCH(Data_Input!$K54,Master_CostCenter[Cost center],0),0)</f>
        <v>Chi phí lương - Hành chính</v>
      </c>
      <c r="M54" s="94" t="s">
        <v>883</v>
      </c>
      <c r="N54" s="115">
        <v>2180000</v>
      </c>
      <c r="O54" s="82"/>
      <c r="P54" s="81">
        <f>SUM(Data_Input!$N54:$O54)</f>
        <v>2180000</v>
      </c>
    </row>
    <row r="55" spans="2:16" x14ac:dyDescent="0.4">
      <c r="B55" s="96" t="str" cm="1">
        <f t="array" ref="B55">IF(Data_Input!$K55="","",
IFERROR(
INDEX(Master_CostCenter_QuyLuong[Manpower Mapping],
MATCH(Data_Input!$K55,Master_CostCenter_QuyLuong[Cost Center],0),
0),
"Opex"))</f>
        <v>Quỹ Lương</v>
      </c>
      <c r="C55" s="94" t="s">
        <v>38</v>
      </c>
      <c r="D55" s="95" t="s">
        <v>1</v>
      </c>
      <c r="E55" s="96" t="str" cm="1">
        <f t="array" ref="E55">INDEX(Master_BranchBU[BranBU],MATCH(Data_Input!$C55&amp;"-"&amp;Data_Input!$D55,Master_BranchBU[BranBU Mapping],0),0)</f>
        <v>H-SL</v>
      </c>
      <c r="F55" s="79" t="str" cm="1">
        <f t="array" ref="F55">INDEX(Master_CostCenter[Division Code],MATCH(Data_Input!$K55,Master_CostCenter[Cost center],0),0)</f>
        <v>HRD</v>
      </c>
      <c r="G55" s="80" t="str" cm="1">
        <f t="array" ref="G55">INDEX(Master_Department[Division Name],MATCH(Data_Input!$F55,Master_Department[Division Code],0),0)</f>
        <v>Phòng Nhân Sự</v>
      </c>
      <c r="H55" s="97" t="str" cm="1">
        <f t="array" ref="H55">INDEX(Master_CostCenter[Div &amp; Dept Code],MATCH(Data_Input!$K55,Master_CostCenter[Cost center],0),0)</f>
        <v>HRD-CnB</v>
      </c>
      <c r="I55" s="98" t="str" cm="1">
        <f t="array" ref="I55">INDEX(Master_Department[Div &amp; Dept Name],MATCH(Data_Input!$H55,Master_Department[Div &amp; Dept Code],0),0)</f>
        <v>Phòng Nhân Sự - BP Chính sách, Lương &amp; Đãi ngộ</v>
      </c>
      <c r="J55" s="91" t="s">
        <v>296</v>
      </c>
      <c r="K55" s="92" t="s">
        <v>597</v>
      </c>
      <c r="L55" s="99" t="str" cm="1">
        <f t="array" ref="L55">INDEX(Master_CostCenter[Cost Name],MATCH(Data_Input!$K55,Master_CostCenter[Cost center],0),0)</f>
        <v>Chi phí lương - Hành chính</v>
      </c>
      <c r="M55" s="94" t="s">
        <v>857</v>
      </c>
      <c r="N55" s="115">
        <v>156125757.72160423</v>
      </c>
      <c r="O55" s="82"/>
      <c r="P55" s="81">
        <f>SUM(Data_Input!$N55:$O55)</f>
        <v>156125757.72160423</v>
      </c>
    </row>
    <row r="56" spans="2:16" x14ac:dyDescent="0.4">
      <c r="B56" s="96" t="str" cm="1">
        <f t="array" ref="B56">IF(Data_Input!$K56="","",
IFERROR(
INDEX(Master_CostCenter_QuyLuong[Manpower Mapping],
MATCH(Data_Input!$K56,Master_CostCenter_QuyLuong[Cost Center],0),
0),
"Opex"))</f>
        <v>Quỹ Lương</v>
      </c>
      <c r="C56" s="94" t="s">
        <v>38</v>
      </c>
      <c r="D56" s="95" t="s">
        <v>1</v>
      </c>
      <c r="E56" s="96" t="str" cm="1">
        <f t="array" ref="E56">INDEX(Master_BranchBU[BranBU],MATCH(Data_Input!$C56&amp;"-"&amp;Data_Input!$D56,Master_BranchBU[BranBU Mapping],0),0)</f>
        <v>H-SL</v>
      </c>
      <c r="F56" s="79" t="str" cm="1">
        <f t="array" ref="F56">INDEX(Master_CostCenter[Division Code],MATCH(Data_Input!$K56,Master_CostCenter[Cost center],0),0)</f>
        <v>HRD</v>
      </c>
      <c r="G56" s="80" t="str" cm="1">
        <f t="array" ref="G56">INDEX(Master_Department[Division Name],MATCH(Data_Input!$F56,Master_Department[Division Code],0),0)</f>
        <v>Phòng Nhân Sự</v>
      </c>
      <c r="H56" s="97" t="str" cm="1">
        <f t="array" ref="H56">INDEX(Master_CostCenter[Div &amp; Dept Code],MATCH(Data_Input!$K56,Master_CostCenter[Cost center],0),0)</f>
        <v>HRD-CnB</v>
      </c>
      <c r="I56" s="98" t="str" cm="1">
        <f t="array" ref="I56">INDEX(Master_Department[Div &amp; Dept Name],MATCH(Data_Input!$H56,Master_Department[Div &amp; Dept Code],0),0)</f>
        <v>Phòng Nhân Sự - BP Chính sách, Lương &amp; Đãi ngộ</v>
      </c>
      <c r="J56" s="91" t="s">
        <v>296</v>
      </c>
      <c r="K56" s="92" t="s">
        <v>597</v>
      </c>
      <c r="L56" s="99" t="str" cm="1">
        <f t="array" ref="L56">INDEX(Master_CostCenter[Cost Name],MATCH(Data_Input!$K56,Master_CostCenter[Cost center],0),0)</f>
        <v>Chi phí lương - Hành chính</v>
      </c>
      <c r="M56" s="94" t="s">
        <v>855</v>
      </c>
      <c r="N56" s="115">
        <v>17508037.039999999</v>
      </c>
      <c r="O56" s="82"/>
      <c r="P56" s="81">
        <f>SUM(Data_Input!$N56:$O56)</f>
        <v>17508037.039999999</v>
      </c>
    </row>
    <row r="57" spans="2:16" x14ac:dyDescent="0.4">
      <c r="B57" s="96" t="str" cm="1">
        <f t="array" ref="B57">IF(Data_Input!$K57="","",
IFERROR(
INDEX(Master_CostCenter_QuyLuong[Manpower Mapping],
MATCH(Data_Input!$K57,Master_CostCenter_QuyLuong[Cost Center],0),
0),
"Opex"))</f>
        <v>Quỹ Lương</v>
      </c>
      <c r="C57" s="94" t="s">
        <v>38</v>
      </c>
      <c r="D57" s="95" t="s">
        <v>1</v>
      </c>
      <c r="E57" s="96" t="str" cm="1">
        <f t="array" ref="E57">INDEX(Master_BranchBU[BranBU],MATCH(Data_Input!$C57&amp;"-"&amp;Data_Input!$D57,Master_BranchBU[BranBU Mapping],0),0)</f>
        <v>H-SL</v>
      </c>
      <c r="F57" s="79" t="str" cm="1">
        <f t="array" ref="F57">INDEX(Master_CostCenter[Division Code],MATCH(Data_Input!$K57,Master_CostCenter[Cost center],0),0)</f>
        <v>HRD</v>
      </c>
      <c r="G57" s="80" t="str" cm="1">
        <f t="array" ref="G57">INDEX(Master_Department[Division Name],MATCH(Data_Input!$F57,Master_Department[Division Code],0),0)</f>
        <v>Phòng Nhân Sự</v>
      </c>
      <c r="H57" s="97" t="str" cm="1">
        <f t="array" ref="H57">INDEX(Master_CostCenter[Div &amp; Dept Code],MATCH(Data_Input!$K57,Master_CostCenter[Cost center],0),0)</f>
        <v>HRD-CnB</v>
      </c>
      <c r="I57" s="98" t="str" cm="1">
        <f t="array" ref="I57">INDEX(Master_Department[Div &amp; Dept Name],MATCH(Data_Input!$H57,Master_Department[Div &amp; Dept Code],0),0)</f>
        <v>Phòng Nhân Sự - BP Chính sách, Lương &amp; Đãi ngộ</v>
      </c>
      <c r="J57" s="91" t="s">
        <v>296</v>
      </c>
      <c r="K57" s="92" t="s">
        <v>597</v>
      </c>
      <c r="L57" s="99" t="str" cm="1">
        <f t="array" ref="L57">INDEX(Master_CostCenter[Cost Name],MATCH(Data_Input!$K57,Master_CostCenter[Cost center],0),0)</f>
        <v>Chi phí lương - Hành chính</v>
      </c>
      <c r="M57" s="94" t="s">
        <v>692</v>
      </c>
      <c r="N57" s="115">
        <v>99997845.565217391</v>
      </c>
      <c r="O57" s="82"/>
      <c r="P57" s="81">
        <f>SUM(Data_Input!$N57:$O57)</f>
        <v>99997845.565217391</v>
      </c>
    </row>
    <row r="58" spans="2:16" x14ac:dyDescent="0.4">
      <c r="B58" s="96" t="str" cm="1">
        <f t="array" ref="B58">IF(Data_Input!$K58="","",
IFERROR(
INDEX(Master_CostCenter_QuyLuong[Manpower Mapping],
MATCH(Data_Input!$K58,Master_CostCenter_QuyLuong[Cost Center],0),
0),
"Opex"))</f>
        <v>Quỹ Lương</v>
      </c>
      <c r="C58" s="94" t="s">
        <v>38</v>
      </c>
      <c r="D58" s="95" t="s">
        <v>1</v>
      </c>
      <c r="E58" s="96" t="str" cm="1">
        <f t="array" ref="E58">INDEX(Master_BranchBU[BranBU],MATCH(Data_Input!$C58&amp;"-"&amp;Data_Input!$D58,Master_BranchBU[BranBU Mapping],0),0)</f>
        <v>H-SL</v>
      </c>
      <c r="F58" s="79" t="str" cm="1">
        <f t="array" ref="F58">INDEX(Master_CostCenter[Division Code],MATCH(Data_Input!$K58,Master_CostCenter[Cost center],0),0)</f>
        <v>HRD</v>
      </c>
      <c r="G58" s="80" t="str" cm="1">
        <f t="array" ref="G58">INDEX(Master_Department[Division Name],MATCH(Data_Input!$F58,Master_Department[Division Code],0),0)</f>
        <v>Phòng Nhân Sự</v>
      </c>
      <c r="H58" s="97" t="str" cm="1">
        <f t="array" ref="H58">INDEX(Master_CostCenter[Div &amp; Dept Code],MATCH(Data_Input!$K58,Master_CostCenter[Cost center],0),0)</f>
        <v>HRD-CnB</v>
      </c>
      <c r="I58" s="98" t="str" cm="1">
        <f t="array" ref="I58">INDEX(Master_Department[Div &amp; Dept Name],MATCH(Data_Input!$H58,Master_Department[Div &amp; Dept Code],0),0)</f>
        <v>Phòng Nhân Sự - BP Chính sách, Lương &amp; Đãi ngộ</v>
      </c>
      <c r="J58" s="91" t="s">
        <v>296</v>
      </c>
      <c r="K58" s="92" t="s">
        <v>597</v>
      </c>
      <c r="L58" s="99" t="str" cm="1">
        <f t="array" ref="L58">INDEX(Master_CostCenter[Cost Name],MATCH(Data_Input!$K58,Master_CostCenter[Cost center],0),0)</f>
        <v>Chi phí lương - Hành chính</v>
      </c>
      <c r="M58" s="94" t="s">
        <v>853</v>
      </c>
      <c r="N58" s="115">
        <v>96134226.134425387</v>
      </c>
      <c r="O58" s="82"/>
      <c r="P58" s="81">
        <f>SUM(Data_Input!$N58:$O58)</f>
        <v>96134226.134425387</v>
      </c>
    </row>
    <row r="59" spans="2:16" x14ac:dyDescent="0.4">
      <c r="B59" s="96" t="str" cm="1">
        <f t="array" ref="B59">IF(Data_Input!$K59="","",
IFERROR(
INDEX(Master_CostCenter_QuyLuong[Manpower Mapping],
MATCH(Data_Input!$K59,Master_CostCenter_QuyLuong[Cost Center],0),
0),
"Opex"))</f>
        <v>Quỹ Lương</v>
      </c>
      <c r="C59" s="94" t="s">
        <v>38</v>
      </c>
      <c r="D59" s="95" t="s">
        <v>1</v>
      </c>
      <c r="E59" s="96" t="str" cm="1">
        <f t="array" ref="E59">INDEX(Master_BranchBU[BranBU],MATCH(Data_Input!$C59&amp;"-"&amp;Data_Input!$D59,Master_BranchBU[BranBU Mapping],0),0)</f>
        <v>H-SL</v>
      </c>
      <c r="F59" s="79" t="str" cm="1">
        <f t="array" ref="F59">INDEX(Master_CostCenter[Division Code],MATCH(Data_Input!$K59,Master_CostCenter[Cost center],0),0)</f>
        <v>HRD</v>
      </c>
      <c r="G59" s="80" t="str" cm="1">
        <f t="array" ref="G59">INDEX(Master_Department[Division Name],MATCH(Data_Input!$F59,Master_Department[Division Code],0),0)</f>
        <v>Phòng Nhân Sự</v>
      </c>
      <c r="H59" s="97" t="str" cm="1">
        <f t="array" ref="H59">INDEX(Master_CostCenter[Div &amp; Dept Code],MATCH(Data_Input!$K59,Master_CostCenter[Cost center],0),0)</f>
        <v>HRD-CnB</v>
      </c>
      <c r="I59" s="98" t="str" cm="1">
        <f t="array" ref="I59">INDEX(Master_Department[Div &amp; Dept Name],MATCH(Data_Input!$H59,Master_Department[Div &amp; Dept Code],0),0)</f>
        <v>Phòng Nhân Sự - BP Chính sách, Lương &amp; Đãi ngộ</v>
      </c>
      <c r="J59" s="91" t="s">
        <v>296</v>
      </c>
      <c r="K59" s="92" t="s">
        <v>597</v>
      </c>
      <c r="L59" s="99" t="str" cm="1">
        <f t="array" ref="L59">INDEX(Master_CostCenter[Cost Name],MATCH(Data_Input!$K59,Master_CostCenter[Cost center],0),0)</f>
        <v>Chi phí lương - Hành chính</v>
      </c>
      <c r="M59" s="94" t="s">
        <v>892</v>
      </c>
      <c r="N59" s="115">
        <v>60984629.849999994</v>
      </c>
      <c r="O59" s="82"/>
      <c r="P59" s="81">
        <f>SUM(Data_Input!$N59:$O59)</f>
        <v>60984629.849999994</v>
      </c>
    </row>
    <row r="60" spans="2:16" x14ac:dyDescent="0.4">
      <c r="B60" s="96" t="str" cm="1">
        <f t="array" ref="B60">IF(Data_Input!$K60="","",
IFERROR(
INDEX(Master_CostCenter_QuyLuong[Manpower Mapping],
MATCH(Data_Input!$K60,Master_CostCenter_QuyLuong[Cost Center],0),
0),
"Opex"))</f>
        <v>Quỹ Lương</v>
      </c>
      <c r="C60" s="94" t="s">
        <v>38</v>
      </c>
      <c r="D60" s="95" t="s">
        <v>30</v>
      </c>
      <c r="E60" s="96" t="str" cm="1">
        <f t="array" ref="E60">INDEX(Master_BranchBU[BranBU],MATCH(Data_Input!$C60&amp;"-"&amp;Data_Input!$D60,Master_BranchBU[BranBU Mapping],0),0)</f>
        <v>H-EL</v>
      </c>
      <c r="F60" s="79" t="str" cm="1">
        <f t="array" ref="F60">INDEX(Master_CostCenter[Division Code],MATCH(Data_Input!$K60,Master_CostCenter[Cost center],0),0)</f>
        <v>HRD</v>
      </c>
      <c r="G60" s="80" t="str" cm="1">
        <f t="array" ref="G60">INDEX(Master_Department[Division Name],MATCH(Data_Input!$F60,Master_Department[Division Code],0),0)</f>
        <v>Phòng Nhân Sự</v>
      </c>
      <c r="H60" s="97" t="str" cm="1">
        <f t="array" ref="H60">INDEX(Master_CostCenter[Div &amp; Dept Code],MATCH(Data_Input!$K60,Master_CostCenter[Cost center],0),0)</f>
        <v>HRD-CnB</v>
      </c>
      <c r="I60" s="98" t="str" cm="1">
        <f t="array" ref="I60">INDEX(Master_Department[Div &amp; Dept Name],MATCH(Data_Input!$H60,Master_Department[Div &amp; Dept Code],0),0)</f>
        <v>Phòng Nhân Sự - BP Chính sách, Lương &amp; Đãi ngộ</v>
      </c>
      <c r="J60" s="91" t="s">
        <v>296</v>
      </c>
      <c r="K60" s="92" t="s">
        <v>597</v>
      </c>
      <c r="L60" s="99" t="str" cm="1">
        <f t="array" ref="L60">INDEX(Master_CostCenter[Cost Name],MATCH(Data_Input!$K60,Master_CostCenter[Cost center],0),0)</f>
        <v>Chi phí lương - Hành chính</v>
      </c>
      <c r="M60" s="94" t="s">
        <v>883</v>
      </c>
      <c r="N60" s="115">
        <v>2398407.4</v>
      </c>
      <c r="O60" s="82"/>
      <c r="P60" s="81">
        <f>SUM(Data_Input!$N60:$O60)</f>
        <v>2398407.4</v>
      </c>
    </row>
    <row r="61" spans="2:16" x14ac:dyDescent="0.4">
      <c r="B61" s="96" t="str" cm="1">
        <f t="array" ref="B61">IF(Data_Input!$K61="","",
IFERROR(
INDEX(Master_CostCenter_QuyLuong[Manpower Mapping],
MATCH(Data_Input!$K61,Master_CostCenter_QuyLuong[Cost Center],0),
0),
"Opex"))</f>
        <v>Quỹ Lương</v>
      </c>
      <c r="C61" s="94" t="s">
        <v>38</v>
      </c>
      <c r="D61" s="95" t="s">
        <v>30</v>
      </c>
      <c r="E61" s="96" t="str" cm="1">
        <f t="array" ref="E61">INDEX(Master_BranchBU[BranBU],MATCH(Data_Input!$C61&amp;"-"&amp;Data_Input!$D61,Master_BranchBU[BranBU Mapping],0),0)</f>
        <v>H-EL</v>
      </c>
      <c r="F61" s="79" t="str" cm="1">
        <f t="array" ref="F61">INDEX(Master_CostCenter[Division Code],MATCH(Data_Input!$K61,Master_CostCenter[Cost center],0),0)</f>
        <v>HRD</v>
      </c>
      <c r="G61" s="80" t="str" cm="1">
        <f t="array" ref="G61">INDEX(Master_Department[Division Name],MATCH(Data_Input!$F61,Master_Department[Division Code],0),0)</f>
        <v>Phòng Nhân Sự</v>
      </c>
      <c r="H61" s="97" t="str" cm="1">
        <f t="array" ref="H61">INDEX(Master_CostCenter[Div &amp; Dept Code],MATCH(Data_Input!$K61,Master_CostCenter[Cost center],0),0)</f>
        <v>HRD-CnB</v>
      </c>
      <c r="I61" s="98" t="str" cm="1">
        <f t="array" ref="I61">INDEX(Master_Department[Div &amp; Dept Name],MATCH(Data_Input!$H61,Master_Department[Div &amp; Dept Code],0),0)</f>
        <v>Phòng Nhân Sự - BP Chính sách, Lương &amp; Đãi ngộ</v>
      </c>
      <c r="J61" s="91" t="s">
        <v>296</v>
      </c>
      <c r="K61" s="92" t="s">
        <v>597</v>
      </c>
      <c r="L61" s="99" t="str" cm="1">
        <f t="array" ref="L61">INDEX(Master_CostCenter[Cost Name],MATCH(Data_Input!$K61,Master_CostCenter[Cost center],0),0)</f>
        <v>Chi phí lương - Hành chính</v>
      </c>
      <c r="M61" s="94" t="s">
        <v>857</v>
      </c>
      <c r="N61" s="115">
        <v>12237743.554639185</v>
      </c>
      <c r="O61" s="82"/>
      <c r="P61" s="81">
        <f>SUM(Data_Input!$N61:$O61)</f>
        <v>12237743.554639185</v>
      </c>
    </row>
    <row r="62" spans="2:16" x14ac:dyDescent="0.4">
      <c r="B62" s="96" t="str" cm="1">
        <f t="array" ref="B62">IF(Data_Input!$K62="","",
IFERROR(
INDEX(Master_CostCenter_QuyLuong[Manpower Mapping],
MATCH(Data_Input!$K62,Master_CostCenter_QuyLuong[Cost Center],0),
0),
"Opex"))</f>
        <v>Quỹ Lương</v>
      </c>
      <c r="C62" s="94" t="s">
        <v>38</v>
      </c>
      <c r="D62" s="95" t="s">
        <v>30</v>
      </c>
      <c r="E62" s="96" t="str" cm="1">
        <f t="array" ref="E62">INDEX(Master_BranchBU[BranBU],MATCH(Data_Input!$C62&amp;"-"&amp;Data_Input!$D62,Master_BranchBU[BranBU Mapping],0),0)</f>
        <v>H-EL</v>
      </c>
      <c r="F62" s="79" t="str" cm="1">
        <f t="array" ref="F62">INDEX(Master_CostCenter[Division Code],MATCH(Data_Input!$K62,Master_CostCenter[Cost center],0),0)</f>
        <v>HRD</v>
      </c>
      <c r="G62" s="80" t="str" cm="1">
        <f t="array" ref="G62">INDEX(Master_Department[Division Name],MATCH(Data_Input!$F62,Master_Department[Division Code],0),0)</f>
        <v>Phòng Nhân Sự</v>
      </c>
      <c r="H62" s="97" t="str" cm="1">
        <f t="array" ref="H62">INDEX(Master_CostCenter[Div &amp; Dept Code],MATCH(Data_Input!$K62,Master_CostCenter[Cost center],0),0)</f>
        <v>HRD-CnB</v>
      </c>
      <c r="I62" s="98" t="str" cm="1">
        <f t="array" ref="I62">INDEX(Master_Department[Div &amp; Dept Name],MATCH(Data_Input!$H62,Master_Department[Div &amp; Dept Code],0),0)</f>
        <v>Phòng Nhân Sự - BP Chính sách, Lương &amp; Đãi ngộ</v>
      </c>
      <c r="J62" s="91" t="s">
        <v>296</v>
      </c>
      <c r="K62" s="92" t="s">
        <v>597</v>
      </c>
      <c r="L62" s="99" t="str" cm="1">
        <f t="array" ref="L62">INDEX(Master_CostCenter[Cost Name],MATCH(Data_Input!$K62,Master_CostCenter[Cost center],0),0)</f>
        <v>Chi phí lương - Hành chính</v>
      </c>
      <c r="M62" s="94" t="s">
        <v>855</v>
      </c>
      <c r="N62" s="115">
        <v>4196777.78</v>
      </c>
      <c r="O62" s="82"/>
      <c r="P62" s="81">
        <f>SUM(Data_Input!$N62:$O62)</f>
        <v>4196777.78</v>
      </c>
    </row>
    <row r="63" spans="2:16" x14ac:dyDescent="0.4">
      <c r="B63" s="96" t="str" cm="1">
        <f t="array" ref="B63">IF(Data_Input!$K63="","",
IFERROR(
INDEX(Master_CostCenter_QuyLuong[Manpower Mapping],
MATCH(Data_Input!$K63,Master_CostCenter_QuyLuong[Cost Center],0),
0),
"Opex"))</f>
        <v>Quỹ Lương</v>
      </c>
      <c r="C63" s="94" t="s">
        <v>38</v>
      </c>
      <c r="D63" s="95" t="s">
        <v>30</v>
      </c>
      <c r="E63" s="96" t="str" cm="1">
        <f t="array" ref="E63">INDEX(Master_BranchBU[BranBU],MATCH(Data_Input!$C63&amp;"-"&amp;Data_Input!$D63,Master_BranchBU[BranBU Mapping],0),0)</f>
        <v>H-EL</v>
      </c>
      <c r="F63" s="79" t="str" cm="1">
        <f t="array" ref="F63">INDEX(Master_CostCenter[Division Code],MATCH(Data_Input!$K63,Master_CostCenter[Cost center],0),0)</f>
        <v>HRD</v>
      </c>
      <c r="G63" s="80" t="str" cm="1">
        <f t="array" ref="G63">INDEX(Master_Department[Division Name],MATCH(Data_Input!$F63,Master_Department[Division Code],0),0)</f>
        <v>Phòng Nhân Sự</v>
      </c>
      <c r="H63" s="97" t="str" cm="1">
        <f t="array" ref="H63">INDEX(Master_CostCenter[Div &amp; Dept Code],MATCH(Data_Input!$K63,Master_CostCenter[Cost center],0),0)</f>
        <v>HRD-CnB</v>
      </c>
      <c r="I63" s="98" t="str" cm="1">
        <f t="array" ref="I63">INDEX(Master_Department[Div &amp; Dept Name],MATCH(Data_Input!$H63,Master_Department[Div &amp; Dept Code],0),0)</f>
        <v>Phòng Nhân Sự - BP Chính sách, Lương &amp; Đãi ngộ</v>
      </c>
      <c r="J63" s="91" t="s">
        <v>296</v>
      </c>
      <c r="K63" s="92" t="s">
        <v>597</v>
      </c>
      <c r="L63" s="99" t="str" cm="1">
        <f t="array" ref="L63">INDEX(Master_CostCenter[Cost Name],MATCH(Data_Input!$K63,Master_CostCenter[Cost center],0),0)</f>
        <v>Chi phí lương - Hành chính</v>
      </c>
      <c r="M63" s="94" t="s">
        <v>692</v>
      </c>
      <c r="N63" s="115">
        <v>16003781.25</v>
      </c>
      <c r="O63" s="82"/>
      <c r="P63" s="81">
        <f>SUM(Data_Input!$N63:$O63)</f>
        <v>16003781.25</v>
      </c>
    </row>
    <row r="64" spans="2:16" x14ac:dyDescent="0.4">
      <c r="B64" s="96" t="str" cm="1">
        <f t="array" ref="B64">IF(Data_Input!$K64="","",
IFERROR(
INDEX(Master_CostCenter_QuyLuong[Manpower Mapping],
MATCH(Data_Input!$K64,Master_CostCenter_QuyLuong[Cost Center],0),
0),
"Opex"))</f>
        <v>Quỹ Lương</v>
      </c>
      <c r="C64" s="94" t="s">
        <v>38</v>
      </c>
      <c r="D64" s="95" t="s">
        <v>30</v>
      </c>
      <c r="E64" s="96" t="str" cm="1">
        <f t="array" ref="E64">INDEX(Master_BranchBU[BranBU],MATCH(Data_Input!$C64&amp;"-"&amp;Data_Input!$D64,Master_BranchBU[BranBU Mapping],0),0)</f>
        <v>H-EL</v>
      </c>
      <c r="F64" s="79" t="str" cm="1">
        <f t="array" ref="F64">INDEX(Master_CostCenter[Division Code],MATCH(Data_Input!$K64,Master_CostCenter[Cost center],0),0)</f>
        <v>HRD</v>
      </c>
      <c r="G64" s="80" t="str" cm="1">
        <f t="array" ref="G64">INDEX(Master_Department[Division Name],MATCH(Data_Input!$F64,Master_Department[Division Code],0),0)</f>
        <v>Phòng Nhân Sự</v>
      </c>
      <c r="H64" s="97" t="str" cm="1">
        <f t="array" ref="H64">INDEX(Master_CostCenter[Div &amp; Dept Code],MATCH(Data_Input!$K64,Master_CostCenter[Cost center],0),0)</f>
        <v>HRD-CnB</v>
      </c>
      <c r="I64" s="98" t="str" cm="1">
        <f t="array" ref="I64">INDEX(Master_Department[Div &amp; Dept Name],MATCH(Data_Input!$H64,Master_Department[Div &amp; Dept Code],0),0)</f>
        <v>Phòng Nhân Sự - BP Chính sách, Lương &amp; Đãi ngộ</v>
      </c>
      <c r="J64" s="91" t="s">
        <v>296</v>
      </c>
      <c r="K64" s="92" t="s">
        <v>597</v>
      </c>
      <c r="L64" s="99" t="str" cm="1">
        <f t="array" ref="L64">INDEX(Master_CostCenter[Cost Name],MATCH(Data_Input!$K64,Master_CostCenter[Cost center],0),0)</f>
        <v>Chi phí lương - Hành chính</v>
      </c>
      <c r="M64" s="94" t="s">
        <v>853</v>
      </c>
      <c r="N64" s="115">
        <v>31431051.23989065</v>
      </c>
      <c r="O64" s="82"/>
      <c r="P64" s="81">
        <f>SUM(Data_Input!$N64:$O64)</f>
        <v>31431051.23989065</v>
      </c>
    </row>
    <row r="65" spans="2:16" x14ac:dyDescent="0.4">
      <c r="B65" s="96" t="str" cm="1">
        <f t="array" ref="B65">IF(Data_Input!$K65="","",
IFERROR(
INDEX(Master_CostCenter_QuyLuong[Manpower Mapping],
MATCH(Data_Input!$K65,Master_CostCenter_QuyLuong[Cost Center],0),
0),
"Opex"))</f>
        <v>Quỹ Lương</v>
      </c>
      <c r="C65" s="94" t="s">
        <v>38</v>
      </c>
      <c r="D65" s="95" t="s">
        <v>30</v>
      </c>
      <c r="E65" s="96" t="str" cm="1">
        <f t="array" ref="E65">INDEX(Master_BranchBU[BranBU],MATCH(Data_Input!$C65&amp;"-"&amp;Data_Input!$D65,Master_BranchBU[BranBU Mapping],0),0)</f>
        <v>H-EL</v>
      </c>
      <c r="F65" s="79" t="str" cm="1">
        <f t="array" ref="F65">INDEX(Master_CostCenter[Division Code],MATCH(Data_Input!$K65,Master_CostCenter[Cost center],0),0)</f>
        <v>HRD</v>
      </c>
      <c r="G65" s="80" t="str" cm="1">
        <f t="array" ref="G65">INDEX(Master_Department[Division Name],MATCH(Data_Input!$F65,Master_Department[Division Code],0),0)</f>
        <v>Phòng Nhân Sự</v>
      </c>
      <c r="H65" s="97" t="str" cm="1">
        <f t="array" ref="H65">INDEX(Master_CostCenter[Div &amp; Dept Code],MATCH(Data_Input!$K65,Master_CostCenter[Cost center],0),0)</f>
        <v>HRD-CnB</v>
      </c>
      <c r="I65" s="98" t="str" cm="1">
        <f t="array" ref="I65">INDEX(Master_Department[Div &amp; Dept Name],MATCH(Data_Input!$H65,Master_Department[Div &amp; Dept Code],0),0)</f>
        <v>Phòng Nhân Sự - BP Chính sách, Lương &amp; Đãi ngộ</v>
      </c>
      <c r="J65" s="91" t="s">
        <v>296</v>
      </c>
      <c r="K65" s="92" t="s">
        <v>597</v>
      </c>
      <c r="L65" s="99" t="str" cm="1">
        <f t="array" ref="L65">INDEX(Master_CostCenter[Cost Name],MATCH(Data_Input!$K65,Master_CostCenter[Cost center],0),0)</f>
        <v>Chi phí lương - Hành chính</v>
      </c>
      <c r="M65" s="94" t="s">
        <v>892</v>
      </c>
      <c r="N65" s="115">
        <v>0</v>
      </c>
      <c r="O65" s="82"/>
      <c r="P65" s="81">
        <f>SUM(Data_Input!$N65:$O65)</f>
        <v>0</v>
      </c>
    </row>
    <row r="66" spans="2:16" x14ac:dyDescent="0.4">
      <c r="B66" s="96" t="str" cm="1">
        <f t="array" ref="B66">IF(Data_Input!$K66="","",
IFERROR(
INDEX(Master_CostCenter_QuyLuong[Manpower Mapping],
MATCH(Data_Input!$K66,Master_CostCenter_QuyLuong[Cost Center],0),
0),
"Opex"))</f>
        <v>Quỹ Lương</v>
      </c>
      <c r="C66" s="94" t="s">
        <v>38</v>
      </c>
      <c r="D66" s="95" t="s">
        <v>33</v>
      </c>
      <c r="E66" s="96" t="str" cm="1">
        <f t="array" ref="E66">INDEX(Master_BranchBU[BranBU],MATCH(Data_Input!$C66&amp;"-"&amp;Data_Input!$D66,Master_BranchBU[BranBU Mapping],0),0)</f>
        <v>H-UP</v>
      </c>
      <c r="F66" s="79" t="str" cm="1">
        <f t="array" ref="F66">INDEX(Master_CostCenter[Division Code],MATCH(Data_Input!$K66,Master_CostCenter[Cost center],0),0)</f>
        <v>HRD</v>
      </c>
      <c r="G66" s="80" t="str" cm="1">
        <f t="array" ref="G66">INDEX(Master_Department[Division Name],MATCH(Data_Input!$F66,Master_Department[Division Code],0),0)</f>
        <v>Phòng Nhân Sự</v>
      </c>
      <c r="H66" s="97" t="str" cm="1">
        <f t="array" ref="H66">INDEX(Master_CostCenter[Div &amp; Dept Code],MATCH(Data_Input!$K66,Master_CostCenter[Cost center],0),0)</f>
        <v>HRD-CnB</v>
      </c>
      <c r="I66" s="98" t="str" cm="1">
        <f t="array" ref="I66">INDEX(Master_Department[Div &amp; Dept Name],MATCH(Data_Input!$H66,Master_Department[Div &amp; Dept Code],0),0)</f>
        <v>Phòng Nhân Sự - BP Chính sách, Lương &amp; Đãi ngộ</v>
      </c>
      <c r="J66" s="91" t="s">
        <v>296</v>
      </c>
      <c r="K66" s="92" t="s">
        <v>597</v>
      </c>
      <c r="L66" s="99" t="str" cm="1">
        <f t="array" ref="L66">INDEX(Master_CostCenter[Cost Name],MATCH(Data_Input!$K66,Master_CostCenter[Cost center],0),0)</f>
        <v>Chi phí lương - Hành chính</v>
      </c>
      <c r="M66" s="94" t="s">
        <v>883</v>
      </c>
      <c r="N66" s="115">
        <v>0</v>
      </c>
      <c r="O66" s="82"/>
      <c r="P66" s="81">
        <f>SUM(Data_Input!$N66:$O66)</f>
        <v>0</v>
      </c>
    </row>
    <row r="67" spans="2:16" x14ac:dyDescent="0.4">
      <c r="B67" s="96" t="str" cm="1">
        <f t="array" ref="B67">IF(Data_Input!$K67="","",
IFERROR(
INDEX(Master_CostCenter_QuyLuong[Manpower Mapping],
MATCH(Data_Input!$K67,Master_CostCenter_QuyLuong[Cost Center],0),
0),
"Opex"))</f>
        <v>Quỹ Lương</v>
      </c>
      <c r="C67" s="94" t="s">
        <v>38</v>
      </c>
      <c r="D67" s="95" t="s">
        <v>33</v>
      </c>
      <c r="E67" s="96" t="str" cm="1">
        <f t="array" ref="E67">INDEX(Master_BranchBU[BranBU],MATCH(Data_Input!$C67&amp;"-"&amp;Data_Input!$D67,Master_BranchBU[BranBU Mapping],0),0)</f>
        <v>H-UP</v>
      </c>
      <c r="F67" s="79" t="str" cm="1">
        <f t="array" ref="F67">INDEX(Master_CostCenter[Division Code],MATCH(Data_Input!$K67,Master_CostCenter[Cost center],0),0)</f>
        <v>HRD</v>
      </c>
      <c r="G67" s="80" t="str" cm="1">
        <f t="array" ref="G67">INDEX(Master_Department[Division Name],MATCH(Data_Input!$F67,Master_Department[Division Code],0),0)</f>
        <v>Phòng Nhân Sự</v>
      </c>
      <c r="H67" s="97" t="str" cm="1">
        <f t="array" ref="H67">INDEX(Master_CostCenter[Div &amp; Dept Code],MATCH(Data_Input!$K67,Master_CostCenter[Cost center],0),0)</f>
        <v>HRD-CnB</v>
      </c>
      <c r="I67" s="98" t="str" cm="1">
        <f t="array" ref="I67">INDEX(Master_Department[Div &amp; Dept Name],MATCH(Data_Input!$H67,Master_Department[Div &amp; Dept Code],0),0)</f>
        <v>Phòng Nhân Sự - BP Chính sách, Lương &amp; Đãi ngộ</v>
      </c>
      <c r="J67" s="91" t="s">
        <v>296</v>
      </c>
      <c r="K67" s="92" t="s">
        <v>597</v>
      </c>
      <c r="L67" s="99" t="str" cm="1">
        <f t="array" ref="L67">INDEX(Master_CostCenter[Cost Name],MATCH(Data_Input!$K67,Master_CostCenter[Cost center],0),0)</f>
        <v>Chi phí lương - Hành chính</v>
      </c>
      <c r="M67" s="94" t="s">
        <v>857</v>
      </c>
      <c r="N67" s="115">
        <v>14179462.069962757</v>
      </c>
      <c r="O67" s="82"/>
      <c r="P67" s="81">
        <f>SUM(Data_Input!$N67:$O67)</f>
        <v>14179462.069962757</v>
      </c>
    </row>
    <row r="68" spans="2:16" x14ac:dyDescent="0.4">
      <c r="B68" s="96" t="str" cm="1">
        <f t="array" ref="B68">IF(Data_Input!$K68="","",
IFERROR(
INDEX(Master_CostCenter_QuyLuong[Manpower Mapping],
MATCH(Data_Input!$K68,Master_CostCenter_QuyLuong[Cost Center],0),
0),
"Opex"))</f>
        <v>Quỹ Lương</v>
      </c>
      <c r="C68" s="94" t="s">
        <v>38</v>
      </c>
      <c r="D68" s="95" t="s">
        <v>33</v>
      </c>
      <c r="E68" s="96" t="str" cm="1">
        <f t="array" ref="E68">INDEX(Master_BranchBU[BranBU],MATCH(Data_Input!$C68&amp;"-"&amp;Data_Input!$D68,Master_BranchBU[BranBU Mapping],0),0)</f>
        <v>H-UP</v>
      </c>
      <c r="F68" s="79" t="str" cm="1">
        <f t="array" ref="F68">INDEX(Master_CostCenter[Division Code],MATCH(Data_Input!$K68,Master_CostCenter[Cost center],0),0)</f>
        <v>HRD</v>
      </c>
      <c r="G68" s="80" t="str" cm="1">
        <f t="array" ref="G68">INDEX(Master_Department[Division Name],MATCH(Data_Input!$F68,Master_Department[Division Code],0),0)</f>
        <v>Phòng Nhân Sự</v>
      </c>
      <c r="H68" s="97" t="str" cm="1">
        <f t="array" ref="H68">INDEX(Master_CostCenter[Div &amp; Dept Code],MATCH(Data_Input!$K68,Master_CostCenter[Cost center],0),0)</f>
        <v>HRD-CnB</v>
      </c>
      <c r="I68" s="98" t="str" cm="1">
        <f t="array" ref="I68">INDEX(Master_Department[Div &amp; Dept Name],MATCH(Data_Input!$H68,Master_Department[Div &amp; Dept Code],0),0)</f>
        <v>Phòng Nhân Sự - BP Chính sách, Lương &amp; Đãi ngộ</v>
      </c>
      <c r="J68" s="91" t="s">
        <v>296</v>
      </c>
      <c r="K68" s="92" t="s">
        <v>597</v>
      </c>
      <c r="L68" s="99" t="str" cm="1">
        <f t="array" ref="L68">INDEX(Master_CostCenter[Cost Name],MATCH(Data_Input!$K68,Master_CostCenter[Cost center],0),0)</f>
        <v>Chi phí lương - Hành chính</v>
      </c>
      <c r="M68" s="94" t="s">
        <v>855</v>
      </c>
      <c r="N68" s="115">
        <v>2284629.6300000004</v>
      </c>
      <c r="O68" s="82"/>
      <c r="P68" s="81">
        <f>SUM(Data_Input!$N68:$O68)</f>
        <v>2284629.6300000004</v>
      </c>
    </row>
    <row r="69" spans="2:16" x14ac:dyDescent="0.4">
      <c r="B69" s="96" t="str" cm="1">
        <f t="array" ref="B69">IF(Data_Input!$K69="","",
IFERROR(
INDEX(Master_CostCenter_QuyLuong[Manpower Mapping],
MATCH(Data_Input!$K69,Master_CostCenter_QuyLuong[Cost Center],0),
0),
"Opex"))</f>
        <v>Quỹ Lương</v>
      </c>
      <c r="C69" s="94" t="s">
        <v>38</v>
      </c>
      <c r="D69" s="95" t="s">
        <v>33</v>
      </c>
      <c r="E69" s="96" t="str" cm="1">
        <f t="array" ref="E69">INDEX(Master_BranchBU[BranBU],MATCH(Data_Input!$C69&amp;"-"&amp;Data_Input!$D69,Master_BranchBU[BranBU Mapping],0),0)</f>
        <v>H-UP</v>
      </c>
      <c r="F69" s="79" t="str" cm="1">
        <f t="array" ref="F69">INDEX(Master_CostCenter[Division Code],MATCH(Data_Input!$K69,Master_CostCenter[Cost center],0),0)</f>
        <v>HRD</v>
      </c>
      <c r="G69" s="80" t="str" cm="1">
        <f t="array" ref="G69">INDEX(Master_Department[Division Name],MATCH(Data_Input!$F69,Master_Department[Division Code],0),0)</f>
        <v>Phòng Nhân Sự</v>
      </c>
      <c r="H69" s="97" t="str" cm="1">
        <f t="array" ref="H69">INDEX(Master_CostCenter[Div &amp; Dept Code],MATCH(Data_Input!$K69,Master_CostCenter[Cost center],0),0)</f>
        <v>HRD-CnB</v>
      </c>
      <c r="I69" s="98" t="str" cm="1">
        <f t="array" ref="I69">INDEX(Master_Department[Div &amp; Dept Name],MATCH(Data_Input!$H69,Master_Department[Div &amp; Dept Code],0),0)</f>
        <v>Phòng Nhân Sự - BP Chính sách, Lương &amp; Đãi ngộ</v>
      </c>
      <c r="J69" s="91" t="s">
        <v>296</v>
      </c>
      <c r="K69" s="92" t="s">
        <v>597</v>
      </c>
      <c r="L69" s="99" t="str" cm="1">
        <f t="array" ref="L69">INDEX(Master_CostCenter[Cost Name],MATCH(Data_Input!$K69,Master_CostCenter[Cost center],0),0)</f>
        <v>Chi phí lương - Hành chính</v>
      </c>
      <c r="M69" s="94" t="s">
        <v>692</v>
      </c>
      <c r="N69" s="115">
        <v>20000000</v>
      </c>
      <c r="O69" s="82"/>
      <c r="P69" s="81">
        <f>SUM(Data_Input!$N69:$O69)</f>
        <v>20000000</v>
      </c>
    </row>
    <row r="70" spans="2:16" x14ac:dyDescent="0.4">
      <c r="B70" s="96" t="str" cm="1">
        <f t="array" ref="B70">IF(Data_Input!$K70="","",
IFERROR(
INDEX(Master_CostCenter_QuyLuong[Manpower Mapping],
MATCH(Data_Input!$K70,Master_CostCenter_QuyLuong[Cost Center],0),
0),
"Opex"))</f>
        <v>Quỹ Lương</v>
      </c>
      <c r="C70" s="94" t="s">
        <v>38</v>
      </c>
      <c r="D70" s="95" t="s">
        <v>33</v>
      </c>
      <c r="E70" s="96" t="str" cm="1">
        <f t="array" ref="E70">INDEX(Master_BranchBU[BranBU],MATCH(Data_Input!$C70&amp;"-"&amp;Data_Input!$D70,Master_BranchBU[BranBU Mapping],0),0)</f>
        <v>H-UP</v>
      </c>
      <c r="F70" s="79" t="str" cm="1">
        <f t="array" ref="F70">INDEX(Master_CostCenter[Division Code],MATCH(Data_Input!$K70,Master_CostCenter[Cost center],0),0)</f>
        <v>HRD</v>
      </c>
      <c r="G70" s="80" t="str" cm="1">
        <f t="array" ref="G70">INDEX(Master_Department[Division Name],MATCH(Data_Input!$F70,Master_Department[Division Code],0),0)</f>
        <v>Phòng Nhân Sự</v>
      </c>
      <c r="H70" s="97" t="str" cm="1">
        <f t="array" ref="H70">INDEX(Master_CostCenter[Div &amp; Dept Code],MATCH(Data_Input!$K70,Master_CostCenter[Cost center],0),0)</f>
        <v>HRD-CnB</v>
      </c>
      <c r="I70" s="98" t="str" cm="1">
        <f t="array" ref="I70">INDEX(Master_Department[Div &amp; Dept Name],MATCH(Data_Input!$H70,Master_Department[Div &amp; Dept Code],0),0)</f>
        <v>Phòng Nhân Sự - BP Chính sách, Lương &amp; Đãi ngộ</v>
      </c>
      <c r="J70" s="91" t="s">
        <v>296</v>
      </c>
      <c r="K70" s="92" t="s">
        <v>597</v>
      </c>
      <c r="L70" s="99" t="str" cm="1">
        <f t="array" ref="L70">INDEX(Master_CostCenter[Cost Name],MATCH(Data_Input!$K70,Master_CostCenter[Cost center],0),0)</f>
        <v>Chi phí lương - Hành chính</v>
      </c>
      <c r="M70" s="94" t="s">
        <v>853</v>
      </c>
      <c r="N70" s="115">
        <v>19439246.878852356</v>
      </c>
      <c r="O70" s="82"/>
      <c r="P70" s="81">
        <f>SUM(Data_Input!$N70:$O70)</f>
        <v>19439246.878852356</v>
      </c>
    </row>
    <row r="71" spans="2:16" x14ac:dyDescent="0.4">
      <c r="B71" s="96" t="str" cm="1">
        <f t="array" ref="B71">IF(Data_Input!$K71="","",
IFERROR(
INDEX(Master_CostCenter_QuyLuong[Manpower Mapping],
MATCH(Data_Input!$K71,Master_CostCenter_QuyLuong[Cost Center],0),
0),
"Opex"))</f>
        <v>Quỹ Lương</v>
      </c>
      <c r="C71" s="94" t="s">
        <v>38</v>
      </c>
      <c r="D71" s="95" t="s">
        <v>33</v>
      </c>
      <c r="E71" s="96" t="str" cm="1">
        <f t="array" ref="E71">INDEX(Master_BranchBU[BranBU],MATCH(Data_Input!$C71&amp;"-"&amp;Data_Input!$D71,Master_BranchBU[BranBU Mapping],0),0)</f>
        <v>H-UP</v>
      </c>
      <c r="F71" s="79" t="str" cm="1">
        <f t="array" ref="F71">INDEX(Master_CostCenter[Division Code],MATCH(Data_Input!$K71,Master_CostCenter[Cost center],0),0)</f>
        <v>HRD</v>
      </c>
      <c r="G71" s="80" t="str" cm="1">
        <f t="array" ref="G71">INDEX(Master_Department[Division Name],MATCH(Data_Input!$F71,Master_Department[Division Code],0),0)</f>
        <v>Phòng Nhân Sự</v>
      </c>
      <c r="H71" s="97" t="str" cm="1">
        <f t="array" ref="H71">INDEX(Master_CostCenter[Div &amp; Dept Code],MATCH(Data_Input!$K71,Master_CostCenter[Cost center],0),0)</f>
        <v>HRD-CnB</v>
      </c>
      <c r="I71" s="98" t="str" cm="1">
        <f t="array" ref="I71">INDEX(Master_Department[Div &amp; Dept Name],MATCH(Data_Input!$H71,Master_Department[Div &amp; Dept Code],0),0)</f>
        <v>Phòng Nhân Sự - BP Chính sách, Lương &amp; Đãi ngộ</v>
      </c>
      <c r="J71" s="91" t="s">
        <v>296</v>
      </c>
      <c r="K71" s="92" t="s">
        <v>597</v>
      </c>
      <c r="L71" s="99" t="str" cm="1">
        <f t="array" ref="L71">INDEX(Master_CostCenter[Cost Name],MATCH(Data_Input!$K71,Master_CostCenter[Cost center],0),0)</f>
        <v>Chi phí lương - Hành chính</v>
      </c>
      <c r="M71" s="94" t="s">
        <v>892</v>
      </c>
      <c r="N71" s="115">
        <v>0</v>
      </c>
      <c r="O71" s="82"/>
      <c r="P71" s="81">
        <f>SUM(Data_Input!$N71:$O71)</f>
        <v>0</v>
      </c>
    </row>
    <row r="72" spans="2:16" x14ac:dyDescent="0.4">
      <c r="B72" s="96" t="str" cm="1">
        <f t="array" ref="B72">IF(Data_Input!$K72="","",
IFERROR(
INDEX(Master_CostCenter_QuyLuong[Manpower Mapping],
MATCH(Data_Input!$K72,Master_CostCenter_QuyLuong[Cost Center],0),
0),
"Opex"))</f>
        <v>Quỹ Lương</v>
      </c>
      <c r="C72" s="94" t="s">
        <v>40</v>
      </c>
      <c r="D72" s="95" t="s">
        <v>3</v>
      </c>
      <c r="E72" s="96" t="str" cm="1">
        <f t="array" ref="E72">INDEX(Master_BranchBU[BranBU],MATCH(Data_Input!$C72&amp;"-"&amp;Data_Input!$D72,Master_BranchBU[BranBU Mapping],0),0)</f>
        <v>C-AT</v>
      </c>
      <c r="F72" s="79" t="str" cm="1">
        <f t="array" ref="F72">INDEX(Master_CostCenter[Division Code],MATCH(Data_Input!$K72,Master_CostCenter[Cost center],0),0)</f>
        <v>HRD</v>
      </c>
      <c r="G72" s="80" t="str" cm="1">
        <f t="array" ref="G72">INDEX(Master_Department[Division Name],MATCH(Data_Input!$F72,Master_Department[Division Code],0),0)</f>
        <v>Phòng Nhân Sự</v>
      </c>
      <c r="H72" s="97" t="str" cm="1">
        <f t="array" ref="H72">INDEX(Master_CostCenter[Div &amp; Dept Code],MATCH(Data_Input!$K72,Master_CostCenter[Cost center],0),0)</f>
        <v>HRD-CnB</v>
      </c>
      <c r="I72" s="98" t="str" cm="1">
        <f t="array" ref="I72">INDEX(Master_Department[Div &amp; Dept Name],MATCH(Data_Input!$H72,Master_Department[Div &amp; Dept Code],0),0)</f>
        <v>Phòng Nhân Sự - BP Chính sách, Lương &amp; Đãi ngộ</v>
      </c>
      <c r="J72" s="91" t="s">
        <v>299</v>
      </c>
      <c r="K72" s="92" t="s">
        <v>603</v>
      </c>
      <c r="L72" s="99" t="str" cm="1">
        <f t="array" ref="L72">INDEX(Master_CostCenter[Cost Name],MATCH(Data_Input!$K72,Master_CostCenter[Cost center],0),0)</f>
        <v>Chi phí lương - Tăng ca</v>
      </c>
      <c r="M72" s="94" t="s">
        <v>883</v>
      </c>
      <c r="N72" s="115">
        <v>0</v>
      </c>
      <c r="O72" s="82"/>
      <c r="P72" s="81">
        <f>SUM(Data_Input!$N72:$O72)</f>
        <v>0</v>
      </c>
    </row>
    <row r="73" spans="2:16" x14ac:dyDescent="0.4">
      <c r="B73" s="96" t="str" cm="1">
        <f t="array" ref="B73">IF(Data_Input!$K73="","",
IFERROR(
INDEX(Master_CostCenter_QuyLuong[Manpower Mapping],
MATCH(Data_Input!$K73,Master_CostCenter_QuyLuong[Cost Center],0),
0),
"Opex"))</f>
        <v>Quỹ Lương</v>
      </c>
      <c r="C73" s="94" t="s">
        <v>40</v>
      </c>
      <c r="D73" s="95" t="s">
        <v>3</v>
      </c>
      <c r="E73" s="96" t="str" cm="1">
        <f t="array" ref="E73">INDEX(Master_BranchBU[BranBU],MATCH(Data_Input!$C73&amp;"-"&amp;Data_Input!$D73,Master_BranchBU[BranBU Mapping],0),0)</f>
        <v>C-AT</v>
      </c>
      <c r="F73" s="79" t="str" cm="1">
        <f t="array" ref="F73">INDEX(Master_CostCenter[Division Code],MATCH(Data_Input!$K73,Master_CostCenter[Cost center],0),0)</f>
        <v>HRD</v>
      </c>
      <c r="G73" s="80" t="str" cm="1">
        <f t="array" ref="G73">INDEX(Master_Department[Division Name],MATCH(Data_Input!$F73,Master_Department[Division Code],0),0)</f>
        <v>Phòng Nhân Sự</v>
      </c>
      <c r="H73" s="97" t="str" cm="1">
        <f t="array" ref="H73">INDEX(Master_CostCenter[Div &amp; Dept Code],MATCH(Data_Input!$K73,Master_CostCenter[Cost center],0),0)</f>
        <v>HRD-CnB</v>
      </c>
      <c r="I73" s="98" t="str" cm="1">
        <f t="array" ref="I73">INDEX(Master_Department[Div &amp; Dept Name],MATCH(Data_Input!$H73,Master_Department[Div &amp; Dept Code],0),0)</f>
        <v>Phòng Nhân Sự - BP Chính sách, Lương &amp; Đãi ngộ</v>
      </c>
      <c r="J73" s="91" t="s">
        <v>299</v>
      </c>
      <c r="K73" s="92" t="s">
        <v>603</v>
      </c>
      <c r="L73" s="99" t="str" cm="1">
        <f t="array" ref="L73">INDEX(Master_CostCenter[Cost Name],MATCH(Data_Input!$K73,Master_CostCenter[Cost center],0),0)</f>
        <v>Chi phí lương - Tăng ca</v>
      </c>
      <c r="M73" s="94" t="s">
        <v>857</v>
      </c>
      <c r="N73" s="115">
        <v>0</v>
      </c>
      <c r="O73" s="82"/>
      <c r="P73" s="81">
        <f>SUM(Data_Input!$N73:$O73)</f>
        <v>0</v>
      </c>
    </row>
    <row r="74" spans="2:16" x14ac:dyDescent="0.4">
      <c r="B74" s="96" t="str" cm="1">
        <f t="array" ref="B74">IF(Data_Input!$K74="","",
IFERROR(
INDEX(Master_CostCenter_QuyLuong[Manpower Mapping],
MATCH(Data_Input!$K74,Master_CostCenter_QuyLuong[Cost Center],0),
0),
"Opex"))</f>
        <v>Quỹ Lương</v>
      </c>
      <c r="C74" s="94" t="s">
        <v>40</v>
      </c>
      <c r="D74" s="95" t="s">
        <v>3</v>
      </c>
      <c r="E74" s="96" t="str" cm="1">
        <f t="array" ref="E74">INDEX(Master_BranchBU[BranBU],MATCH(Data_Input!$C74&amp;"-"&amp;Data_Input!$D74,Master_BranchBU[BranBU Mapping],0),0)</f>
        <v>C-AT</v>
      </c>
      <c r="F74" s="79" t="str" cm="1">
        <f t="array" ref="F74">INDEX(Master_CostCenter[Division Code],MATCH(Data_Input!$K74,Master_CostCenter[Cost center],0),0)</f>
        <v>HRD</v>
      </c>
      <c r="G74" s="80" t="str" cm="1">
        <f t="array" ref="G74">INDEX(Master_Department[Division Name],MATCH(Data_Input!$F74,Master_Department[Division Code],0),0)</f>
        <v>Phòng Nhân Sự</v>
      </c>
      <c r="H74" s="97" t="str" cm="1">
        <f t="array" ref="H74">INDEX(Master_CostCenter[Div &amp; Dept Code],MATCH(Data_Input!$K74,Master_CostCenter[Cost center],0),0)</f>
        <v>HRD-CnB</v>
      </c>
      <c r="I74" s="98" t="str" cm="1">
        <f t="array" ref="I74">INDEX(Master_Department[Div &amp; Dept Name],MATCH(Data_Input!$H74,Master_Department[Div &amp; Dept Code],0),0)</f>
        <v>Phòng Nhân Sự - BP Chính sách, Lương &amp; Đãi ngộ</v>
      </c>
      <c r="J74" s="91" t="s">
        <v>299</v>
      </c>
      <c r="K74" s="92" t="s">
        <v>603</v>
      </c>
      <c r="L74" s="99" t="str" cm="1">
        <f t="array" ref="L74">INDEX(Master_CostCenter[Cost Name],MATCH(Data_Input!$K74,Master_CostCenter[Cost center],0),0)</f>
        <v>Chi phí lương - Tăng ca</v>
      </c>
      <c r="M74" s="94" t="s">
        <v>855</v>
      </c>
      <c r="N74" s="115">
        <v>320000.03999999998</v>
      </c>
      <c r="O74" s="82"/>
      <c r="P74" s="81">
        <f>SUM(Data_Input!$N74:$O74)</f>
        <v>320000.03999999998</v>
      </c>
    </row>
    <row r="75" spans="2:16" x14ac:dyDescent="0.4">
      <c r="B75" s="96" t="str" cm="1">
        <f t="array" ref="B75">IF(Data_Input!$K75="","",
IFERROR(
INDEX(Master_CostCenter_QuyLuong[Manpower Mapping],
MATCH(Data_Input!$K75,Master_CostCenter_QuyLuong[Cost Center],0),
0),
"Opex"))</f>
        <v>Quỹ Lương</v>
      </c>
      <c r="C75" s="94" t="s">
        <v>40</v>
      </c>
      <c r="D75" s="95" t="s">
        <v>3</v>
      </c>
      <c r="E75" s="96" t="str" cm="1">
        <f t="array" ref="E75">INDEX(Master_BranchBU[BranBU],MATCH(Data_Input!$C75&amp;"-"&amp;Data_Input!$D75,Master_BranchBU[BranBU Mapping],0),0)</f>
        <v>C-AT</v>
      </c>
      <c r="F75" s="79" t="str" cm="1">
        <f t="array" ref="F75">INDEX(Master_CostCenter[Division Code],MATCH(Data_Input!$K75,Master_CostCenter[Cost center],0),0)</f>
        <v>HRD</v>
      </c>
      <c r="G75" s="80" t="str" cm="1">
        <f t="array" ref="G75">INDEX(Master_Department[Division Name],MATCH(Data_Input!$F75,Master_Department[Division Code],0),0)</f>
        <v>Phòng Nhân Sự</v>
      </c>
      <c r="H75" s="97" t="str" cm="1">
        <f t="array" ref="H75">INDEX(Master_CostCenter[Div &amp; Dept Code],MATCH(Data_Input!$K75,Master_CostCenter[Cost center],0),0)</f>
        <v>HRD-CnB</v>
      </c>
      <c r="I75" s="98" t="str" cm="1">
        <f t="array" ref="I75">INDEX(Master_Department[Div &amp; Dept Name],MATCH(Data_Input!$H75,Master_Department[Div &amp; Dept Code],0),0)</f>
        <v>Phòng Nhân Sự - BP Chính sách, Lương &amp; Đãi ngộ</v>
      </c>
      <c r="J75" s="91" t="s">
        <v>299</v>
      </c>
      <c r="K75" s="92" t="s">
        <v>603</v>
      </c>
      <c r="L75" s="99" t="str" cm="1">
        <f t="array" ref="L75">INDEX(Master_CostCenter[Cost Name],MATCH(Data_Input!$K75,Master_CostCenter[Cost center],0),0)</f>
        <v>Chi phí lương - Tăng ca</v>
      </c>
      <c r="M75" s="94" t="s">
        <v>692</v>
      </c>
      <c r="N75" s="115">
        <v>0</v>
      </c>
      <c r="O75" s="82"/>
      <c r="P75" s="81">
        <f>SUM(Data_Input!$N75:$O75)</f>
        <v>0</v>
      </c>
    </row>
    <row r="76" spans="2:16" x14ac:dyDescent="0.4">
      <c r="B76" s="96" t="str" cm="1">
        <f t="array" ref="B76">IF(Data_Input!$K76="","",
IFERROR(
INDEX(Master_CostCenter_QuyLuong[Manpower Mapping],
MATCH(Data_Input!$K76,Master_CostCenter_QuyLuong[Cost Center],0),
0),
"Opex"))</f>
        <v>Quỹ Lương</v>
      </c>
      <c r="C76" s="94" t="s">
        <v>40</v>
      </c>
      <c r="D76" s="95" t="s">
        <v>3</v>
      </c>
      <c r="E76" s="96" t="str" cm="1">
        <f t="array" ref="E76">INDEX(Master_BranchBU[BranBU],MATCH(Data_Input!$C76&amp;"-"&amp;Data_Input!$D76,Master_BranchBU[BranBU Mapping],0),0)</f>
        <v>C-AT</v>
      </c>
      <c r="F76" s="79" t="str" cm="1">
        <f t="array" ref="F76">INDEX(Master_CostCenter[Division Code],MATCH(Data_Input!$K76,Master_CostCenter[Cost center],0),0)</f>
        <v>HRD</v>
      </c>
      <c r="G76" s="80" t="str" cm="1">
        <f t="array" ref="G76">INDEX(Master_Department[Division Name],MATCH(Data_Input!$F76,Master_Department[Division Code],0),0)</f>
        <v>Phòng Nhân Sự</v>
      </c>
      <c r="H76" s="97" t="str" cm="1">
        <f t="array" ref="H76">INDEX(Master_CostCenter[Div &amp; Dept Code],MATCH(Data_Input!$K76,Master_CostCenter[Cost center],0),0)</f>
        <v>HRD-CnB</v>
      </c>
      <c r="I76" s="98" t="str" cm="1">
        <f t="array" ref="I76">INDEX(Master_Department[Div &amp; Dept Name],MATCH(Data_Input!$H76,Master_Department[Div &amp; Dept Code],0),0)</f>
        <v>Phòng Nhân Sự - BP Chính sách, Lương &amp; Đãi ngộ</v>
      </c>
      <c r="J76" s="91" t="s">
        <v>299</v>
      </c>
      <c r="K76" s="92" t="s">
        <v>603</v>
      </c>
      <c r="L76" s="99" t="str" cm="1">
        <f t="array" ref="L76">INDEX(Master_CostCenter[Cost Name],MATCH(Data_Input!$K76,Master_CostCenter[Cost center],0),0)</f>
        <v>Chi phí lương - Tăng ca</v>
      </c>
      <c r="M76" s="94" t="s">
        <v>853</v>
      </c>
      <c r="N76" s="115">
        <v>518923.5</v>
      </c>
      <c r="O76" s="82"/>
      <c r="P76" s="81">
        <f>SUM(Data_Input!$N76:$O76)</f>
        <v>518923.5</v>
      </c>
    </row>
    <row r="77" spans="2:16" x14ac:dyDescent="0.4">
      <c r="B77" s="96" t="str" cm="1">
        <f t="array" ref="B77">IF(Data_Input!$K77="","",
IFERROR(
INDEX(Master_CostCenter_QuyLuong[Manpower Mapping],
MATCH(Data_Input!$K77,Master_CostCenter_QuyLuong[Cost Center],0),
0),
"Opex"))</f>
        <v>Quỹ Lương</v>
      </c>
      <c r="C77" s="94" t="s">
        <v>40</v>
      </c>
      <c r="D77" s="95" t="s">
        <v>3</v>
      </c>
      <c r="E77" s="96" t="str" cm="1">
        <f t="array" ref="E77">INDEX(Master_BranchBU[BranBU],MATCH(Data_Input!$C77&amp;"-"&amp;Data_Input!$D77,Master_BranchBU[BranBU Mapping],0),0)</f>
        <v>C-AT</v>
      </c>
      <c r="F77" s="79" t="str" cm="1">
        <f t="array" ref="F77">INDEX(Master_CostCenter[Division Code],MATCH(Data_Input!$K77,Master_CostCenter[Cost center],0),0)</f>
        <v>HRD</v>
      </c>
      <c r="G77" s="80" t="str" cm="1">
        <f t="array" ref="G77">INDEX(Master_Department[Division Name],MATCH(Data_Input!$F77,Master_Department[Division Code],0),0)</f>
        <v>Phòng Nhân Sự</v>
      </c>
      <c r="H77" s="97" t="str" cm="1">
        <f t="array" ref="H77">INDEX(Master_CostCenter[Div &amp; Dept Code],MATCH(Data_Input!$K77,Master_CostCenter[Cost center],0),0)</f>
        <v>HRD-CnB</v>
      </c>
      <c r="I77" s="98" t="str" cm="1">
        <f t="array" ref="I77">INDEX(Master_Department[Div &amp; Dept Name],MATCH(Data_Input!$H77,Master_Department[Div &amp; Dept Code],0),0)</f>
        <v>Phòng Nhân Sự - BP Chính sách, Lương &amp; Đãi ngộ</v>
      </c>
      <c r="J77" s="91" t="s">
        <v>299</v>
      </c>
      <c r="K77" s="92" t="s">
        <v>603</v>
      </c>
      <c r="L77" s="99" t="str" cm="1">
        <f t="array" ref="L77">INDEX(Master_CostCenter[Cost Name],MATCH(Data_Input!$K77,Master_CostCenter[Cost center],0),0)</f>
        <v>Chi phí lương - Tăng ca</v>
      </c>
      <c r="M77" s="94" t="s">
        <v>892</v>
      </c>
      <c r="N77" s="115">
        <v>0</v>
      </c>
      <c r="O77" s="82"/>
      <c r="P77" s="81">
        <f>SUM(Data_Input!$N77:$O77)</f>
        <v>0</v>
      </c>
    </row>
    <row r="78" spans="2:16" x14ac:dyDescent="0.4">
      <c r="B78" s="96" t="str" cm="1">
        <f t="array" ref="B78">IF(Data_Input!$K78="","",
IFERROR(
INDEX(Master_CostCenter_QuyLuong[Manpower Mapping],
MATCH(Data_Input!$K78,Master_CostCenter_QuyLuong[Cost Center],0),
0),
"Opex"))</f>
        <v>Quỹ Lương</v>
      </c>
      <c r="C78" s="94" t="s">
        <v>40</v>
      </c>
      <c r="D78" s="95" t="s">
        <v>1</v>
      </c>
      <c r="E78" s="96" t="str" cm="1">
        <f t="array" ref="E78">INDEX(Master_BranchBU[BranBU],MATCH(Data_Input!$C78&amp;"-"&amp;Data_Input!$D78,Master_BranchBU[BranBU Mapping],0),0)</f>
        <v>C-SL</v>
      </c>
      <c r="F78" s="79" t="str" cm="1">
        <f t="array" ref="F78">INDEX(Master_CostCenter[Division Code],MATCH(Data_Input!$K78,Master_CostCenter[Cost center],0),0)</f>
        <v>HRD</v>
      </c>
      <c r="G78" s="80" t="str" cm="1">
        <f t="array" ref="G78">INDEX(Master_Department[Division Name],MATCH(Data_Input!$F78,Master_Department[Division Code],0),0)</f>
        <v>Phòng Nhân Sự</v>
      </c>
      <c r="H78" s="97" t="str" cm="1">
        <f t="array" ref="H78">INDEX(Master_CostCenter[Div &amp; Dept Code],MATCH(Data_Input!$K78,Master_CostCenter[Cost center],0),0)</f>
        <v>HRD-CnB</v>
      </c>
      <c r="I78" s="98" t="str" cm="1">
        <f t="array" ref="I78">INDEX(Master_Department[Div &amp; Dept Name],MATCH(Data_Input!$H78,Master_Department[Div &amp; Dept Code],0),0)</f>
        <v>Phòng Nhân Sự - BP Chính sách, Lương &amp; Đãi ngộ</v>
      </c>
      <c r="J78" s="91" t="s">
        <v>299</v>
      </c>
      <c r="K78" s="92" t="s">
        <v>603</v>
      </c>
      <c r="L78" s="99" t="str" cm="1">
        <f t="array" ref="L78">INDEX(Master_CostCenter[Cost Name],MATCH(Data_Input!$K78,Master_CostCenter[Cost center],0),0)</f>
        <v>Chi phí lương - Tăng ca</v>
      </c>
      <c r="M78" s="94" t="s">
        <v>883</v>
      </c>
      <c r="N78" s="115">
        <v>0</v>
      </c>
      <c r="O78" s="82"/>
      <c r="P78" s="81">
        <f>SUM(Data_Input!$N78:$O78)</f>
        <v>0</v>
      </c>
    </row>
    <row r="79" spans="2:16" x14ac:dyDescent="0.4">
      <c r="B79" s="96" t="str" cm="1">
        <f t="array" ref="B79">IF(Data_Input!$K79="","",
IFERROR(
INDEX(Master_CostCenter_QuyLuong[Manpower Mapping],
MATCH(Data_Input!$K79,Master_CostCenter_QuyLuong[Cost Center],0),
0),
"Opex"))</f>
        <v>Quỹ Lương</v>
      </c>
      <c r="C79" s="94" t="s">
        <v>40</v>
      </c>
      <c r="D79" s="95" t="s">
        <v>1</v>
      </c>
      <c r="E79" s="96" t="str" cm="1">
        <f t="array" ref="E79">INDEX(Master_BranchBU[BranBU],MATCH(Data_Input!$C79&amp;"-"&amp;Data_Input!$D79,Master_BranchBU[BranBU Mapping],0),0)</f>
        <v>C-SL</v>
      </c>
      <c r="F79" s="79" t="str" cm="1">
        <f t="array" ref="F79">INDEX(Master_CostCenter[Division Code],MATCH(Data_Input!$K79,Master_CostCenter[Cost center],0),0)</f>
        <v>HRD</v>
      </c>
      <c r="G79" s="80" t="str" cm="1">
        <f t="array" ref="G79">INDEX(Master_Department[Division Name],MATCH(Data_Input!$F79,Master_Department[Division Code],0),0)</f>
        <v>Phòng Nhân Sự</v>
      </c>
      <c r="H79" s="97" t="str" cm="1">
        <f t="array" ref="H79">INDEX(Master_CostCenter[Div &amp; Dept Code],MATCH(Data_Input!$K79,Master_CostCenter[Cost center],0),0)</f>
        <v>HRD-CnB</v>
      </c>
      <c r="I79" s="98" t="str" cm="1">
        <f t="array" ref="I79">INDEX(Master_Department[Div &amp; Dept Name],MATCH(Data_Input!$H79,Master_Department[Div &amp; Dept Code],0),0)</f>
        <v>Phòng Nhân Sự - BP Chính sách, Lương &amp; Đãi ngộ</v>
      </c>
      <c r="J79" s="91" t="s">
        <v>299</v>
      </c>
      <c r="K79" s="92" t="s">
        <v>603</v>
      </c>
      <c r="L79" s="99" t="str" cm="1">
        <f t="array" ref="L79">INDEX(Master_CostCenter[Cost Name],MATCH(Data_Input!$K79,Master_CostCenter[Cost center],0),0)</f>
        <v>Chi phí lương - Tăng ca</v>
      </c>
      <c r="M79" s="94" t="s">
        <v>857</v>
      </c>
      <c r="N79" s="115">
        <v>0</v>
      </c>
      <c r="O79" s="82"/>
      <c r="P79" s="81">
        <f>SUM(Data_Input!$N79:$O79)</f>
        <v>0</v>
      </c>
    </row>
    <row r="80" spans="2:16" x14ac:dyDescent="0.4">
      <c r="B80" s="96" t="str" cm="1">
        <f t="array" ref="B80">IF(Data_Input!$K80="","",
IFERROR(
INDEX(Master_CostCenter_QuyLuong[Manpower Mapping],
MATCH(Data_Input!$K80,Master_CostCenter_QuyLuong[Cost Center],0),
0),
"Opex"))</f>
        <v>Quỹ Lương</v>
      </c>
      <c r="C80" s="94" t="s">
        <v>40</v>
      </c>
      <c r="D80" s="95" t="s">
        <v>1</v>
      </c>
      <c r="E80" s="96" t="str" cm="1">
        <f t="array" ref="E80">INDEX(Master_BranchBU[BranBU],MATCH(Data_Input!$C80&amp;"-"&amp;Data_Input!$D80,Master_BranchBU[BranBU Mapping],0),0)</f>
        <v>C-SL</v>
      </c>
      <c r="F80" s="79" t="str" cm="1">
        <f t="array" ref="F80">INDEX(Master_CostCenter[Division Code],MATCH(Data_Input!$K80,Master_CostCenter[Cost center],0),0)</f>
        <v>HRD</v>
      </c>
      <c r="G80" s="80" t="str" cm="1">
        <f t="array" ref="G80">INDEX(Master_Department[Division Name],MATCH(Data_Input!$F80,Master_Department[Division Code],0),0)</f>
        <v>Phòng Nhân Sự</v>
      </c>
      <c r="H80" s="97" t="str" cm="1">
        <f t="array" ref="H80">INDEX(Master_CostCenter[Div &amp; Dept Code],MATCH(Data_Input!$K80,Master_CostCenter[Cost center],0),0)</f>
        <v>HRD-CnB</v>
      </c>
      <c r="I80" s="98" t="str" cm="1">
        <f t="array" ref="I80">INDEX(Master_Department[Div &amp; Dept Name],MATCH(Data_Input!$H80,Master_Department[Div &amp; Dept Code],0),0)</f>
        <v>Phòng Nhân Sự - BP Chính sách, Lương &amp; Đãi ngộ</v>
      </c>
      <c r="J80" s="91" t="s">
        <v>299</v>
      </c>
      <c r="K80" s="92" t="s">
        <v>603</v>
      </c>
      <c r="L80" s="99" t="str" cm="1">
        <f t="array" ref="L80">INDEX(Master_CostCenter[Cost Name],MATCH(Data_Input!$K80,Master_CostCenter[Cost center],0),0)</f>
        <v>Chi phí lương - Tăng ca</v>
      </c>
      <c r="M80" s="94" t="s">
        <v>855</v>
      </c>
      <c r="N80" s="115">
        <v>106666.68000000001</v>
      </c>
      <c r="O80" s="82"/>
      <c r="P80" s="81">
        <f>SUM(Data_Input!$N80:$O80)</f>
        <v>106666.68000000001</v>
      </c>
    </row>
    <row r="81" spans="2:16" x14ac:dyDescent="0.4">
      <c r="B81" s="96" t="str" cm="1">
        <f t="array" ref="B81">IF(Data_Input!$K81="","",
IFERROR(
INDEX(Master_CostCenter_QuyLuong[Manpower Mapping],
MATCH(Data_Input!$K81,Master_CostCenter_QuyLuong[Cost Center],0),
0),
"Opex"))</f>
        <v>Quỹ Lương</v>
      </c>
      <c r="C81" s="94" t="s">
        <v>40</v>
      </c>
      <c r="D81" s="95" t="s">
        <v>1</v>
      </c>
      <c r="E81" s="96" t="str" cm="1">
        <f t="array" ref="E81">INDEX(Master_BranchBU[BranBU],MATCH(Data_Input!$C81&amp;"-"&amp;Data_Input!$D81,Master_BranchBU[BranBU Mapping],0),0)</f>
        <v>C-SL</v>
      </c>
      <c r="F81" s="79" t="str" cm="1">
        <f t="array" ref="F81">INDEX(Master_CostCenter[Division Code],MATCH(Data_Input!$K81,Master_CostCenter[Cost center],0),0)</f>
        <v>HRD</v>
      </c>
      <c r="G81" s="80" t="str" cm="1">
        <f t="array" ref="G81">INDEX(Master_Department[Division Name],MATCH(Data_Input!$F81,Master_Department[Division Code],0),0)</f>
        <v>Phòng Nhân Sự</v>
      </c>
      <c r="H81" s="97" t="str" cm="1">
        <f t="array" ref="H81">INDEX(Master_CostCenter[Div &amp; Dept Code],MATCH(Data_Input!$K81,Master_CostCenter[Cost center],0),0)</f>
        <v>HRD-CnB</v>
      </c>
      <c r="I81" s="98" t="str" cm="1">
        <f t="array" ref="I81">INDEX(Master_Department[Div &amp; Dept Name],MATCH(Data_Input!$H81,Master_Department[Div &amp; Dept Code],0),0)</f>
        <v>Phòng Nhân Sự - BP Chính sách, Lương &amp; Đãi ngộ</v>
      </c>
      <c r="J81" s="91" t="s">
        <v>299</v>
      </c>
      <c r="K81" s="92" t="s">
        <v>603</v>
      </c>
      <c r="L81" s="99" t="str" cm="1">
        <f t="array" ref="L81">INDEX(Master_CostCenter[Cost Name],MATCH(Data_Input!$K81,Master_CostCenter[Cost center],0),0)</f>
        <v>Chi phí lương - Tăng ca</v>
      </c>
      <c r="M81" s="94" t="s">
        <v>692</v>
      </c>
      <c r="N81" s="115">
        <v>0</v>
      </c>
      <c r="O81" s="82"/>
      <c r="P81" s="81">
        <f>SUM(Data_Input!$N81:$O81)</f>
        <v>0</v>
      </c>
    </row>
    <row r="82" spans="2:16" x14ac:dyDescent="0.4">
      <c r="B82" s="96" t="str" cm="1">
        <f t="array" ref="B82">IF(Data_Input!$K82="","",
IFERROR(
INDEX(Master_CostCenter_QuyLuong[Manpower Mapping],
MATCH(Data_Input!$K82,Master_CostCenter_QuyLuong[Cost Center],0),
0),
"Opex"))</f>
        <v>Quỹ Lương</v>
      </c>
      <c r="C82" s="94" t="s">
        <v>40</v>
      </c>
      <c r="D82" s="95" t="s">
        <v>1</v>
      </c>
      <c r="E82" s="96" t="str" cm="1">
        <f t="array" ref="E82">INDEX(Master_BranchBU[BranBU],MATCH(Data_Input!$C82&amp;"-"&amp;Data_Input!$D82,Master_BranchBU[BranBU Mapping],0),0)</f>
        <v>C-SL</v>
      </c>
      <c r="F82" s="79" t="str" cm="1">
        <f t="array" ref="F82">INDEX(Master_CostCenter[Division Code],MATCH(Data_Input!$K82,Master_CostCenter[Cost center],0),0)</f>
        <v>HRD</v>
      </c>
      <c r="G82" s="80" t="str" cm="1">
        <f t="array" ref="G82">INDEX(Master_Department[Division Name],MATCH(Data_Input!$F82,Master_Department[Division Code],0),0)</f>
        <v>Phòng Nhân Sự</v>
      </c>
      <c r="H82" s="97" t="str" cm="1">
        <f t="array" ref="H82">INDEX(Master_CostCenter[Div &amp; Dept Code],MATCH(Data_Input!$K82,Master_CostCenter[Cost center],0),0)</f>
        <v>HRD-CnB</v>
      </c>
      <c r="I82" s="98" t="str" cm="1">
        <f t="array" ref="I82">INDEX(Master_Department[Div &amp; Dept Name],MATCH(Data_Input!$H82,Master_Department[Div &amp; Dept Code],0),0)</f>
        <v>Phòng Nhân Sự - BP Chính sách, Lương &amp; Đãi ngộ</v>
      </c>
      <c r="J82" s="91" t="s">
        <v>299</v>
      </c>
      <c r="K82" s="92" t="s">
        <v>603</v>
      </c>
      <c r="L82" s="99" t="str" cm="1">
        <f t="array" ref="L82">INDEX(Master_CostCenter[Cost Name],MATCH(Data_Input!$K82,Master_CostCenter[Cost center],0),0)</f>
        <v>Chi phí lương - Tăng ca</v>
      </c>
      <c r="M82" s="94" t="s">
        <v>853</v>
      </c>
      <c r="N82" s="115">
        <v>518923.5</v>
      </c>
      <c r="O82" s="82"/>
      <c r="P82" s="81">
        <f>SUM(Data_Input!$N82:$O82)</f>
        <v>518923.5</v>
      </c>
    </row>
    <row r="83" spans="2:16" x14ac:dyDescent="0.4">
      <c r="B83" s="96" t="str" cm="1">
        <f t="array" ref="B83">IF(Data_Input!$K83="","",
IFERROR(
INDEX(Master_CostCenter_QuyLuong[Manpower Mapping],
MATCH(Data_Input!$K83,Master_CostCenter_QuyLuong[Cost Center],0),
0),
"Opex"))</f>
        <v>Quỹ Lương</v>
      </c>
      <c r="C83" s="94" t="s">
        <v>40</v>
      </c>
      <c r="D83" s="95" t="s">
        <v>1</v>
      </c>
      <c r="E83" s="96" t="str" cm="1">
        <f t="array" ref="E83">INDEX(Master_BranchBU[BranBU],MATCH(Data_Input!$C83&amp;"-"&amp;Data_Input!$D83,Master_BranchBU[BranBU Mapping],0),0)</f>
        <v>C-SL</v>
      </c>
      <c r="F83" s="79" t="str" cm="1">
        <f t="array" ref="F83">INDEX(Master_CostCenter[Division Code],MATCH(Data_Input!$K83,Master_CostCenter[Cost center],0),0)</f>
        <v>HRD</v>
      </c>
      <c r="G83" s="80" t="str" cm="1">
        <f t="array" ref="G83">INDEX(Master_Department[Division Name],MATCH(Data_Input!$F83,Master_Department[Division Code],0),0)</f>
        <v>Phòng Nhân Sự</v>
      </c>
      <c r="H83" s="97" t="str" cm="1">
        <f t="array" ref="H83">INDEX(Master_CostCenter[Div &amp; Dept Code],MATCH(Data_Input!$K83,Master_CostCenter[Cost center],0),0)</f>
        <v>HRD-CnB</v>
      </c>
      <c r="I83" s="98" t="str" cm="1">
        <f t="array" ref="I83">INDEX(Master_Department[Div &amp; Dept Name],MATCH(Data_Input!$H83,Master_Department[Div &amp; Dept Code],0),0)</f>
        <v>Phòng Nhân Sự - BP Chính sách, Lương &amp; Đãi ngộ</v>
      </c>
      <c r="J83" s="91" t="s">
        <v>299</v>
      </c>
      <c r="K83" s="92" t="s">
        <v>603</v>
      </c>
      <c r="L83" s="99" t="str" cm="1">
        <f t="array" ref="L83">INDEX(Master_CostCenter[Cost Name],MATCH(Data_Input!$K83,Master_CostCenter[Cost center],0),0)</f>
        <v>Chi phí lương - Tăng ca</v>
      </c>
      <c r="M83" s="94" t="s">
        <v>892</v>
      </c>
      <c r="N83" s="115">
        <v>0</v>
      </c>
      <c r="O83" s="82"/>
      <c r="P83" s="81">
        <f>SUM(Data_Input!$N83:$O83)</f>
        <v>0</v>
      </c>
    </row>
    <row r="84" spans="2:16" x14ac:dyDescent="0.4">
      <c r="B84" s="96" t="str" cm="1">
        <f t="array" ref="B84">IF(Data_Input!$K84="","",
IFERROR(
INDEX(Master_CostCenter_QuyLuong[Manpower Mapping],
MATCH(Data_Input!$K84,Master_CostCenter_QuyLuong[Cost Center],0),
0),
"Opex"))</f>
        <v>Quỹ Lương</v>
      </c>
      <c r="C84" s="94" t="s">
        <v>0</v>
      </c>
      <c r="D84" s="95" t="s">
        <v>3</v>
      </c>
      <c r="E84" s="96" t="str" cm="1">
        <f t="array" ref="E84">INDEX(Master_BranchBU[BranBU],MATCH(Data_Input!$C84&amp;"-"&amp;Data_Input!$D84,Master_BranchBU[BranBU Mapping],0),0)</f>
        <v>S-AT</v>
      </c>
      <c r="F84" s="79" t="str" cm="1">
        <f t="array" ref="F84">INDEX(Master_CostCenter[Division Code],MATCH(Data_Input!$K84,Master_CostCenter[Cost center],0),0)</f>
        <v>HRD</v>
      </c>
      <c r="G84" s="80" t="str" cm="1">
        <f t="array" ref="G84">INDEX(Master_Department[Division Name],MATCH(Data_Input!$F84,Master_Department[Division Code],0),0)</f>
        <v>Phòng Nhân Sự</v>
      </c>
      <c r="H84" s="97" t="str" cm="1">
        <f t="array" ref="H84">INDEX(Master_CostCenter[Div &amp; Dept Code],MATCH(Data_Input!$K84,Master_CostCenter[Cost center],0),0)</f>
        <v>HRD-CnB</v>
      </c>
      <c r="I84" s="98" t="str" cm="1">
        <f t="array" ref="I84">INDEX(Master_Department[Div &amp; Dept Name],MATCH(Data_Input!$H84,Master_Department[Div &amp; Dept Code],0),0)</f>
        <v>Phòng Nhân Sự - BP Chính sách, Lương &amp; Đãi ngộ</v>
      </c>
      <c r="J84" s="91" t="s">
        <v>299</v>
      </c>
      <c r="K84" s="92" t="s">
        <v>603</v>
      </c>
      <c r="L84" s="99" t="str" cm="1">
        <f t="array" ref="L84">INDEX(Master_CostCenter[Cost Name],MATCH(Data_Input!$K84,Master_CostCenter[Cost center],0),0)</f>
        <v>Chi phí lương - Tăng ca</v>
      </c>
      <c r="M84" s="94" t="s">
        <v>883</v>
      </c>
      <c r="N84" s="115">
        <v>483796.25</v>
      </c>
      <c r="O84" s="82"/>
      <c r="P84" s="81">
        <f>SUM(Data_Input!$N84:$O84)</f>
        <v>483796.25</v>
      </c>
    </row>
    <row r="85" spans="2:16" x14ac:dyDescent="0.4">
      <c r="B85" s="96" t="str" cm="1">
        <f t="array" ref="B85">IF(Data_Input!$K85="","",
IFERROR(
INDEX(Master_CostCenter_QuyLuong[Manpower Mapping],
MATCH(Data_Input!$K85,Master_CostCenter_QuyLuong[Cost Center],0),
0),
"Opex"))</f>
        <v>Quỹ Lương</v>
      </c>
      <c r="C85" s="94" t="s">
        <v>0</v>
      </c>
      <c r="D85" s="95" t="s">
        <v>3</v>
      </c>
      <c r="E85" s="96" t="str" cm="1">
        <f t="array" ref="E85">INDEX(Master_BranchBU[BranBU],MATCH(Data_Input!$C85&amp;"-"&amp;Data_Input!$D85,Master_BranchBU[BranBU Mapping],0),0)</f>
        <v>S-AT</v>
      </c>
      <c r="F85" s="79" t="str" cm="1">
        <f t="array" ref="F85">INDEX(Master_CostCenter[Division Code],MATCH(Data_Input!$K85,Master_CostCenter[Cost center],0),0)</f>
        <v>HRD</v>
      </c>
      <c r="G85" s="80" t="str" cm="1">
        <f t="array" ref="G85">INDEX(Master_Department[Division Name],MATCH(Data_Input!$F85,Master_Department[Division Code],0),0)</f>
        <v>Phòng Nhân Sự</v>
      </c>
      <c r="H85" s="97" t="str" cm="1">
        <f t="array" ref="H85">INDEX(Master_CostCenter[Div &amp; Dept Code],MATCH(Data_Input!$K85,Master_CostCenter[Cost center],0),0)</f>
        <v>HRD-CnB</v>
      </c>
      <c r="I85" s="98" t="str" cm="1">
        <f t="array" ref="I85">INDEX(Master_Department[Div &amp; Dept Name],MATCH(Data_Input!$H85,Master_Department[Div &amp; Dept Code],0),0)</f>
        <v>Phòng Nhân Sự - BP Chính sách, Lương &amp; Đãi ngộ</v>
      </c>
      <c r="J85" s="91" t="s">
        <v>299</v>
      </c>
      <c r="K85" s="92" t="s">
        <v>603</v>
      </c>
      <c r="L85" s="99" t="str" cm="1">
        <f t="array" ref="L85">INDEX(Master_CostCenter[Cost Name],MATCH(Data_Input!$K85,Master_CostCenter[Cost center],0),0)</f>
        <v>Chi phí lương - Tăng ca</v>
      </c>
      <c r="M85" s="94" t="s">
        <v>857</v>
      </c>
      <c r="N85" s="115">
        <v>1326443.25</v>
      </c>
      <c r="O85" s="82"/>
      <c r="P85" s="81">
        <f>SUM(Data_Input!$N85:$O85)</f>
        <v>1326443.25</v>
      </c>
    </row>
    <row r="86" spans="2:16" x14ac:dyDescent="0.4">
      <c r="B86" s="96" t="str" cm="1">
        <f t="array" ref="B86">IF(Data_Input!$K86="","",
IFERROR(
INDEX(Master_CostCenter_QuyLuong[Manpower Mapping],
MATCH(Data_Input!$K86,Master_CostCenter_QuyLuong[Cost Center],0),
0),
"Opex"))</f>
        <v>Quỹ Lương</v>
      </c>
      <c r="C86" s="94" t="s">
        <v>0</v>
      </c>
      <c r="D86" s="95" t="s">
        <v>3</v>
      </c>
      <c r="E86" s="96" t="str" cm="1">
        <f t="array" ref="E86">INDEX(Master_BranchBU[BranBU],MATCH(Data_Input!$C86&amp;"-"&amp;Data_Input!$D86,Master_BranchBU[BranBU Mapping],0),0)</f>
        <v>S-AT</v>
      </c>
      <c r="F86" s="79" t="str" cm="1">
        <f t="array" ref="F86">INDEX(Master_CostCenter[Division Code],MATCH(Data_Input!$K86,Master_CostCenter[Cost center],0),0)</f>
        <v>HRD</v>
      </c>
      <c r="G86" s="80" t="str" cm="1">
        <f t="array" ref="G86">INDEX(Master_Department[Division Name],MATCH(Data_Input!$F86,Master_Department[Division Code],0),0)</f>
        <v>Phòng Nhân Sự</v>
      </c>
      <c r="H86" s="97" t="str" cm="1">
        <f t="array" ref="H86">INDEX(Master_CostCenter[Div &amp; Dept Code],MATCH(Data_Input!$K86,Master_CostCenter[Cost center],0),0)</f>
        <v>HRD-CnB</v>
      </c>
      <c r="I86" s="98" t="str" cm="1">
        <f t="array" ref="I86">INDEX(Master_Department[Div &amp; Dept Name],MATCH(Data_Input!$H86,Master_Department[Div &amp; Dept Code],0),0)</f>
        <v>Phòng Nhân Sự - BP Chính sách, Lương &amp; Đãi ngộ</v>
      </c>
      <c r="J86" s="91" t="s">
        <v>299</v>
      </c>
      <c r="K86" s="92" t="s">
        <v>603</v>
      </c>
      <c r="L86" s="99" t="str" cm="1">
        <f t="array" ref="L86">INDEX(Master_CostCenter[Cost Name],MATCH(Data_Input!$K86,Master_CostCenter[Cost center],0),0)</f>
        <v>Chi phí lương - Tăng ca</v>
      </c>
      <c r="M86" s="94" t="s">
        <v>855</v>
      </c>
      <c r="N86" s="115">
        <v>3545579.0599999996</v>
      </c>
      <c r="O86" s="82"/>
      <c r="P86" s="81">
        <f>SUM(Data_Input!$N86:$O86)</f>
        <v>3545579.0599999996</v>
      </c>
    </row>
    <row r="87" spans="2:16" x14ac:dyDescent="0.4">
      <c r="B87" s="96" t="str" cm="1">
        <f t="array" ref="B87">IF(Data_Input!$K87="","",
IFERROR(
INDEX(Master_CostCenter_QuyLuong[Manpower Mapping],
MATCH(Data_Input!$K87,Master_CostCenter_QuyLuong[Cost Center],0),
0),
"Opex"))</f>
        <v>Quỹ Lương</v>
      </c>
      <c r="C87" s="94" t="s">
        <v>0</v>
      </c>
      <c r="D87" s="95" t="s">
        <v>3</v>
      </c>
      <c r="E87" s="96" t="str" cm="1">
        <f t="array" ref="E87">INDEX(Master_BranchBU[BranBU],MATCH(Data_Input!$C87&amp;"-"&amp;Data_Input!$D87,Master_BranchBU[BranBU Mapping],0),0)</f>
        <v>S-AT</v>
      </c>
      <c r="F87" s="79" t="str" cm="1">
        <f t="array" ref="F87">INDEX(Master_CostCenter[Division Code],MATCH(Data_Input!$K87,Master_CostCenter[Cost center],0),0)</f>
        <v>HRD</v>
      </c>
      <c r="G87" s="80" t="str" cm="1">
        <f t="array" ref="G87">INDEX(Master_Department[Division Name],MATCH(Data_Input!$F87,Master_Department[Division Code],0),0)</f>
        <v>Phòng Nhân Sự</v>
      </c>
      <c r="H87" s="97" t="str" cm="1">
        <f t="array" ref="H87">INDEX(Master_CostCenter[Div &amp; Dept Code],MATCH(Data_Input!$K87,Master_CostCenter[Cost center],0),0)</f>
        <v>HRD-CnB</v>
      </c>
      <c r="I87" s="98" t="str" cm="1">
        <f t="array" ref="I87">INDEX(Master_Department[Div &amp; Dept Name],MATCH(Data_Input!$H87,Master_Department[Div &amp; Dept Code],0),0)</f>
        <v>Phòng Nhân Sự - BP Chính sách, Lương &amp; Đãi ngộ</v>
      </c>
      <c r="J87" s="91" t="s">
        <v>299</v>
      </c>
      <c r="K87" s="92" t="s">
        <v>603</v>
      </c>
      <c r="L87" s="99" t="str" cm="1">
        <f t="array" ref="L87">INDEX(Master_CostCenter[Cost Name],MATCH(Data_Input!$K87,Master_CostCenter[Cost center],0),0)</f>
        <v>Chi phí lương - Tăng ca</v>
      </c>
      <c r="M87" s="94" t="s">
        <v>692</v>
      </c>
      <c r="N87" s="115">
        <v>0</v>
      </c>
      <c r="O87" s="82"/>
      <c r="P87" s="81">
        <f>SUM(Data_Input!$N87:$O87)</f>
        <v>0</v>
      </c>
    </row>
    <row r="88" spans="2:16" x14ac:dyDescent="0.4">
      <c r="B88" s="96" t="str" cm="1">
        <f t="array" ref="B88">IF(Data_Input!$K88="","",
IFERROR(
INDEX(Master_CostCenter_QuyLuong[Manpower Mapping],
MATCH(Data_Input!$K88,Master_CostCenter_QuyLuong[Cost Center],0),
0),
"Opex"))</f>
        <v>Quỹ Lương</v>
      </c>
      <c r="C88" s="94" t="s">
        <v>0</v>
      </c>
      <c r="D88" s="95" t="s">
        <v>3</v>
      </c>
      <c r="E88" s="96" t="str" cm="1">
        <f t="array" ref="E88">INDEX(Master_BranchBU[BranBU],MATCH(Data_Input!$C88&amp;"-"&amp;Data_Input!$D88,Master_BranchBU[BranBU Mapping],0),0)</f>
        <v>S-AT</v>
      </c>
      <c r="F88" s="79" t="str" cm="1">
        <f t="array" ref="F88">INDEX(Master_CostCenter[Division Code],MATCH(Data_Input!$K88,Master_CostCenter[Cost center],0),0)</f>
        <v>HRD</v>
      </c>
      <c r="G88" s="80" t="str" cm="1">
        <f t="array" ref="G88">INDEX(Master_Department[Division Name],MATCH(Data_Input!$F88,Master_Department[Division Code],0),0)</f>
        <v>Phòng Nhân Sự</v>
      </c>
      <c r="H88" s="97" t="str" cm="1">
        <f t="array" ref="H88">INDEX(Master_CostCenter[Div &amp; Dept Code],MATCH(Data_Input!$K88,Master_CostCenter[Cost center],0),0)</f>
        <v>HRD-CnB</v>
      </c>
      <c r="I88" s="98" t="str" cm="1">
        <f t="array" ref="I88">INDEX(Master_Department[Div &amp; Dept Name],MATCH(Data_Input!$H88,Master_Department[Div &amp; Dept Code],0),0)</f>
        <v>Phòng Nhân Sự - BP Chính sách, Lương &amp; Đãi ngộ</v>
      </c>
      <c r="J88" s="91" t="s">
        <v>299</v>
      </c>
      <c r="K88" s="92" t="s">
        <v>603</v>
      </c>
      <c r="L88" s="99" t="str" cm="1">
        <f t="array" ref="L88">INDEX(Master_CostCenter[Cost Name],MATCH(Data_Input!$K88,Master_CostCenter[Cost center],0),0)</f>
        <v>Chi phí lương - Tăng ca</v>
      </c>
      <c r="M88" s="94" t="s">
        <v>853</v>
      </c>
      <c r="N88" s="115">
        <v>3545277</v>
      </c>
      <c r="O88" s="82"/>
      <c r="P88" s="81">
        <f>SUM(Data_Input!$N88:$O88)</f>
        <v>3545277</v>
      </c>
    </row>
    <row r="89" spans="2:16" x14ac:dyDescent="0.4">
      <c r="B89" s="96" t="str" cm="1">
        <f t="array" ref="B89">IF(Data_Input!$K89="","",
IFERROR(
INDEX(Master_CostCenter_QuyLuong[Manpower Mapping],
MATCH(Data_Input!$K89,Master_CostCenter_QuyLuong[Cost Center],0),
0),
"Opex"))</f>
        <v>Quỹ Lương</v>
      </c>
      <c r="C89" s="94" t="s">
        <v>0</v>
      </c>
      <c r="D89" s="95" t="s">
        <v>3</v>
      </c>
      <c r="E89" s="96" t="str" cm="1">
        <f t="array" ref="E89">INDEX(Master_BranchBU[BranBU],MATCH(Data_Input!$C89&amp;"-"&amp;Data_Input!$D89,Master_BranchBU[BranBU Mapping],0),0)</f>
        <v>S-AT</v>
      </c>
      <c r="F89" s="79" t="str" cm="1">
        <f t="array" ref="F89">INDEX(Master_CostCenter[Division Code],MATCH(Data_Input!$K89,Master_CostCenter[Cost center],0),0)</f>
        <v>HRD</v>
      </c>
      <c r="G89" s="80" t="str" cm="1">
        <f t="array" ref="G89">INDEX(Master_Department[Division Name],MATCH(Data_Input!$F89,Master_Department[Division Code],0),0)</f>
        <v>Phòng Nhân Sự</v>
      </c>
      <c r="H89" s="97" t="str" cm="1">
        <f t="array" ref="H89">INDEX(Master_CostCenter[Div &amp; Dept Code],MATCH(Data_Input!$K89,Master_CostCenter[Cost center],0),0)</f>
        <v>HRD-CnB</v>
      </c>
      <c r="I89" s="98" t="str" cm="1">
        <f t="array" ref="I89">INDEX(Master_Department[Div &amp; Dept Name],MATCH(Data_Input!$H89,Master_Department[Div &amp; Dept Code],0),0)</f>
        <v>Phòng Nhân Sự - BP Chính sách, Lương &amp; Đãi ngộ</v>
      </c>
      <c r="J89" s="91" t="s">
        <v>299</v>
      </c>
      <c r="K89" s="92" t="s">
        <v>603</v>
      </c>
      <c r="L89" s="99" t="str" cm="1">
        <f t="array" ref="L89">INDEX(Master_CostCenter[Cost Name],MATCH(Data_Input!$K89,Master_CostCenter[Cost center],0),0)</f>
        <v>Chi phí lương - Tăng ca</v>
      </c>
      <c r="M89" s="94" t="s">
        <v>892</v>
      </c>
      <c r="N89" s="115">
        <v>0</v>
      </c>
      <c r="O89" s="82"/>
      <c r="P89" s="81">
        <f>SUM(Data_Input!$N89:$O89)</f>
        <v>0</v>
      </c>
    </row>
    <row r="90" spans="2:16" x14ac:dyDescent="0.4">
      <c r="B90" s="96" t="str" cm="1">
        <f t="array" ref="B90">IF(Data_Input!$K90="","",
IFERROR(
INDEX(Master_CostCenter_QuyLuong[Manpower Mapping],
MATCH(Data_Input!$K90,Master_CostCenter_QuyLuong[Cost Center],0),
0),
"Opex"))</f>
        <v>Quỹ Lương</v>
      </c>
      <c r="C90" s="94" t="s">
        <v>0</v>
      </c>
      <c r="D90" s="95" t="s">
        <v>1</v>
      </c>
      <c r="E90" s="96" t="str" cm="1">
        <f t="array" ref="E90">INDEX(Master_BranchBU[BranBU],MATCH(Data_Input!$C90&amp;"-"&amp;Data_Input!$D90,Master_BranchBU[BranBU Mapping],0),0)</f>
        <v>S-SL</v>
      </c>
      <c r="F90" s="79" t="str" cm="1">
        <f t="array" ref="F90">INDEX(Master_CostCenter[Division Code],MATCH(Data_Input!$K90,Master_CostCenter[Cost center],0),0)</f>
        <v>HRD</v>
      </c>
      <c r="G90" s="80" t="str" cm="1">
        <f t="array" ref="G90">INDEX(Master_Department[Division Name],MATCH(Data_Input!$F90,Master_Department[Division Code],0),0)</f>
        <v>Phòng Nhân Sự</v>
      </c>
      <c r="H90" s="97" t="str" cm="1">
        <f t="array" ref="H90">INDEX(Master_CostCenter[Div &amp; Dept Code],MATCH(Data_Input!$K90,Master_CostCenter[Cost center],0),0)</f>
        <v>HRD-CnB</v>
      </c>
      <c r="I90" s="98" t="str" cm="1">
        <f t="array" ref="I90">INDEX(Master_Department[Div &amp; Dept Name],MATCH(Data_Input!$H90,Master_Department[Div &amp; Dept Code],0),0)</f>
        <v>Phòng Nhân Sự - BP Chính sách, Lương &amp; Đãi ngộ</v>
      </c>
      <c r="J90" s="91" t="s">
        <v>299</v>
      </c>
      <c r="K90" s="92" t="s">
        <v>603</v>
      </c>
      <c r="L90" s="99" t="str" cm="1">
        <f t="array" ref="L90">INDEX(Master_CostCenter[Cost Name],MATCH(Data_Input!$K90,Master_CostCenter[Cost center],0),0)</f>
        <v>Chi phí lương - Tăng ca</v>
      </c>
      <c r="M90" s="94" t="s">
        <v>883</v>
      </c>
      <c r="N90" s="115">
        <v>58055.55</v>
      </c>
      <c r="O90" s="82"/>
      <c r="P90" s="81">
        <f>SUM(Data_Input!$N90:$O90)</f>
        <v>58055.55</v>
      </c>
    </row>
    <row r="91" spans="2:16" x14ac:dyDescent="0.4">
      <c r="B91" s="96" t="str" cm="1">
        <f t="array" ref="B91">IF(Data_Input!$K91="","",
IFERROR(
INDEX(Master_CostCenter_QuyLuong[Manpower Mapping],
MATCH(Data_Input!$K91,Master_CostCenter_QuyLuong[Cost Center],0),
0),
"Opex"))</f>
        <v>Quỹ Lương</v>
      </c>
      <c r="C91" s="94" t="s">
        <v>0</v>
      </c>
      <c r="D91" s="95" t="s">
        <v>1</v>
      </c>
      <c r="E91" s="96" t="str" cm="1">
        <f t="array" ref="E91">INDEX(Master_BranchBU[BranBU],MATCH(Data_Input!$C91&amp;"-"&amp;Data_Input!$D91,Master_BranchBU[BranBU Mapping],0),0)</f>
        <v>S-SL</v>
      </c>
      <c r="F91" s="79" t="str" cm="1">
        <f t="array" ref="F91">INDEX(Master_CostCenter[Division Code],MATCH(Data_Input!$K91,Master_CostCenter[Cost center],0),0)</f>
        <v>HRD</v>
      </c>
      <c r="G91" s="80" t="str" cm="1">
        <f t="array" ref="G91">INDEX(Master_Department[Division Name],MATCH(Data_Input!$F91,Master_Department[Division Code],0),0)</f>
        <v>Phòng Nhân Sự</v>
      </c>
      <c r="H91" s="97" t="str" cm="1">
        <f t="array" ref="H91">INDEX(Master_CostCenter[Div &amp; Dept Code],MATCH(Data_Input!$K91,Master_CostCenter[Cost center],0),0)</f>
        <v>HRD-CnB</v>
      </c>
      <c r="I91" s="98" t="str" cm="1">
        <f t="array" ref="I91">INDEX(Master_Department[Div &amp; Dept Name],MATCH(Data_Input!$H91,Master_Department[Div &amp; Dept Code],0),0)</f>
        <v>Phòng Nhân Sự - BP Chính sách, Lương &amp; Đãi ngộ</v>
      </c>
      <c r="J91" s="91" t="s">
        <v>299</v>
      </c>
      <c r="K91" s="92" t="s">
        <v>603</v>
      </c>
      <c r="L91" s="99" t="str" cm="1">
        <f t="array" ref="L91">INDEX(Master_CostCenter[Cost Name],MATCH(Data_Input!$K91,Master_CostCenter[Cost center],0),0)</f>
        <v>Chi phí lương - Tăng ca</v>
      </c>
      <c r="M91" s="94" t="s">
        <v>857</v>
      </c>
      <c r="N91" s="115">
        <v>672868.4850000001</v>
      </c>
      <c r="O91" s="82"/>
      <c r="P91" s="81">
        <f>SUM(Data_Input!$N91:$O91)</f>
        <v>672868.4850000001</v>
      </c>
    </row>
    <row r="92" spans="2:16" x14ac:dyDescent="0.4">
      <c r="B92" s="96" t="str" cm="1">
        <f t="array" ref="B92">IF(Data_Input!$K92="","",
IFERROR(
INDEX(Master_CostCenter_QuyLuong[Manpower Mapping],
MATCH(Data_Input!$K92,Master_CostCenter_QuyLuong[Cost Center],0),
0),
"Opex"))</f>
        <v>Quỹ Lương</v>
      </c>
      <c r="C92" s="94" t="s">
        <v>0</v>
      </c>
      <c r="D92" s="95" t="s">
        <v>1</v>
      </c>
      <c r="E92" s="96" t="str" cm="1">
        <f t="array" ref="E92">INDEX(Master_BranchBU[BranBU],MATCH(Data_Input!$C92&amp;"-"&amp;Data_Input!$D92,Master_BranchBU[BranBU Mapping],0),0)</f>
        <v>S-SL</v>
      </c>
      <c r="F92" s="79" t="str" cm="1">
        <f t="array" ref="F92">INDEX(Master_CostCenter[Division Code],MATCH(Data_Input!$K92,Master_CostCenter[Cost center],0),0)</f>
        <v>HRD</v>
      </c>
      <c r="G92" s="80" t="str" cm="1">
        <f t="array" ref="G92">INDEX(Master_Department[Division Name],MATCH(Data_Input!$F92,Master_Department[Division Code],0),0)</f>
        <v>Phòng Nhân Sự</v>
      </c>
      <c r="H92" s="97" t="str" cm="1">
        <f t="array" ref="H92">INDEX(Master_CostCenter[Div &amp; Dept Code],MATCH(Data_Input!$K92,Master_CostCenter[Cost center],0),0)</f>
        <v>HRD-CnB</v>
      </c>
      <c r="I92" s="98" t="str" cm="1">
        <f t="array" ref="I92">INDEX(Master_Department[Div &amp; Dept Name],MATCH(Data_Input!$H92,Master_Department[Div &amp; Dept Code],0),0)</f>
        <v>Phòng Nhân Sự - BP Chính sách, Lương &amp; Đãi ngộ</v>
      </c>
      <c r="J92" s="91" t="s">
        <v>299</v>
      </c>
      <c r="K92" s="92" t="s">
        <v>603</v>
      </c>
      <c r="L92" s="99" t="str" cm="1">
        <f t="array" ref="L92">INDEX(Master_CostCenter[Cost Name],MATCH(Data_Input!$K92,Master_CostCenter[Cost center],0),0)</f>
        <v>Chi phí lương - Tăng ca</v>
      </c>
      <c r="M92" s="94" t="s">
        <v>855</v>
      </c>
      <c r="N92" s="115">
        <v>930254.71</v>
      </c>
      <c r="O92" s="82"/>
      <c r="P92" s="81">
        <f>SUM(Data_Input!$N92:$O92)</f>
        <v>930254.71</v>
      </c>
    </row>
    <row r="93" spans="2:16" x14ac:dyDescent="0.4">
      <c r="B93" s="96" t="str" cm="1">
        <f t="array" ref="B93">IF(Data_Input!$K93="","",
IFERROR(
INDEX(Master_CostCenter_QuyLuong[Manpower Mapping],
MATCH(Data_Input!$K93,Master_CostCenter_QuyLuong[Cost Center],0),
0),
"Opex"))</f>
        <v>Quỹ Lương</v>
      </c>
      <c r="C93" s="94" t="s">
        <v>0</v>
      </c>
      <c r="D93" s="95" t="s">
        <v>1</v>
      </c>
      <c r="E93" s="96" t="str" cm="1">
        <f t="array" ref="E93">INDEX(Master_BranchBU[BranBU],MATCH(Data_Input!$C93&amp;"-"&amp;Data_Input!$D93,Master_BranchBU[BranBU Mapping],0),0)</f>
        <v>S-SL</v>
      </c>
      <c r="F93" s="79" t="str" cm="1">
        <f t="array" ref="F93">INDEX(Master_CostCenter[Division Code],MATCH(Data_Input!$K93,Master_CostCenter[Cost center],0),0)</f>
        <v>HRD</v>
      </c>
      <c r="G93" s="80" t="str" cm="1">
        <f t="array" ref="G93">INDEX(Master_Department[Division Name],MATCH(Data_Input!$F93,Master_Department[Division Code],0),0)</f>
        <v>Phòng Nhân Sự</v>
      </c>
      <c r="H93" s="97" t="str" cm="1">
        <f t="array" ref="H93">INDEX(Master_CostCenter[Div &amp; Dept Code],MATCH(Data_Input!$K93,Master_CostCenter[Cost center],0),0)</f>
        <v>HRD-CnB</v>
      </c>
      <c r="I93" s="98" t="str" cm="1">
        <f t="array" ref="I93">INDEX(Master_Department[Div &amp; Dept Name],MATCH(Data_Input!$H93,Master_Department[Div &amp; Dept Code],0),0)</f>
        <v>Phòng Nhân Sự - BP Chính sách, Lương &amp; Đãi ngộ</v>
      </c>
      <c r="J93" s="91" t="s">
        <v>299</v>
      </c>
      <c r="K93" s="92" t="s">
        <v>603</v>
      </c>
      <c r="L93" s="99" t="str" cm="1">
        <f t="array" ref="L93">INDEX(Master_CostCenter[Cost Name],MATCH(Data_Input!$K93,Master_CostCenter[Cost center],0),0)</f>
        <v>Chi phí lương - Tăng ca</v>
      </c>
      <c r="M93" s="94" t="s">
        <v>692</v>
      </c>
      <c r="N93" s="115">
        <v>0</v>
      </c>
      <c r="O93" s="82"/>
      <c r="P93" s="81">
        <f>SUM(Data_Input!$N93:$O93)</f>
        <v>0</v>
      </c>
    </row>
    <row r="94" spans="2:16" x14ac:dyDescent="0.4">
      <c r="B94" s="96" t="str" cm="1">
        <f t="array" ref="B94">IF(Data_Input!$K94="","",
IFERROR(
INDEX(Master_CostCenter_QuyLuong[Manpower Mapping],
MATCH(Data_Input!$K94,Master_CostCenter_QuyLuong[Cost Center],0),
0),
"Opex"))</f>
        <v>Quỹ Lương</v>
      </c>
      <c r="C94" s="94" t="s">
        <v>0</v>
      </c>
      <c r="D94" s="95" t="s">
        <v>1</v>
      </c>
      <c r="E94" s="96" t="str" cm="1">
        <f t="array" ref="E94">INDEX(Master_BranchBU[BranBU],MATCH(Data_Input!$C94&amp;"-"&amp;Data_Input!$D94,Master_BranchBU[BranBU Mapping],0),0)</f>
        <v>S-SL</v>
      </c>
      <c r="F94" s="79" t="str" cm="1">
        <f t="array" ref="F94">INDEX(Master_CostCenter[Division Code],MATCH(Data_Input!$K94,Master_CostCenter[Cost center],0),0)</f>
        <v>HRD</v>
      </c>
      <c r="G94" s="80" t="str" cm="1">
        <f t="array" ref="G94">INDEX(Master_Department[Division Name],MATCH(Data_Input!$F94,Master_Department[Division Code],0),0)</f>
        <v>Phòng Nhân Sự</v>
      </c>
      <c r="H94" s="97" t="str" cm="1">
        <f t="array" ref="H94">INDEX(Master_CostCenter[Div &amp; Dept Code],MATCH(Data_Input!$K94,Master_CostCenter[Cost center],0),0)</f>
        <v>HRD-CnB</v>
      </c>
      <c r="I94" s="98" t="str" cm="1">
        <f t="array" ref="I94">INDEX(Master_Department[Div &amp; Dept Name],MATCH(Data_Input!$H94,Master_Department[Div &amp; Dept Code],0),0)</f>
        <v>Phòng Nhân Sự - BP Chính sách, Lương &amp; Đãi ngộ</v>
      </c>
      <c r="J94" s="91" t="s">
        <v>299</v>
      </c>
      <c r="K94" s="92" t="s">
        <v>603</v>
      </c>
      <c r="L94" s="99" t="str" cm="1">
        <f t="array" ref="L94">INDEX(Master_CostCenter[Cost Name],MATCH(Data_Input!$K94,Master_CostCenter[Cost center],0),0)</f>
        <v>Chi phí lương - Tăng ca</v>
      </c>
      <c r="M94" s="94" t="s">
        <v>853</v>
      </c>
      <c r="N94" s="115">
        <v>426667.2</v>
      </c>
      <c r="O94" s="82"/>
      <c r="P94" s="81">
        <f>SUM(Data_Input!$N94:$O94)</f>
        <v>426667.2</v>
      </c>
    </row>
    <row r="95" spans="2:16" x14ac:dyDescent="0.4">
      <c r="B95" s="96" t="str" cm="1">
        <f t="array" ref="B95">IF(Data_Input!$K95="","",
IFERROR(
INDEX(Master_CostCenter_QuyLuong[Manpower Mapping],
MATCH(Data_Input!$K95,Master_CostCenter_QuyLuong[Cost Center],0),
0),
"Opex"))</f>
        <v>Quỹ Lương</v>
      </c>
      <c r="C95" s="94" t="s">
        <v>0</v>
      </c>
      <c r="D95" s="95" t="s">
        <v>1</v>
      </c>
      <c r="E95" s="96" t="str" cm="1">
        <f t="array" ref="E95">INDEX(Master_BranchBU[BranBU],MATCH(Data_Input!$C95&amp;"-"&amp;Data_Input!$D95,Master_BranchBU[BranBU Mapping],0),0)</f>
        <v>S-SL</v>
      </c>
      <c r="F95" s="79" t="str" cm="1">
        <f t="array" ref="F95">INDEX(Master_CostCenter[Division Code],MATCH(Data_Input!$K95,Master_CostCenter[Cost center],0),0)</f>
        <v>HRD</v>
      </c>
      <c r="G95" s="80" t="str" cm="1">
        <f t="array" ref="G95">INDEX(Master_Department[Division Name],MATCH(Data_Input!$F95,Master_Department[Division Code],0),0)</f>
        <v>Phòng Nhân Sự</v>
      </c>
      <c r="H95" s="97" t="str" cm="1">
        <f t="array" ref="H95">INDEX(Master_CostCenter[Div &amp; Dept Code],MATCH(Data_Input!$K95,Master_CostCenter[Cost center],0),0)</f>
        <v>HRD-CnB</v>
      </c>
      <c r="I95" s="98" t="str" cm="1">
        <f t="array" ref="I95">INDEX(Master_Department[Div &amp; Dept Name],MATCH(Data_Input!$H95,Master_Department[Div &amp; Dept Code],0),0)</f>
        <v>Phòng Nhân Sự - BP Chính sách, Lương &amp; Đãi ngộ</v>
      </c>
      <c r="J95" s="91" t="s">
        <v>299</v>
      </c>
      <c r="K95" s="92" t="s">
        <v>603</v>
      </c>
      <c r="L95" s="99" t="str" cm="1">
        <f t="array" ref="L95">INDEX(Master_CostCenter[Cost Name],MATCH(Data_Input!$K95,Master_CostCenter[Cost center],0),0)</f>
        <v>Chi phí lương - Tăng ca</v>
      </c>
      <c r="M95" s="94" t="s">
        <v>892</v>
      </c>
      <c r="N95" s="115">
        <v>585185</v>
      </c>
      <c r="O95" s="82"/>
      <c r="P95" s="81">
        <f>SUM(Data_Input!$N95:$O95)</f>
        <v>585185</v>
      </c>
    </row>
    <row r="96" spans="2:16" x14ac:dyDescent="0.4">
      <c r="B96" s="96" t="str" cm="1">
        <f t="array" ref="B96">IF(Data_Input!$K96="","",
IFERROR(
INDEX(Master_CostCenter_QuyLuong[Manpower Mapping],
MATCH(Data_Input!$K96,Master_CostCenter_QuyLuong[Cost Center],0),
0),
"Opex"))</f>
        <v>Quỹ Lương</v>
      </c>
      <c r="C96" s="94" t="s">
        <v>0</v>
      </c>
      <c r="D96" s="95" t="s">
        <v>30</v>
      </c>
      <c r="E96" s="96" t="str" cm="1">
        <f t="array" ref="E96">INDEX(Master_BranchBU[BranBU],MATCH(Data_Input!$C96&amp;"-"&amp;Data_Input!$D96,Master_BranchBU[BranBU Mapping],0),0)</f>
        <v>S-EL</v>
      </c>
      <c r="F96" s="79" t="str" cm="1">
        <f t="array" ref="F96">INDEX(Master_CostCenter[Division Code],MATCH(Data_Input!$K96,Master_CostCenter[Cost center],0),0)</f>
        <v>HRD</v>
      </c>
      <c r="G96" s="80" t="str" cm="1">
        <f t="array" ref="G96">INDEX(Master_Department[Division Name],MATCH(Data_Input!$F96,Master_Department[Division Code],0),0)</f>
        <v>Phòng Nhân Sự</v>
      </c>
      <c r="H96" s="97" t="str" cm="1">
        <f t="array" ref="H96">INDEX(Master_CostCenter[Div &amp; Dept Code],MATCH(Data_Input!$K96,Master_CostCenter[Cost center],0),0)</f>
        <v>HRD-CnB</v>
      </c>
      <c r="I96" s="98" t="str" cm="1">
        <f t="array" ref="I96">INDEX(Master_Department[Div &amp; Dept Name],MATCH(Data_Input!$H96,Master_Department[Div &amp; Dept Code],0),0)</f>
        <v>Phòng Nhân Sự - BP Chính sách, Lương &amp; Đãi ngộ</v>
      </c>
      <c r="J96" s="91" t="s">
        <v>299</v>
      </c>
      <c r="K96" s="92" t="s">
        <v>603</v>
      </c>
      <c r="L96" s="99" t="str" cm="1">
        <f t="array" ref="L96">INDEX(Master_CostCenter[Cost Name],MATCH(Data_Input!$K96,Master_CostCenter[Cost center],0),0)</f>
        <v>Chi phí lương - Tăng ca</v>
      </c>
      <c r="M96" s="94" t="s">
        <v>883</v>
      </c>
      <c r="N96" s="115">
        <v>1354629.5</v>
      </c>
      <c r="O96" s="82"/>
      <c r="P96" s="81">
        <f>SUM(Data_Input!$N96:$O96)</f>
        <v>1354629.5</v>
      </c>
    </row>
    <row r="97" spans="2:16" x14ac:dyDescent="0.4">
      <c r="B97" s="96" t="str" cm="1">
        <f t="array" ref="B97">IF(Data_Input!$K97="","",
IFERROR(
INDEX(Master_CostCenter_QuyLuong[Manpower Mapping],
MATCH(Data_Input!$K97,Master_CostCenter_QuyLuong[Cost Center],0),
0),
"Opex"))</f>
        <v>Quỹ Lương</v>
      </c>
      <c r="C97" s="94" t="s">
        <v>0</v>
      </c>
      <c r="D97" s="95" t="s">
        <v>30</v>
      </c>
      <c r="E97" s="96" t="str" cm="1">
        <f t="array" ref="E97">INDEX(Master_BranchBU[BranBU],MATCH(Data_Input!$C97&amp;"-"&amp;Data_Input!$D97,Master_BranchBU[BranBU Mapping],0),0)</f>
        <v>S-EL</v>
      </c>
      <c r="F97" s="79" t="str" cm="1">
        <f t="array" ref="F97">INDEX(Master_CostCenter[Division Code],MATCH(Data_Input!$K97,Master_CostCenter[Cost center],0),0)</f>
        <v>HRD</v>
      </c>
      <c r="G97" s="80" t="str" cm="1">
        <f t="array" ref="G97">INDEX(Master_Department[Division Name],MATCH(Data_Input!$F97,Master_Department[Division Code],0),0)</f>
        <v>Phòng Nhân Sự</v>
      </c>
      <c r="H97" s="97" t="str" cm="1">
        <f t="array" ref="H97">INDEX(Master_CostCenter[Div &amp; Dept Code],MATCH(Data_Input!$K97,Master_CostCenter[Cost center],0),0)</f>
        <v>HRD-CnB</v>
      </c>
      <c r="I97" s="98" t="str" cm="1">
        <f t="array" ref="I97">INDEX(Master_Department[Div &amp; Dept Name],MATCH(Data_Input!$H97,Master_Department[Div &amp; Dept Code],0),0)</f>
        <v>Phòng Nhân Sự - BP Chính sách, Lương &amp; Đãi ngộ</v>
      </c>
      <c r="J97" s="91" t="s">
        <v>299</v>
      </c>
      <c r="K97" s="92" t="s">
        <v>603</v>
      </c>
      <c r="L97" s="99" t="str" cm="1">
        <f t="array" ref="L97">INDEX(Master_CostCenter[Cost Name],MATCH(Data_Input!$K97,Master_CostCenter[Cost center],0),0)</f>
        <v>Chi phí lương - Tăng ca</v>
      </c>
      <c r="M97" s="94" t="s">
        <v>857</v>
      </c>
      <c r="N97" s="115">
        <v>366580.68</v>
      </c>
      <c r="O97" s="82"/>
      <c r="P97" s="81">
        <f>SUM(Data_Input!$N97:$O97)</f>
        <v>366580.68</v>
      </c>
    </row>
    <row r="98" spans="2:16" x14ac:dyDescent="0.4">
      <c r="B98" s="96" t="str" cm="1">
        <f t="array" ref="B98">IF(Data_Input!$K98="","",
IFERROR(
INDEX(Master_CostCenter_QuyLuong[Manpower Mapping],
MATCH(Data_Input!$K98,Master_CostCenter_QuyLuong[Cost Center],0),
0),
"Opex"))</f>
        <v>Quỹ Lương</v>
      </c>
      <c r="C98" s="94" t="s">
        <v>0</v>
      </c>
      <c r="D98" s="95" t="s">
        <v>30</v>
      </c>
      <c r="E98" s="96" t="str" cm="1">
        <f t="array" ref="E98">INDEX(Master_BranchBU[BranBU],MATCH(Data_Input!$C98&amp;"-"&amp;Data_Input!$D98,Master_BranchBU[BranBU Mapping],0),0)</f>
        <v>S-EL</v>
      </c>
      <c r="F98" s="79" t="str" cm="1">
        <f t="array" ref="F98">INDEX(Master_CostCenter[Division Code],MATCH(Data_Input!$K98,Master_CostCenter[Cost center],0),0)</f>
        <v>HRD</v>
      </c>
      <c r="G98" s="80" t="str" cm="1">
        <f t="array" ref="G98">INDEX(Master_Department[Division Name],MATCH(Data_Input!$F98,Master_Department[Division Code],0),0)</f>
        <v>Phòng Nhân Sự</v>
      </c>
      <c r="H98" s="97" t="str" cm="1">
        <f t="array" ref="H98">INDEX(Master_CostCenter[Div &amp; Dept Code],MATCH(Data_Input!$K98,Master_CostCenter[Cost center],0),0)</f>
        <v>HRD-CnB</v>
      </c>
      <c r="I98" s="98" t="str" cm="1">
        <f t="array" ref="I98">INDEX(Master_Department[Div &amp; Dept Name],MATCH(Data_Input!$H98,Master_Department[Div &amp; Dept Code],0),0)</f>
        <v>Phòng Nhân Sự - BP Chính sách, Lương &amp; Đãi ngộ</v>
      </c>
      <c r="J98" s="91" t="s">
        <v>299</v>
      </c>
      <c r="K98" s="92" t="s">
        <v>603</v>
      </c>
      <c r="L98" s="99" t="str" cm="1">
        <f t="array" ref="L98">INDEX(Master_CostCenter[Cost Name],MATCH(Data_Input!$K98,Master_CostCenter[Cost center],0),0)</f>
        <v>Chi phí lương - Tăng ca</v>
      </c>
      <c r="M98" s="94" t="s">
        <v>855</v>
      </c>
      <c r="N98" s="115">
        <v>924780.09</v>
      </c>
      <c r="O98" s="82"/>
      <c r="P98" s="81">
        <f>SUM(Data_Input!$N98:$O98)</f>
        <v>924780.09</v>
      </c>
    </row>
    <row r="99" spans="2:16" x14ac:dyDescent="0.4">
      <c r="B99" s="96" t="str" cm="1">
        <f t="array" ref="B99">IF(Data_Input!$K99="","",
IFERROR(
INDEX(Master_CostCenter_QuyLuong[Manpower Mapping],
MATCH(Data_Input!$K99,Master_CostCenter_QuyLuong[Cost Center],0),
0),
"Opex"))</f>
        <v>Quỹ Lương</v>
      </c>
      <c r="C99" s="94" t="s">
        <v>0</v>
      </c>
      <c r="D99" s="95" t="s">
        <v>30</v>
      </c>
      <c r="E99" s="96" t="str" cm="1">
        <f t="array" ref="E99">INDEX(Master_BranchBU[BranBU],MATCH(Data_Input!$C99&amp;"-"&amp;Data_Input!$D99,Master_BranchBU[BranBU Mapping],0),0)</f>
        <v>S-EL</v>
      </c>
      <c r="F99" s="79" t="str" cm="1">
        <f t="array" ref="F99">INDEX(Master_CostCenter[Division Code],MATCH(Data_Input!$K99,Master_CostCenter[Cost center],0),0)</f>
        <v>HRD</v>
      </c>
      <c r="G99" s="80" t="str" cm="1">
        <f t="array" ref="G99">INDEX(Master_Department[Division Name],MATCH(Data_Input!$F99,Master_Department[Division Code],0),0)</f>
        <v>Phòng Nhân Sự</v>
      </c>
      <c r="H99" s="97" t="str" cm="1">
        <f t="array" ref="H99">INDEX(Master_CostCenter[Div &amp; Dept Code],MATCH(Data_Input!$K99,Master_CostCenter[Cost center],0),0)</f>
        <v>HRD-CnB</v>
      </c>
      <c r="I99" s="98" t="str" cm="1">
        <f t="array" ref="I99">INDEX(Master_Department[Div &amp; Dept Name],MATCH(Data_Input!$H99,Master_Department[Div &amp; Dept Code],0),0)</f>
        <v>Phòng Nhân Sự - BP Chính sách, Lương &amp; Đãi ngộ</v>
      </c>
      <c r="J99" s="91" t="s">
        <v>299</v>
      </c>
      <c r="K99" s="92" t="s">
        <v>603</v>
      </c>
      <c r="L99" s="99" t="str" cm="1">
        <f t="array" ref="L99">INDEX(Master_CostCenter[Cost Name],MATCH(Data_Input!$K99,Master_CostCenter[Cost center],0),0)</f>
        <v>Chi phí lương - Tăng ca</v>
      </c>
      <c r="M99" s="94" t="s">
        <v>692</v>
      </c>
      <c r="N99" s="115">
        <v>0</v>
      </c>
      <c r="O99" s="82"/>
      <c r="P99" s="81">
        <f>SUM(Data_Input!$N99:$O99)</f>
        <v>0</v>
      </c>
    </row>
    <row r="100" spans="2:16" x14ac:dyDescent="0.4">
      <c r="B100" s="96" t="str" cm="1">
        <f t="array" ref="B100">IF(Data_Input!$K100="","",
IFERROR(
INDEX(Master_CostCenter_QuyLuong[Manpower Mapping],
MATCH(Data_Input!$K100,Master_CostCenter_QuyLuong[Cost Center],0),
0),
"Opex"))</f>
        <v>Quỹ Lương</v>
      </c>
      <c r="C100" s="94" t="s">
        <v>0</v>
      </c>
      <c r="D100" s="95" t="s">
        <v>30</v>
      </c>
      <c r="E100" s="96" t="str" cm="1">
        <f t="array" ref="E100">INDEX(Master_BranchBU[BranBU],MATCH(Data_Input!$C100&amp;"-"&amp;Data_Input!$D100,Master_BranchBU[BranBU Mapping],0),0)</f>
        <v>S-EL</v>
      </c>
      <c r="F100" s="79" t="str" cm="1">
        <f t="array" ref="F100">INDEX(Master_CostCenter[Division Code],MATCH(Data_Input!$K100,Master_CostCenter[Cost center],0),0)</f>
        <v>HRD</v>
      </c>
      <c r="G100" s="80" t="str" cm="1">
        <f t="array" ref="G100">INDEX(Master_Department[Division Name],MATCH(Data_Input!$F100,Master_Department[Division Code],0),0)</f>
        <v>Phòng Nhân Sự</v>
      </c>
      <c r="H100" s="97" t="str" cm="1">
        <f t="array" ref="H100">INDEX(Master_CostCenter[Div &amp; Dept Code],MATCH(Data_Input!$K100,Master_CostCenter[Cost center],0),0)</f>
        <v>HRD-CnB</v>
      </c>
      <c r="I100" s="98" t="str" cm="1">
        <f t="array" ref="I100">INDEX(Master_Department[Div &amp; Dept Name],MATCH(Data_Input!$H100,Master_Department[Div &amp; Dept Code],0),0)</f>
        <v>Phòng Nhân Sự - BP Chính sách, Lương &amp; Đãi ngộ</v>
      </c>
      <c r="J100" s="91" t="s">
        <v>299</v>
      </c>
      <c r="K100" s="92" t="s">
        <v>603</v>
      </c>
      <c r="L100" s="99" t="str" cm="1">
        <f t="array" ref="L100">INDEX(Master_CostCenter[Cost Name],MATCH(Data_Input!$K100,Master_CostCenter[Cost center],0),0)</f>
        <v>Chi phí lương - Tăng ca</v>
      </c>
      <c r="M100" s="94" t="s">
        <v>853</v>
      </c>
      <c r="N100" s="115">
        <v>340278</v>
      </c>
      <c r="O100" s="82"/>
      <c r="P100" s="81">
        <f>SUM(Data_Input!$N100:$O100)</f>
        <v>340278</v>
      </c>
    </row>
    <row r="101" spans="2:16" x14ac:dyDescent="0.4">
      <c r="B101" s="96" t="str" cm="1">
        <f t="array" ref="B101">IF(Data_Input!$K101="","",
IFERROR(
INDEX(Master_CostCenter_QuyLuong[Manpower Mapping],
MATCH(Data_Input!$K101,Master_CostCenter_QuyLuong[Cost Center],0),
0),
"Opex"))</f>
        <v>Quỹ Lương</v>
      </c>
      <c r="C101" s="95" t="s">
        <v>0</v>
      </c>
      <c r="D101" s="95" t="s">
        <v>30</v>
      </c>
      <c r="E101" s="96" t="str" cm="1">
        <f t="array" ref="E101">INDEX(Master_BranchBU[BranBU],MATCH(Data_Input!$C101&amp;"-"&amp;Data_Input!$D101,Master_BranchBU[BranBU Mapping],0),0)</f>
        <v>S-EL</v>
      </c>
      <c r="F101" s="79" t="str" cm="1">
        <f t="array" ref="F101">INDEX(Master_CostCenter[Division Code],MATCH(Data_Input!$K101,Master_CostCenter[Cost center],0),0)</f>
        <v>HRD</v>
      </c>
      <c r="G101" s="80" t="str" cm="1">
        <f t="array" ref="G101">INDEX(Master_Department[Division Name],MATCH(Data_Input!$F101,Master_Department[Division Code],0),0)</f>
        <v>Phòng Nhân Sự</v>
      </c>
      <c r="H101" s="97" t="str" cm="1">
        <f t="array" ref="H101">INDEX(Master_CostCenter[Div &amp; Dept Code],MATCH(Data_Input!$K101,Master_CostCenter[Cost center],0),0)</f>
        <v>HRD-CnB</v>
      </c>
      <c r="I101" s="98" t="str" cm="1">
        <f t="array" ref="I101">INDEX(Master_Department[Div &amp; Dept Name],MATCH(Data_Input!$H101,Master_Department[Div &amp; Dept Code],0),0)</f>
        <v>Phòng Nhân Sự - BP Chính sách, Lương &amp; Đãi ngộ</v>
      </c>
      <c r="J101" s="91" t="s">
        <v>299</v>
      </c>
      <c r="K101" s="92" t="s">
        <v>603</v>
      </c>
      <c r="L101" s="99" t="str" cm="1">
        <f t="array" ref="L101">INDEX(Master_CostCenter[Cost Name],MATCH(Data_Input!$K101,Master_CostCenter[Cost center],0),0)</f>
        <v>Chi phí lương - Tăng ca</v>
      </c>
      <c r="M101" s="94" t="s">
        <v>892</v>
      </c>
      <c r="N101" s="115">
        <v>0</v>
      </c>
      <c r="O101" s="82"/>
      <c r="P101" s="81">
        <f>SUM(Data_Input!$N101:$O101)</f>
        <v>0</v>
      </c>
    </row>
    <row r="102" spans="2:16" x14ac:dyDescent="0.4">
      <c r="B102" s="96" t="str" cm="1">
        <f t="array" ref="B102">IF(Data_Input!$K102="","",
IFERROR(
INDEX(Master_CostCenter_QuyLuong[Manpower Mapping],
MATCH(Data_Input!$K102,Master_CostCenter_QuyLuong[Cost Center],0),
0),
"Opex"))</f>
        <v>Quỹ Lương</v>
      </c>
      <c r="C102" s="95" t="s">
        <v>0</v>
      </c>
      <c r="D102" s="95" t="s">
        <v>33</v>
      </c>
      <c r="E102" s="96" t="str" cm="1">
        <f t="array" ref="E102">INDEX(Master_BranchBU[BranBU],MATCH(Data_Input!$C102&amp;"-"&amp;Data_Input!$D102,Master_BranchBU[BranBU Mapping],0),0)</f>
        <v>S-UP</v>
      </c>
      <c r="F102" s="79" t="str" cm="1">
        <f t="array" ref="F102">INDEX(Master_CostCenter[Division Code],MATCH(Data_Input!$K102,Master_CostCenter[Cost center],0),0)</f>
        <v>HRD</v>
      </c>
      <c r="G102" s="80" t="str" cm="1">
        <f t="array" ref="G102">INDEX(Master_Department[Division Name],MATCH(Data_Input!$F102,Master_Department[Division Code],0),0)</f>
        <v>Phòng Nhân Sự</v>
      </c>
      <c r="H102" s="97" t="str" cm="1">
        <f t="array" ref="H102">INDEX(Master_CostCenter[Div &amp; Dept Code],MATCH(Data_Input!$K102,Master_CostCenter[Cost center],0),0)</f>
        <v>HRD-CnB</v>
      </c>
      <c r="I102" s="98" t="str" cm="1">
        <f t="array" ref="I102">INDEX(Master_Department[Div &amp; Dept Name],MATCH(Data_Input!$H102,Master_Department[Div &amp; Dept Code],0),0)</f>
        <v>Phòng Nhân Sự - BP Chính sách, Lương &amp; Đãi ngộ</v>
      </c>
      <c r="J102" s="91" t="s">
        <v>299</v>
      </c>
      <c r="K102" s="92" t="s">
        <v>603</v>
      </c>
      <c r="L102" s="99" t="str" cm="1">
        <f t="array" ref="L102">INDEX(Master_CostCenter[Cost Name],MATCH(Data_Input!$K102,Master_CostCenter[Cost center],0),0)</f>
        <v>Chi phí lương - Tăng ca</v>
      </c>
      <c r="M102" s="94" t="s">
        <v>883</v>
      </c>
      <c r="N102" s="115">
        <v>0</v>
      </c>
      <c r="O102" s="82"/>
      <c r="P102" s="81">
        <f>SUM(Data_Input!$N102:$O102)</f>
        <v>0</v>
      </c>
    </row>
    <row r="103" spans="2:16" x14ac:dyDescent="0.4">
      <c r="B103" s="96" t="str" cm="1">
        <f t="array" ref="B103">IF(Data_Input!$K103="","",
IFERROR(
INDEX(Master_CostCenter_QuyLuong[Manpower Mapping],
MATCH(Data_Input!$K103,Master_CostCenter_QuyLuong[Cost Center],0),
0),
"Opex"))</f>
        <v>Quỹ Lương</v>
      </c>
      <c r="C103" s="95" t="s">
        <v>0</v>
      </c>
      <c r="D103" s="95" t="s">
        <v>33</v>
      </c>
      <c r="E103" s="96" t="str" cm="1">
        <f t="array" ref="E103">INDEX(Master_BranchBU[BranBU],MATCH(Data_Input!$C103&amp;"-"&amp;Data_Input!$D103,Master_BranchBU[BranBU Mapping],0),0)</f>
        <v>S-UP</v>
      </c>
      <c r="F103" s="79" t="str" cm="1">
        <f t="array" ref="F103">INDEX(Master_CostCenter[Division Code],MATCH(Data_Input!$K103,Master_CostCenter[Cost center],0),0)</f>
        <v>HRD</v>
      </c>
      <c r="G103" s="80" t="str" cm="1">
        <f t="array" ref="G103">INDEX(Master_Department[Division Name],MATCH(Data_Input!$F103,Master_Department[Division Code],0),0)</f>
        <v>Phòng Nhân Sự</v>
      </c>
      <c r="H103" s="97" t="str" cm="1">
        <f t="array" ref="H103">INDEX(Master_CostCenter[Div &amp; Dept Code],MATCH(Data_Input!$K103,Master_CostCenter[Cost center],0),0)</f>
        <v>HRD-CnB</v>
      </c>
      <c r="I103" s="98" t="str" cm="1">
        <f t="array" ref="I103">INDEX(Master_Department[Div &amp; Dept Name],MATCH(Data_Input!$H103,Master_Department[Div &amp; Dept Code],0),0)</f>
        <v>Phòng Nhân Sự - BP Chính sách, Lương &amp; Đãi ngộ</v>
      </c>
      <c r="J103" s="91" t="s">
        <v>299</v>
      </c>
      <c r="K103" s="92" t="s">
        <v>603</v>
      </c>
      <c r="L103" s="99" t="str" cm="1">
        <f t="array" ref="L103">INDEX(Master_CostCenter[Cost Name],MATCH(Data_Input!$K103,Master_CostCenter[Cost center],0),0)</f>
        <v>Chi phí lương - Tăng ca</v>
      </c>
      <c r="M103" s="94" t="s">
        <v>857</v>
      </c>
      <c r="N103" s="115">
        <v>45822.584999999839</v>
      </c>
      <c r="O103" s="82"/>
      <c r="P103" s="81">
        <f>SUM(Data_Input!$N103:$O103)</f>
        <v>45822.584999999839</v>
      </c>
    </row>
    <row r="104" spans="2:16" x14ac:dyDescent="0.4">
      <c r="B104" s="96" t="str" cm="1">
        <f t="array" ref="B104">IF(Data_Input!$K104="","",
IFERROR(
INDEX(Master_CostCenter_QuyLuong[Manpower Mapping],
MATCH(Data_Input!$K104,Master_CostCenter_QuyLuong[Cost Center],0),
0),
"Opex"))</f>
        <v>Quỹ Lương</v>
      </c>
      <c r="C104" s="95" t="s">
        <v>0</v>
      </c>
      <c r="D104" s="95" t="s">
        <v>33</v>
      </c>
      <c r="E104" s="96" t="str" cm="1">
        <f t="array" ref="E104">INDEX(Master_BranchBU[BranBU],MATCH(Data_Input!$C104&amp;"-"&amp;Data_Input!$D104,Master_BranchBU[BranBU Mapping],0),0)</f>
        <v>S-UP</v>
      </c>
      <c r="F104" s="79" t="str" cm="1">
        <f t="array" ref="F104">INDEX(Master_CostCenter[Division Code],MATCH(Data_Input!$K104,Master_CostCenter[Cost center],0),0)</f>
        <v>HRD</v>
      </c>
      <c r="G104" s="80" t="str" cm="1">
        <f t="array" ref="G104">INDEX(Master_Department[Division Name],MATCH(Data_Input!$F104,Master_Department[Division Code],0),0)</f>
        <v>Phòng Nhân Sự</v>
      </c>
      <c r="H104" s="97" t="str" cm="1">
        <f t="array" ref="H104">INDEX(Master_CostCenter[Div &amp; Dept Code],MATCH(Data_Input!$K104,Master_CostCenter[Cost center],0),0)</f>
        <v>HRD-CnB</v>
      </c>
      <c r="I104" s="98" t="str" cm="1">
        <f t="array" ref="I104">INDEX(Master_Department[Div &amp; Dept Name],MATCH(Data_Input!$H104,Master_Department[Div &amp; Dept Code],0),0)</f>
        <v>Phòng Nhân Sự - BP Chính sách, Lương &amp; Đãi ngộ</v>
      </c>
      <c r="J104" s="91" t="s">
        <v>299</v>
      </c>
      <c r="K104" s="92" t="s">
        <v>603</v>
      </c>
      <c r="L104" s="99" t="str" cm="1">
        <f t="array" ref="L104">INDEX(Master_CostCenter[Cost Name],MATCH(Data_Input!$K104,Master_CostCenter[Cost center],0),0)</f>
        <v>Chi phí lương - Tăng ca</v>
      </c>
      <c r="M104" s="94" t="s">
        <v>855</v>
      </c>
      <c r="N104" s="115">
        <v>171377.32000000004</v>
      </c>
      <c r="O104" s="82"/>
      <c r="P104" s="81">
        <f>SUM(Data_Input!$N104:$O104)</f>
        <v>171377.32000000004</v>
      </c>
    </row>
    <row r="105" spans="2:16" x14ac:dyDescent="0.4">
      <c r="B105" s="96" t="str" cm="1">
        <f t="array" ref="B105">IF(Data_Input!$K105="","",
IFERROR(
INDEX(Master_CostCenter_QuyLuong[Manpower Mapping],
MATCH(Data_Input!$K105,Master_CostCenter_QuyLuong[Cost Center],0),
0),
"Opex"))</f>
        <v>Quỹ Lương</v>
      </c>
      <c r="C105" s="95" t="s">
        <v>0</v>
      </c>
      <c r="D105" s="95" t="s">
        <v>33</v>
      </c>
      <c r="E105" s="96" t="str" cm="1">
        <f t="array" ref="E105">INDEX(Master_BranchBU[BranBU],MATCH(Data_Input!$C105&amp;"-"&amp;Data_Input!$D105,Master_BranchBU[BranBU Mapping],0),0)</f>
        <v>S-UP</v>
      </c>
      <c r="F105" s="79" t="str" cm="1">
        <f t="array" ref="F105">INDEX(Master_CostCenter[Division Code],MATCH(Data_Input!$K105,Master_CostCenter[Cost center],0),0)</f>
        <v>HRD</v>
      </c>
      <c r="G105" s="80" t="str" cm="1">
        <f t="array" ref="G105">INDEX(Master_Department[Division Name],MATCH(Data_Input!$F105,Master_Department[Division Code],0),0)</f>
        <v>Phòng Nhân Sự</v>
      </c>
      <c r="H105" s="97" t="str" cm="1">
        <f t="array" ref="H105">INDEX(Master_CostCenter[Div &amp; Dept Code],MATCH(Data_Input!$K105,Master_CostCenter[Cost center],0),0)</f>
        <v>HRD-CnB</v>
      </c>
      <c r="I105" s="98" t="str" cm="1">
        <f t="array" ref="I105">INDEX(Master_Department[Div &amp; Dept Name],MATCH(Data_Input!$H105,Master_Department[Div &amp; Dept Code],0),0)</f>
        <v>Phòng Nhân Sự - BP Chính sách, Lương &amp; Đãi ngộ</v>
      </c>
      <c r="J105" s="91" t="s">
        <v>299</v>
      </c>
      <c r="K105" s="92" t="s">
        <v>603</v>
      </c>
      <c r="L105" s="99" t="str" cm="1">
        <f t="array" ref="L105">INDEX(Master_CostCenter[Cost Name],MATCH(Data_Input!$K105,Master_CostCenter[Cost center],0),0)</f>
        <v>Chi phí lương - Tăng ca</v>
      </c>
      <c r="M105" s="94" t="s">
        <v>692</v>
      </c>
      <c r="N105" s="115">
        <v>0</v>
      </c>
      <c r="O105" s="82"/>
      <c r="P105" s="81">
        <f>SUM(Data_Input!$N105:$O105)</f>
        <v>0</v>
      </c>
    </row>
    <row r="106" spans="2:16" x14ac:dyDescent="0.4">
      <c r="B106" s="96" t="str" cm="1">
        <f t="array" ref="B106">IF(Data_Input!$K106="","",
IFERROR(
INDEX(Master_CostCenter_QuyLuong[Manpower Mapping],
MATCH(Data_Input!$K106,Master_CostCenter_QuyLuong[Cost Center],0),
0),
"Opex"))</f>
        <v>Quỹ Lương</v>
      </c>
      <c r="C106" s="95" t="s">
        <v>0</v>
      </c>
      <c r="D106" s="95" t="s">
        <v>33</v>
      </c>
      <c r="E106" s="96" t="str" cm="1">
        <f t="array" ref="E106">INDEX(Master_BranchBU[BranBU],MATCH(Data_Input!$C106&amp;"-"&amp;Data_Input!$D106,Master_BranchBU[BranBU Mapping],0),0)</f>
        <v>S-UP</v>
      </c>
      <c r="F106" s="79" t="str" cm="1">
        <f t="array" ref="F106">INDEX(Master_CostCenter[Division Code],MATCH(Data_Input!$K106,Master_CostCenter[Cost center],0),0)</f>
        <v>HRD</v>
      </c>
      <c r="G106" s="80" t="str" cm="1">
        <f t="array" ref="G106">INDEX(Master_Department[Division Name],MATCH(Data_Input!$F106,Master_Department[Division Code],0),0)</f>
        <v>Phòng Nhân Sự</v>
      </c>
      <c r="H106" s="97" t="str" cm="1">
        <f t="array" ref="H106">INDEX(Master_CostCenter[Div &amp; Dept Code],MATCH(Data_Input!$K106,Master_CostCenter[Cost center],0),0)</f>
        <v>HRD-CnB</v>
      </c>
      <c r="I106" s="98" t="str" cm="1">
        <f t="array" ref="I106">INDEX(Master_Department[Div &amp; Dept Name],MATCH(Data_Input!$H106,Master_Department[Div &amp; Dept Code],0),0)</f>
        <v>Phòng Nhân Sự - BP Chính sách, Lương &amp; Đãi ngộ</v>
      </c>
      <c r="J106" s="91" t="s">
        <v>299</v>
      </c>
      <c r="K106" s="92" t="s">
        <v>603</v>
      </c>
      <c r="L106" s="99" t="str" cm="1">
        <f t="array" ref="L106">INDEX(Master_CostCenter[Cost Name],MATCH(Data_Input!$K106,Master_CostCenter[Cost center],0),0)</f>
        <v>Chi phí lương - Tăng ca</v>
      </c>
      <c r="M106" s="94" t="s">
        <v>853</v>
      </c>
      <c r="N106" s="115">
        <v>17777.800000000003</v>
      </c>
      <c r="O106" s="82"/>
      <c r="P106" s="81">
        <f>SUM(Data_Input!$N106:$O106)</f>
        <v>17777.800000000003</v>
      </c>
    </row>
    <row r="107" spans="2:16" x14ac:dyDescent="0.4">
      <c r="B107" s="96" t="str" cm="1">
        <f t="array" ref="B107">IF(Data_Input!$K107="","",
IFERROR(
INDEX(Master_CostCenter_QuyLuong[Manpower Mapping],
MATCH(Data_Input!$K107,Master_CostCenter_QuyLuong[Cost Center],0),
0),
"Opex"))</f>
        <v>Quỹ Lương</v>
      </c>
      <c r="C107" s="95" t="s">
        <v>0</v>
      </c>
      <c r="D107" s="95" t="s">
        <v>33</v>
      </c>
      <c r="E107" s="96" t="str" cm="1">
        <f t="array" ref="E107">INDEX(Master_BranchBU[BranBU],MATCH(Data_Input!$C107&amp;"-"&amp;Data_Input!$D107,Master_BranchBU[BranBU Mapping],0),0)</f>
        <v>S-UP</v>
      </c>
      <c r="F107" s="79" t="str" cm="1">
        <f t="array" ref="F107">INDEX(Master_CostCenter[Division Code],MATCH(Data_Input!$K107,Master_CostCenter[Cost center],0),0)</f>
        <v>HRD</v>
      </c>
      <c r="G107" s="80" t="str" cm="1">
        <f t="array" ref="G107">INDEX(Master_Department[Division Name],MATCH(Data_Input!$F107,Master_Department[Division Code],0),0)</f>
        <v>Phòng Nhân Sự</v>
      </c>
      <c r="H107" s="97" t="str" cm="1">
        <f t="array" ref="H107">INDEX(Master_CostCenter[Div &amp; Dept Code],MATCH(Data_Input!$K107,Master_CostCenter[Cost center],0),0)</f>
        <v>HRD-CnB</v>
      </c>
      <c r="I107" s="98" t="str" cm="1">
        <f t="array" ref="I107">INDEX(Master_Department[Div &amp; Dept Name],MATCH(Data_Input!$H107,Master_Department[Div &amp; Dept Code],0),0)</f>
        <v>Phòng Nhân Sự - BP Chính sách, Lương &amp; Đãi ngộ</v>
      </c>
      <c r="J107" s="91" t="s">
        <v>299</v>
      </c>
      <c r="K107" s="92" t="s">
        <v>603</v>
      </c>
      <c r="L107" s="99" t="str" cm="1">
        <f t="array" ref="L107">INDEX(Master_CostCenter[Cost Name],MATCH(Data_Input!$K107,Master_CostCenter[Cost center],0),0)</f>
        <v>Chi phí lương - Tăng ca</v>
      </c>
      <c r="M107" s="94" t="s">
        <v>892</v>
      </c>
      <c r="N107" s="115">
        <v>0</v>
      </c>
      <c r="O107" s="82"/>
      <c r="P107" s="81">
        <f>SUM(Data_Input!$N107:$O107)</f>
        <v>0</v>
      </c>
    </row>
    <row r="108" spans="2:16" x14ac:dyDescent="0.4">
      <c r="B108" s="96" t="str" cm="1">
        <f t="array" ref="B108">IF(Data_Input!$K108="","",
IFERROR(
INDEX(Master_CostCenter_QuyLuong[Manpower Mapping],
MATCH(Data_Input!$K108,Master_CostCenter_QuyLuong[Cost Center],0),
0),
"Opex"))</f>
        <v>Opex</v>
      </c>
      <c r="C108" s="95" t="s">
        <v>191</v>
      </c>
      <c r="D108" s="95" t="s">
        <v>191</v>
      </c>
      <c r="E108" s="96" t="str" cm="1">
        <f t="array" ref="E108">INDEX(Master_BranchBU[BranBU],MATCH(Data_Input!$C108&amp;"-"&amp;Data_Input!$D108,Master_BranchBU[BranBU Mapping],0),0)</f>
        <v>R-RD</v>
      </c>
      <c r="F108" s="79" t="str" cm="1">
        <f t="array" ref="F108">INDEX(Master_CostCenter[Division Code],MATCH(Data_Input!$K108,Master_CostCenter[Cost center],0),0)</f>
        <v>HRD</v>
      </c>
      <c r="G108" s="80" t="str" cm="1">
        <f t="array" ref="G108">INDEX(Master_Department[Division Name],MATCH(Data_Input!$F108,Master_Department[Division Code],0),0)</f>
        <v>Phòng Nhân Sự</v>
      </c>
      <c r="H108" s="97" t="str" cm="1">
        <f t="array" ref="H108">INDEX(Master_CostCenter[Div &amp; Dept Code],MATCH(Data_Input!$K108,Master_CostCenter[Cost center],0),0)</f>
        <v>HRD-RnD</v>
      </c>
      <c r="I108" s="98" t="str" cm="1">
        <f t="array" ref="I108">INDEX(Master_Department[Div &amp; Dept Name],MATCH(Data_Input!$H108,Master_Department[Div &amp; Dept Code],0),0)</f>
        <v>Phòng Nhân Sự - Quỹ Lương KHCN</v>
      </c>
      <c r="J108" s="91" t="s">
        <v>299</v>
      </c>
      <c r="K108" s="92" t="s">
        <v>919</v>
      </c>
      <c r="L108" s="99" t="str" cm="1">
        <f t="array" ref="L108">INDEX(Master_CostCenter[Cost Name],MATCH(Data_Input!$K108,Master_CostCenter[Cost center],0),0)</f>
        <v>Chi phí lương - Tăng ca</v>
      </c>
      <c r="M108" s="94" t="s">
        <v>897</v>
      </c>
      <c r="N108" s="115">
        <v>0</v>
      </c>
      <c r="O108" s="82"/>
      <c r="P108" s="81">
        <f>SUM(Data_Input!$N108:$O108)</f>
        <v>0</v>
      </c>
    </row>
    <row r="109" spans="2:16" x14ac:dyDescent="0.4">
      <c r="B109" s="96" t="str" cm="1">
        <f t="array" ref="B109">IF(Data_Input!$K109="","",
IFERROR(
INDEX(Master_CostCenter_QuyLuong[Manpower Mapping],
MATCH(Data_Input!$K109,Master_CostCenter_QuyLuong[Cost Center],0),
0),
"Opex"))</f>
        <v>Quỹ Lương</v>
      </c>
      <c r="C109" s="95" t="s">
        <v>38</v>
      </c>
      <c r="D109" s="95" t="s">
        <v>3</v>
      </c>
      <c r="E109" s="96" t="str" cm="1">
        <f t="array" ref="E109">INDEX(Master_BranchBU[BranBU],MATCH(Data_Input!$C109&amp;"-"&amp;Data_Input!$D109,Master_BranchBU[BranBU Mapping],0),0)</f>
        <v>H-AT</v>
      </c>
      <c r="F109" s="79" t="str" cm="1">
        <f t="array" ref="F109">INDEX(Master_CostCenter[Division Code],MATCH(Data_Input!$K109,Master_CostCenter[Cost center],0),0)</f>
        <v>HRD</v>
      </c>
      <c r="G109" s="80" t="str" cm="1">
        <f t="array" ref="G109">INDEX(Master_Department[Division Name],MATCH(Data_Input!$F109,Master_Department[Division Code],0),0)</f>
        <v>Phòng Nhân Sự</v>
      </c>
      <c r="H109" s="97" t="str" cm="1">
        <f t="array" ref="H109">INDEX(Master_CostCenter[Div &amp; Dept Code],MATCH(Data_Input!$K109,Master_CostCenter[Cost center],0),0)</f>
        <v>HRD-CnB</v>
      </c>
      <c r="I109" s="98" t="str" cm="1">
        <f t="array" ref="I109">INDEX(Master_Department[Div &amp; Dept Name],MATCH(Data_Input!$H109,Master_Department[Div &amp; Dept Code],0),0)</f>
        <v>Phòng Nhân Sự - BP Chính sách, Lương &amp; Đãi ngộ</v>
      </c>
      <c r="J109" s="91" t="s">
        <v>299</v>
      </c>
      <c r="K109" s="92" t="s">
        <v>603</v>
      </c>
      <c r="L109" s="99" t="str" cm="1">
        <f t="array" ref="L109">INDEX(Master_CostCenter[Cost Name],MATCH(Data_Input!$K109,Master_CostCenter[Cost center],0),0)</f>
        <v>Chi phí lương - Tăng ca</v>
      </c>
      <c r="M109" s="94" t="s">
        <v>883</v>
      </c>
      <c r="N109" s="115">
        <v>968888.8</v>
      </c>
      <c r="O109" s="82"/>
      <c r="P109" s="81">
        <f>SUM(Data_Input!$N109:$O109)</f>
        <v>968888.8</v>
      </c>
    </row>
    <row r="110" spans="2:16" x14ac:dyDescent="0.4">
      <c r="B110" s="96" t="str" cm="1">
        <f t="array" ref="B110">IF(Data_Input!$K110="","",
IFERROR(
INDEX(Master_CostCenter_QuyLuong[Manpower Mapping],
MATCH(Data_Input!$K110,Master_CostCenter_QuyLuong[Cost Center],0),
0),
"Opex"))</f>
        <v>Quỹ Lương</v>
      </c>
      <c r="C110" s="95" t="s">
        <v>38</v>
      </c>
      <c r="D110" s="95" t="s">
        <v>3</v>
      </c>
      <c r="E110" s="96" t="str" cm="1">
        <f t="array" ref="E110">INDEX(Master_BranchBU[BranBU],MATCH(Data_Input!$C110&amp;"-"&amp;Data_Input!$D110,Master_BranchBU[BranBU Mapping],0),0)</f>
        <v>H-AT</v>
      </c>
      <c r="F110" s="79" t="str" cm="1">
        <f t="array" ref="F110">INDEX(Master_CostCenter[Division Code],MATCH(Data_Input!$K110,Master_CostCenter[Cost center],0),0)</f>
        <v>HRD</v>
      </c>
      <c r="G110" s="80" t="str" cm="1">
        <f t="array" ref="G110">INDEX(Master_Department[Division Name],MATCH(Data_Input!$F110,Master_Department[Division Code],0),0)</f>
        <v>Phòng Nhân Sự</v>
      </c>
      <c r="H110" s="97" t="str" cm="1">
        <f t="array" ref="H110">INDEX(Master_CostCenter[Div &amp; Dept Code],MATCH(Data_Input!$K110,Master_CostCenter[Cost center],0),0)</f>
        <v>HRD-CnB</v>
      </c>
      <c r="I110" s="98" t="str" cm="1">
        <f t="array" ref="I110">INDEX(Master_Department[Div &amp; Dept Name],MATCH(Data_Input!$H110,Master_Department[Div &amp; Dept Code],0),0)</f>
        <v>Phòng Nhân Sự - BP Chính sách, Lương &amp; Đãi ngộ</v>
      </c>
      <c r="J110" s="91" t="s">
        <v>299</v>
      </c>
      <c r="K110" s="92" t="s">
        <v>603</v>
      </c>
      <c r="L110" s="99" t="str" cm="1">
        <f t="array" ref="L110">INDEX(Master_CostCenter[Cost Name],MATCH(Data_Input!$K110,Master_CostCenter[Cost center],0),0)</f>
        <v>Chi phí lương - Tăng ca</v>
      </c>
      <c r="M110" s="94" t="s">
        <v>857</v>
      </c>
      <c r="N110" s="115">
        <v>721340.13</v>
      </c>
      <c r="O110" s="82"/>
      <c r="P110" s="81">
        <f>SUM(Data_Input!$N110:$O110)</f>
        <v>721340.13</v>
      </c>
    </row>
    <row r="111" spans="2:16" x14ac:dyDescent="0.4">
      <c r="B111" s="96" t="str" cm="1">
        <f t="array" ref="B111">IF(Data_Input!$K111="","",
IFERROR(
INDEX(Master_CostCenter_QuyLuong[Manpower Mapping],
MATCH(Data_Input!$K111,Master_CostCenter_QuyLuong[Cost Center],0),
0),
"Opex"))</f>
        <v>Quỹ Lương</v>
      </c>
      <c r="C111" s="95" t="s">
        <v>38</v>
      </c>
      <c r="D111" s="95" t="s">
        <v>3</v>
      </c>
      <c r="E111" s="96" t="str" cm="1">
        <f t="array" ref="E111">INDEX(Master_BranchBU[BranBU],MATCH(Data_Input!$C111&amp;"-"&amp;Data_Input!$D111,Master_BranchBU[BranBU Mapping],0),0)</f>
        <v>H-AT</v>
      </c>
      <c r="F111" s="79" t="str" cm="1">
        <f t="array" ref="F111">INDEX(Master_CostCenter[Division Code],MATCH(Data_Input!$K111,Master_CostCenter[Cost center],0),0)</f>
        <v>HRD</v>
      </c>
      <c r="G111" s="80" t="str" cm="1">
        <f t="array" ref="G111">INDEX(Master_Department[Division Name],MATCH(Data_Input!$F111,Master_Department[Division Code],0),0)</f>
        <v>Phòng Nhân Sự</v>
      </c>
      <c r="H111" s="97" t="str" cm="1">
        <f t="array" ref="H111">INDEX(Master_CostCenter[Div &amp; Dept Code],MATCH(Data_Input!$K111,Master_CostCenter[Cost center],0),0)</f>
        <v>HRD-CnB</v>
      </c>
      <c r="I111" s="98" t="str" cm="1">
        <f t="array" ref="I111">INDEX(Master_Department[Div &amp; Dept Name],MATCH(Data_Input!$H111,Master_Department[Div &amp; Dept Code],0),0)</f>
        <v>Phòng Nhân Sự - BP Chính sách, Lương &amp; Đãi ngộ</v>
      </c>
      <c r="J111" s="91" t="s">
        <v>299</v>
      </c>
      <c r="K111" s="92" t="s">
        <v>603</v>
      </c>
      <c r="L111" s="99" t="str" cm="1">
        <f t="array" ref="L111">INDEX(Master_CostCenter[Cost Name],MATCH(Data_Input!$K111,Master_CostCenter[Cost center],0),0)</f>
        <v>Chi phí lương - Tăng ca</v>
      </c>
      <c r="M111" s="94" t="s">
        <v>855</v>
      </c>
      <c r="N111" s="115">
        <v>2189267.9500000002</v>
      </c>
      <c r="O111" s="82"/>
      <c r="P111" s="81">
        <f>SUM(Data_Input!$N111:$O111)</f>
        <v>2189267.9500000002</v>
      </c>
    </row>
    <row r="112" spans="2:16" x14ac:dyDescent="0.4">
      <c r="B112" s="96" t="str" cm="1">
        <f t="array" ref="B112">IF(Data_Input!$K112="","",
IFERROR(
INDEX(Master_CostCenter_QuyLuong[Manpower Mapping],
MATCH(Data_Input!$K112,Master_CostCenter_QuyLuong[Cost Center],0),
0),
"Opex"))</f>
        <v>Quỹ Lương</v>
      </c>
      <c r="C112" s="95" t="s">
        <v>38</v>
      </c>
      <c r="D112" s="95" t="s">
        <v>3</v>
      </c>
      <c r="E112" s="96" t="str" cm="1">
        <f t="array" ref="E112">INDEX(Master_BranchBU[BranBU],MATCH(Data_Input!$C112&amp;"-"&amp;Data_Input!$D112,Master_BranchBU[BranBU Mapping],0),0)</f>
        <v>H-AT</v>
      </c>
      <c r="F112" s="79" t="str" cm="1">
        <f t="array" ref="F112">INDEX(Master_CostCenter[Division Code],MATCH(Data_Input!$K112,Master_CostCenter[Cost center],0),0)</f>
        <v>HRD</v>
      </c>
      <c r="G112" s="80" t="str" cm="1">
        <f t="array" ref="G112">INDEX(Master_Department[Division Name],MATCH(Data_Input!$F112,Master_Department[Division Code],0),0)</f>
        <v>Phòng Nhân Sự</v>
      </c>
      <c r="H112" s="97" t="str" cm="1">
        <f t="array" ref="H112">INDEX(Master_CostCenter[Div &amp; Dept Code],MATCH(Data_Input!$K112,Master_CostCenter[Cost center],0),0)</f>
        <v>HRD-CnB</v>
      </c>
      <c r="I112" s="98" t="str" cm="1">
        <f t="array" ref="I112">INDEX(Master_Department[Div &amp; Dept Name],MATCH(Data_Input!$H112,Master_Department[Div &amp; Dept Code],0),0)</f>
        <v>Phòng Nhân Sự - BP Chính sách, Lương &amp; Đãi ngộ</v>
      </c>
      <c r="J112" s="91" t="s">
        <v>299</v>
      </c>
      <c r="K112" s="92" t="s">
        <v>603</v>
      </c>
      <c r="L112" s="99" t="str" cm="1">
        <f t="array" ref="L112">INDEX(Master_CostCenter[Cost Name],MATCH(Data_Input!$K112,Master_CostCenter[Cost center],0),0)</f>
        <v>Chi phí lương - Tăng ca</v>
      </c>
      <c r="M112" s="94" t="s">
        <v>692</v>
      </c>
      <c r="N112" s="115">
        <v>0</v>
      </c>
      <c r="O112" s="82"/>
      <c r="P112" s="81">
        <f>SUM(Data_Input!$N112:$O112)</f>
        <v>0</v>
      </c>
    </row>
    <row r="113" spans="2:16" x14ac:dyDescent="0.4">
      <c r="B113" s="96" t="str" cm="1">
        <f t="array" ref="B113">IF(Data_Input!$K113="","",
IFERROR(
INDEX(Master_CostCenter_QuyLuong[Manpower Mapping],
MATCH(Data_Input!$K113,Master_CostCenter_QuyLuong[Cost Center],0),
0),
"Opex"))</f>
        <v>Quỹ Lương</v>
      </c>
      <c r="C113" s="95" t="s">
        <v>38</v>
      </c>
      <c r="D113" s="95" t="s">
        <v>3</v>
      </c>
      <c r="E113" s="96" t="str" cm="1">
        <f t="array" ref="E113">INDEX(Master_BranchBU[BranBU],MATCH(Data_Input!$C113&amp;"-"&amp;Data_Input!$D113,Master_BranchBU[BranBU Mapping],0),0)</f>
        <v>H-AT</v>
      </c>
      <c r="F113" s="79" t="str" cm="1">
        <f t="array" ref="F113">INDEX(Master_CostCenter[Division Code],MATCH(Data_Input!$K113,Master_CostCenter[Cost center],0),0)</f>
        <v>HRD</v>
      </c>
      <c r="G113" s="80" t="str" cm="1">
        <f t="array" ref="G113">INDEX(Master_Department[Division Name],MATCH(Data_Input!$F113,Master_Department[Division Code],0),0)</f>
        <v>Phòng Nhân Sự</v>
      </c>
      <c r="H113" s="97" t="str" cm="1">
        <f t="array" ref="H113">INDEX(Master_CostCenter[Div &amp; Dept Code],MATCH(Data_Input!$K113,Master_CostCenter[Cost center],0),0)</f>
        <v>HRD-CnB</v>
      </c>
      <c r="I113" s="98" t="str" cm="1">
        <f t="array" ref="I113">INDEX(Master_Department[Div &amp; Dept Name],MATCH(Data_Input!$H113,Master_Department[Div &amp; Dept Code],0),0)</f>
        <v>Phòng Nhân Sự - BP Chính sách, Lương &amp; Đãi ngộ</v>
      </c>
      <c r="J113" s="91" t="s">
        <v>299</v>
      </c>
      <c r="K113" s="92" t="s">
        <v>603</v>
      </c>
      <c r="L113" s="99" t="str" cm="1">
        <f t="array" ref="L113">INDEX(Master_CostCenter[Cost Name],MATCH(Data_Input!$K113,Master_CostCenter[Cost center],0),0)</f>
        <v>Chi phí lương - Tăng ca</v>
      </c>
      <c r="M113" s="94" t="s">
        <v>853</v>
      </c>
      <c r="N113" s="115">
        <v>2896990</v>
      </c>
      <c r="O113" s="82"/>
      <c r="P113" s="81">
        <f>SUM(Data_Input!$N113:$O113)</f>
        <v>2896990</v>
      </c>
    </row>
    <row r="114" spans="2:16" x14ac:dyDescent="0.4">
      <c r="B114" s="96" t="str" cm="1">
        <f t="array" ref="B114">IF(Data_Input!$K114="","",
IFERROR(
INDEX(Master_CostCenter_QuyLuong[Manpower Mapping],
MATCH(Data_Input!$K114,Master_CostCenter_QuyLuong[Cost Center],0),
0),
"Opex"))</f>
        <v>Quỹ Lương</v>
      </c>
      <c r="C114" s="95" t="s">
        <v>38</v>
      </c>
      <c r="D114" s="95" t="s">
        <v>3</v>
      </c>
      <c r="E114" s="96" t="str" cm="1">
        <f t="array" ref="E114">INDEX(Master_BranchBU[BranBU],MATCH(Data_Input!$C114&amp;"-"&amp;Data_Input!$D114,Master_BranchBU[BranBU Mapping],0),0)</f>
        <v>H-AT</v>
      </c>
      <c r="F114" s="79" t="str" cm="1">
        <f t="array" ref="F114">INDEX(Master_CostCenter[Division Code],MATCH(Data_Input!$K114,Master_CostCenter[Cost center],0),0)</f>
        <v>HRD</v>
      </c>
      <c r="G114" s="80" t="str" cm="1">
        <f t="array" ref="G114">INDEX(Master_Department[Division Name],MATCH(Data_Input!$F114,Master_Department[Division Code],0),0)</f>
        <v>Phòng Nhân Sự</v>
      </c>
      <c r="H114" s="97" t="str" cm="1">
        <f t="array" ref="H114">INDEX(Master_CostCenter[Div &amp; Dept Code],MATCH(Data_Input!$K114,Master_CostCenter[Cost center],0),0)</f>
        <v>HRD-CnB</v>
      </c>
      <c r="I114" s="98" t="str" cm="1">
        <f t="array" ref="I114">INDEX(Master_Department[Div &amp; Dept Name],MATCH(Data_Input!$H114,Master_Department[Div &amp; Dept Code],0),0)</f>
        <v>Phòng Nhân Sự - BP Chính sách, Lương &amp; Đãi ngộ</v>
      </c>
      <c r="J114" s="91" t="s">
        <v>299</v>
      </c>
      <c r="K114" s="92" t="s">
        <v>603</v>
      </c>
      <c r="L114" s="99" t="str" cm="1">
        <f t="array" ref="L114">INDEX(Master_CostCenter[Cost Name],MATCH(Data_Input!$K114,Master_CostCenter[Cost center],0),0)</f>
        <v>Chi phí lương - Tăng ca</v>
      </c>
      <c r="M114" s="94" t="s">
        <v>892</v>
      </c>
      <c r="N114" s="115">
        <v>0</v>
      </c>
      <c r="O114" s="82"/>
      <c r="P114" s="81">
        <f>SUM(Data_Input!$N114:$O114)</f>
        <v>0</v>
      </c>
    </row>
    <row r="115" spans="2:16" x14ac:dyDescent="0.4">
      <c r="B115" s="96" t="str" cm="1">
        <f t="array" ref="B115">IF(Data_Input!$K115="","",
IFERROR(
INDEX(Master_CostCenter_QuyLuong[Manpower Mapping],
MATCH(Data_Input!$K115,Master_CostCenter_QuyLuong[Cost Center],0),
0),
"Opex"))</f>
        <v>Quỹ Lương</v>
      </c>
      <c r="C115" s="95" t="s">
        <v>38</v>
      </c>
      <c r="D115" s="95" t="s">
        <v>1</v>
      </c>
      <c r="E115" s="96" t="str" cm="1">
        <f t="array" ref="E115">INDEX(Master_BranchBU[BranBU],MATCH(Data_Input!$C115&amp;"-"&amp;Data_Input!$D115,Master_BranchBU[BranBU Mapping],0),0)</f>
        <v>H-SL</v>
      </c>
      <c r="F115" s="79" t="str" cm="1">
        <f t="array" ref="F115">INDEX(Master_CostCenter[Division Code],MATCH(Data_Input!$K115,Master_CostCenter[Cost center],0),0)</f>
        <v>HRD</v>
      </c>
      <c r="G115" s="80" t="str" cm="1">
        <f t="array" ref="G115">INDEX(Master_Department[Division Name],MATCH(Data_Input!$F115,Master_Department[Division Code],0),0)</f>
        <v>Phòng Nhân Sự</v>
      </c>
      <c r="H115" s="97" t="str" cm="1">
        <f t="array" ref="H115">INDEX(Master_CostCenter[Div &amp; Dept Code],MATCH(Data_Input!$K115,Master_CostCenter[Cost center],0),0)</f>
        <v>HRD-CnB</v>
      </c>
      <c r="I115" s="98" t="str" cm="1">
        <f t="array" ref="I115">INDEX(Master_Department[Div &amp; Dept Name],MATCH(Data_Input!$H115,Master_Department[Div &amp; Dept Code],0),0)</f>
        <v>Phòng Nhân Sự - BP Chính sách, Lương &amp; Đãi ngộ</v>
      </c>
      <c r="J115" s="91" t="s">
        <v>299</v>
      </c>
      <c r="K115" s="92" t="s">
        <v>603</v>
      </c>
      <c r="L115" s="99" t="str" cm="1">
        <f t="array" ref="L115">INDEX(Master_CostCenter[Cost Name],MATCH(Data_Input!$K115,Master_CostCenter[Cost center],0),0)</f>
        <v>Chi phí lương - Tăng ca</v>
      </c>
      <c r="M115" s="94" t="s">
        <v>883</v>
      </c>
      <c r="N115" s="115">
        <v>242222.2</v>
      </c>
      <c r="O115" s="82"/>
      <c r="P115" s="81">
        <f>SUM(Data_Input!$N115:$O115)</f>
        <v>242222.2</v>
      </c>
    </row>
    <row r="116" spans="2:16" x14ac:dyDescent="0.4">
      <c r="B116" s="96" t="str" cm="1">
        <f t="array" ref="B116">IF(Data_Input!$K116="","",
IFERROR(
INDEX(Master_CostCenter_QuyLuong[Manpower Mapping],
MATCH(Data_Input!$K116,Master_CostCenter_QuyLuong[Cost Center],0),
0),
"Opex"))</f>
        <v>Quỹ Lương</v>
      </c>
      <c r="C116" s="95" t="s">
        <v>38</v>
      </c>
      <c r="D116" s="95" t="s">
        <v>1</v>
      </c>
      <c r="E116" s="96" t="str" cm="1">
        <f t="array" ref="E116">INDEX(Master_BranchBU[BranBU],MATCH(Data_Input!$C116&amp;"-"&amp;Data_Input!$D116,Master_BranchBU[BranBU Mapping],0),0)</f>
        <v>H-SL</v>
      </c>
      <c r="F116" s="79" t="str" cm="1">
        <f t="array" ref="F116">INDEX(Master_CostCenter[Division Code],MATCH(Data_Input!$K116,Master_CostCenter[Cost center],0),0)</f>
        <v>HRD</v>
      </c>
      <c r="G116" s="80" t="str" cm="1">
        <f t="array" ref="G116">INDEX(Master_Department[Division Name],MATCH(Data_Input!$F116,Master_Department[Division Code],0),0)</f>
        <v>Phòng Nhân Sự</v>
      </c>
      <c r="H116" s="97" t="str" cm="1">
        <f t="array" ref="H116">INDEX(Master_CostCenter[Div &amp; Dept Code],MATCH(Data_Input!$K116,Master_CostCenter[Cost center],0),0)</f>
        <v>HRD-CnB</v>
      </c>
      <c r="I116" s="98" t="str" cm="1">
        <f t="array" ref="I116">INDEX(Master_Department[Div &amp; Dept Name],MATCH(Data_Input!$H116,Master_Department[Div &amp; Dept Code],0),0)</f>
        <v>Phòng Nhân Sự - BP Chính sách, Lương &amp; Đãi ngộ</v>
      </c>
      <c r="J116" s="91" t="s">
        <v>299</v>
      </c>
      <c r="K116" s="92" t="s">
        <v>603</v>
      </c>
      <c r="L116" s="99" t="str" cm="1">
        <f t="array" ref="L116">INDEX(Master_CostCenter[Cost Name],MATCH(Data_Input!$K116,Master_CostCenter[Cost center],0),0)</f>
        <v>Chi phí lương - Tăng ca</v>
      </c>
      <c r="M116" s="94" t="s">
        <v>857</v>
      </c>
      <c r="N116" s="115">
        <v>312399.93599999999</v>
      </c>
      <c r="O116" s="82"/>
      <c r="P116" s="81">
        <f>SUM(Data_Input!$N116:$O116)</f>
        <v>312399.93599999999</v>
      </c>
    </row>
    <row r="117" spans="2:16" x14ac:dyDescent="0.4">
      <c r="B117" s="96" t="str" cm="1">
        <f t="array" ref="B117">IF(Data_Input!$K117="","",
IFERROR(
INDEX(Master_CostCenter_QuyLuong[Manpower Mapping],
MATCH(Data_Input!$K117,Master_CostCenter_QuyLuong[Cost Center],0),
0),
"Opex"))</f>
        <v>Quỹ Lương</v>
      </c>
      <c r="C117" s="95" t="s">
        <v>38</v>
      </c>
      <c r="D117" s="95" t="s">
        <v>1</v>
      </c>
      <c r="E117" s="96" t="str" cm="1">
        <f t="array" ref="E117">INDEX(Master_BranchBU[BranBU],MATCH(Data_Input!$C117&amp;"-"&amp;Data_Input!$D117,Master_BranchBU[BranBU Mapping],0),0)</f>
        <v>H-SL</v>
      </c>
      <c r="F117" s="79" t="str" cm="1">
        <f t="array" ref="F117">INDEX(Master_CostCenter[Division Code],MATCH(Data_Input!$K117,Master_CostCenter[Cost center],0),0)</f>
        <v>HRD</v>
      </c>
      <c r="G117" s="80" t="str" cm="1">
        <f t="array" ref="G117">INDEX(Master_Department[Division Name],MATCH(Data_Input!$F117,Master_Department[Division Code],0),0)</f>
        <v>Phòng Nhân Sự</v>
      </c>
      <c r="H117" s="97" t="str" cm="1">
        <f t="array" ref="H117">INDEX(Master_CostCenter[Div &amp; Dept Code],MATCH(Data_Input!$K117,Master_CostCenter[Cost center],0),0)</f>
        <v>HRD-CnB</v>
      </c>
      <c r="I117" s="98" t="str" cm="1">
        <f t="array" ref="I117">INDEX(Master_Department[Div &amp; Dept Name],MATCH(Data_Input!$H117,Master_Department[Div &amp; Dept Code],0),0)</f>
        <v>Phòng Nhân Sự - BP Chính sách, Lương &amp; Đãi ngộ</v>
      </c>
      <c r="J117" s="91" t="s">
        <v>299</v>
      </c>
      <c r="K117" s="92" t="s">
        <v>603</v>
      </c>
      <c r="L117" s="99" t="str" cm="1">
        <f t="array" ref="L117">INDEX(Master_CostCenter[Cost Name],MATCH(Data_Input!$K117,Master_CostCenter[Cost center],0),0)</f>
        <v>Chi phí lương - Tăng ca</v>
      </c>
      <c r="M117" s="94" t="s">
        <v>855</v>
      </c>
      <c r="N117" s="115">
        <v>868523.81</v>
      </c>
      <c r="O117" s="82"/>
      <c r="P117" s="81">
        <f>SUM(Data_Input!$N117:$O117)</f>
        <v>868523.81</v>
      </c>
    </row>
    <row r="118" spans="2:16" x14ac:dyDescent="0.4">
      <c r="B118" s="96" t="str" cm="1">
        <f t="array" ref="B118">IF(Data_Input!$K118="","",
IFERROR(
INDEX(Master_CostCenter_QuyLuong[Manpower Mapping],
MATCH(Data_Input!$K118,Master_CostCenter_QuyLuong[Cost Center],0),
0),
"Opex"))</f>
        <v>Quỹ Lương</v>
      </c>
      <c r="C118" s="95" t="s">
        <v>38</v>
      </c>
      <c r="D118" s="95" t="s">
        <v>1</v>
      </c>
      <c r="E118" s="96" t="str" cm="1">
        <f t="array" ref="E118">INDEX(Master_BranchBU[BranBU],MATCH(Data_Input!$C118&amp;"-"&amp;Data_Input!$D118,Master_BranchBU[BranBU Mapping],0),0)</f>
        <v>H-SL</v>
      </c>
      <c r="F118" s="79" t="str" cm="1">
        <f t="array" ref="F118">INDEX(Master_CostCenter[Division Code],MATCH(Data_Input!$K118,Master_CostCenter[Cost center],0),0)</f>
        <v>HRD</v>
      </c>
      <c r="G118" s="80" t="str" cm="1">
        <f t="array" ref="G118">INDEX(Master_Department[Division Name],MATCH(Data_Input!$F118,Master_Department[Division Code],0),0)</f>
        <v>Phòng Nhân Sự</v>
      </c>
      <c r="H118" s="97" t="str" cm="1">
        <f t="array" ref="H118">INDEX(Master_CostCenter[Div &amp; Dept Code],MATCH(Data_Input!$K118,Master_CostCenter[Cost center],0),0)</f>
        <v>HRD-CnB</v>
      </c>
      <c r="I118" s="98" t="str" cm="1">
        <f t="array" ref="I118">INDEX(Master_Department[Div &amp; Dept Name],MATCH(Data_Input!$H118,Master_Department[Div &amp; Dept Code],0),0)</f>
        <v>Phòng Nhân Sự - BP Chính sách, Lương &amp; Đãi ngộ</v>
      </c>
      <c r="J118" s="91" t="s">
        <v>299</v>
      </c>
      <c r="K118" s="92" t="s">
        <v>603</v>
      </c>
      <c r="L118" s="99" t="str" cm="1">
        <f t="array" ref="L118">INDEX(Master_CostCenter[Cost Name],MATCH(Data_Input!$K118,Master_CostCenter[Cost center],0),0)</f>
        <v>Chi phí lương - Tăng ca</v>
      </c>
      <c r="M118" s="94" t="s">
        <v>692</v>
      </c>
      <c r="N118" s="115">
        <v>0</v>
      </c>
      <c r="O118" s="82"/>
      <c r="P118" s="81">
        <f>SUM(Data_Input!$N118:$O118)</f>
        <v>0</v>
      </c>
    </row>
    <row r="119" spans="2:16" x14ac:dyDescent="0.4">
      <c r="B119" s="96" t="str" cm="1">
        <f t="array" ref="B119">IF(Data_Input!$K119="","",
IFERROR(
INDEX(Master_CostCenter_QuyLuong[Manpower Mapping],
MATCH(Data_Input!$K119,Master_CostCenter_QuyLuong[Cost Center],0),
0),
"Opex"))</f>
        <v>Quỹ Lương</v>
      </c>
      <c r="C119" s="95" t="s">
        <v>38</v>
      </c>
      <c r="D119" s="95" t="s">
        <v>1</v>
      </c>
      <c r="E119" s="96" t="str" cm="1">
        <f t="array" ref="E119">INDEX(Master_BranchBU[BranBU],MATCH(Data_Input!$C119&amp;"-"&amp;Data_Input!$D119,Master_BranchBU[BranBU Mapping],0),0)</f>
        <v>H-SL</v>
      </c>
      <c r="F119" s="79" t="str" cm="1">
        <f t="array" ref="F119">INDEX(Master_CostCenter[Division Code],MATCH(Data_Input!$K119,Master_CostCenter[Cost center],0),0)</f>
        <v>HRD</v>
      </c>
      <c r="G119" s="80" t="str" cm="1">
        <f t="array" ref="G119">INDEX(Master_Department[Division Name],MATCH(Data_Input!$F119,Master_Department[Division Code],0),0)</f>
        <v>Phòng Nhân Sự</v>
      </c>
      <c r="H119" s="97" t="str" cm="1">
        <f t="array" ref="H119">INDEX(Master_CostCenter[Div &amp; Dept Code],MATCH(Data_Input!$K119,Master_CostCenter[Cost center],0),0)</f>
        <v>HRD-CnB</v>
      </c>
      <c r="I119" s="98" t="str" cm="1">
        <f t="array" ref="I119">INDEX(Master_Department[Div &amp; Dept Name],MATCH(Data_Input!$H119,Master_Department[Div &amp; Dept Code],0),0)</f>
        <v>Phòng Nhân Sự - BP Chính sách, Lương &amp; Đãi ngộ</v>
      </c>
      <c r="J119" s="91" t="s">
        <v>299</v>
      </c>
      <c r="K119" s="92" t="s">
        <v>603</v>
      </c>
      <c r="L119" s="99" t="str" cm="1">
        <f t="array" ref="L119">INDEX(Master_CostCenter[Cost Name],MATCH(Data_Input!$K119,Master_CostCenter[Cost center],0),0)</f>
        <v>Chi phí lương - Tăng ca</v>
      </c>
      <c r="M119" s="94" t="s">
        <v>853</v>
      </c>
      <c r="N119" s="115">
        <v>0</v>
      </c>
      <c r="O119" s="82"/>
      <c r="P119" s="81">
        <f>SUM(Data_Input!$N119:$O119)</f>
        <v>0</v>
      </c>
    </row>
    <row r="120" spans="2:16" x14ac:dyDescent="0.4">
      <c r="B120" s="96" t="str" cm="1">
        <f t="array" ref="B120">IF(Data_Input!$K120="","",
IFERROR(
INDEX(Master_CostCenter_QuyLuong[Manpower Mapping],
MATCH(Data_Input!$K120,Master_CostCenter_QuyLuong[Cost Center],0),
0),
"Opex"))</f>
        <v>Quỹ Lương</v>
      </c>
      <c r="C120" s="95" t="s">
        <v>38</v>
      </c>
      <c r="D120" s="95" t="s">
        <v>1</v>
      </c>
      <c r="E120" s="96" t="str" cm="1">
        <f t="array" ref="E120">INDEX(Master_BranchBU[BranBU],MATCH(Data_Input!$C120&amp;"-"&amp;Data_Input!$D120,Master_BranchBU[BranBU Mapping],0),0)</f>
        <v>H-SL</v>
      </c>
      <c r="F120" s="79" t="str" cm="1">
        <f t="array" ref="F120">INDEX(Master_CostCenter[Division Code],MATCH(Data_Input!$K120,Master_CostCenter[Cost center],0),0)</f>
        <v>HRD</v>
      </c>
      <c r="G120" s="80" t="str" cm="1">
        <f t="array" ref="G120">INDEX(Master_Department[Division Name],MATCH(Data_Input!$F120,Master_Department[Division Code],0),0)</f>
        <v>Phòng Nhân Sự</v>
      </c>
      <c r="H120" s="97" t="str" cm="1">
        <f t="array" ref="H120">INDEX(Master_CostCenter[Div &amp; Dept Code],MATCH(Data_Input!$K120,Master_CostCenter[Cost center],0),0)</f>
        <v>HRD-CnB</v>
      </c>
      <c r="I120" s="98" t="str" cm="1">
        <f t="array" ref="I120">INDEX(Master_Department[Div &amp; Dept Name],MATCH(Data_Input!$H120,Master_Department[Div &amp; Dept Code],0),0)</f>
        <v>Phòng Nhân Sự - BP Chính sách, Lương &amp; Đãi ngộ</v>
      </c>
      <c r="J120" s="91" t="s">
        <v>299</v>
      </c>
      <c r="K120" s="92" t="s">
        <v>603</v>
      </c>
      <c r="L120" s="99" t="str" cm="1">
        <f t="array" ref="L120">INDEX(Master_CostCenter[Cost Name],MATCH(Data_Input!$K120,Master_CostCenter[Cost center],0),0)</f>
        <v>Chi phí lương - Tăng ca</v>
      </c>
      <c r="M120" s="94" t="s">
        <v>892</v>
      </c>
      <c r="N120" s="115">
        <v>0</v>
      </c>
      <c r="O120" s="82"/>
      <c r="P120" s="81">
        <f>SUM(Data_Input!$N120:$O120)</f>
        <v>0</v>
      </c>
    </row>
    <row r="121" spans="2:16" x14ac:dyDescent="0.4">
      <c r="B121" s="96" t="str" cm="1">
        <f t="array" ref="B121">IF(Data_Input!$K121="","",
IFERROR(
INDEX(Master_CostCenter_QuyLuong[Manpower Mapping],
MATCH(Data_Input!$K121,Master_CostCenter_QuyLuong[Cost Center],0),
0),
"Opex"))</f>
        <v>Quỹ Lương</v>
      </c>
      <c r="C121" s="95" t="s">
        <v>38</v>
      </c>
      <c r="D121" s="95" t="s">
        <v>30</v>
      </c>
      <c r="E121" s="96" t="str" cm="1">
        <f t="array" ref="E121">INDEX(Master_BranchBU[BranBU],MATCH(Data_Input!$C121&amp;"-"&amp;Data_Input!$D121,Master_BranchBU[BranBU Mapping],0),0)</f>
        <v>H-EL</v>
      </c>
      <c r="F121" s="79" t="str" cm="1">
        <f t="array" ref="F121">INDEX(Master_CostCenter[Division Code],MATCH(Data_Input!$K121,Master_CostCenter[Cost center],0),0)</f>
        <v>HRD</v>
      </c>
      <c r="G121" s="80" t="str" cm="1">
        <f t="array" ref="G121">INDEX(Master_Department[Division Name],MATCH(Data_Input!$F121,Master_Department[Division Code],0),0)</f>
        <v>Phòng Nhân Sự</v>
      </c>
      <c r="H121" s="97" t="str" cm="1">
        <f t="array" ref="H121">INDEX(Master_CostCenter[Div &amp; Dept Code],MATCH(Data_Input!$K121,Master_CostCenter[Cost center],0),0)</f>
        <v>HRD-CnB</v>
      </c>
      <c r="I121" s="98" t="str" cm="1">
        <f t="array" ref="I121">INDEX(Master_Department[Div &amp; Dept Name],MATCH(Data_Input!$H121,Master_Department[Div &amp; Dept Code],0),0)</f>
        <v>Phòng Nhân Sự - BP Chính sách, Lương &amp; Đãi ngộ</v>
      </c>
      <c r="J121" s="91" t="s">
        <v>299</v>
      </c>
      <c r="K121" s="92" t="s">
        <v>603</v>
      </c>
      <c r="L121" s="99" t="str" cm="1">
        <f t="array" ref="L121">INDEX(Master_CostCenter[Cost Name],MATCH(Data_Input!$K121,Master_CostCenter[Cost center],0),0)</f>
        <v>Chi phí lương - Tăng ca</v>
      </c>
      <c r="M121" s="94" t="s">
        <v>883</v>
      </c>
      <c r="N121" s="115">
        <v>38703.699999999997</v>
      </c>
      <c r="O121" s="82"/>
      <c r="P121" s="81">
        <f>SUM(Data_Input!$N121:$O121)</f>
        <v>38703.699999999997</v>
      </c>
    </row>
    <row r="122" spans="2:16" x14ac:dyDescent="0.4">
      <c r="B122" s="96" t="str" cm="1">
        <f t="array" ref="B122">IF(Data_Input!$K122="","",
IFERROR(
INDEX(Master_CostCenter_QuyLuong[Manpower Mapping],
MATCH(Data_Input!$K122,Master_CostCenter_QuyLuong[Cost Center],0),
0),
"Opex"))</f>
        <v>Quỹ Lương</v>
      </c>
      <c r="C122" s="95" t="s">
        <v>38</v>
      </c>
      <c r="D122" s="95" t="s">
        <v>30</v>
      </c>
      <c r="E122" s="96" t="str" cm="1">
        <f t="array" ref="E122">INDEX(Master_BranchBU[BranBU],MATCH(Data_Input!$C122&amp;"-"&amp;Data_Input!$D122,Master_BranchBU[BranBU Mapping],0),0)</f>
        <v>H-EL</v>
      </c>
      <c r="F122" s="79" t="str" cm="1">
        <f t="array" ref="F122">INDEX(Master_CostCenter[Division Code],MATCH(Data_Input!$K122,Master_CostCenter[Cost center],0),0)</f>
        <v>HRD</v>
      </c>
      <c r="G122" s="80" t="str" cm="1">
        <f t="array" ref="G122">INDEX(Master_Department[Division Name],MATCH(Data_Input!$F122,Master_Department[Division Code],0),0)</f>
        <v>Phòng Nhân Sự</v>
      </c>
      <c r="H122" s="97" t="str" cm="1">
        <f t="array" ref="H122">INDEX(Master_CostCenter[Div &amp; Dept Code],MATCH(Data_Input!$K122,Master_CostCenter[Cost center],0),0)</f>
        <v>HRD-CnB</v>
      </c>
      <c r="I122" s="98" t="str" cm="1">
        <f t="array" ref="I122">INDEX(Master_Department[Div &amp; Dept Name],MATCH(Data_Input!$H122,Master_Department[Div &amp; Dept Code],0),0)</f>
        <v>Phòng Nhân Sự - BP Chính sách, Lương &amp; Đãi ngộ</v>
      </c>
      <c r="J122" s="91" t="s">
        <v>299</v>
      </c>
      <c r="K122" s="92" t="s">
        <v>603</v>
      </c>
      <c r="L122" s="99" t="str" cm="1">
        <f t="array" ref="L122">INDEX(Master_CostCenter[Cost Name],MATCH(Data_Input!$K122,Master_CostCenter[Cost center],0),0)</f>
        <v>Chi phí lương - Tăng ca</v>
      </c>
      <c r="M122" s="94" t="s">
        <v>857</v>
      </c>
      <c r="N122" s="115">
        <v>21694.440000000002</v>
      </c>
      <c r="O122" s="82"/>
      <c r="P122" s="81">
        <f>SUM(Data_Input!$N122:$O122)</f>
        <v>21694.440000000002</v>
      </c>
    </row>
    <row r="123" spans="2:16" x14ac:dyDescent="0.4">
      <c r="B123" s="96" t="str" cm="1">
        <f t="array" ref="B123">IF(Data_Input!$K123="","",
IFERROR(
INDEX(Master_CostCenter_QuyLuong[Manpower Mapping],
MATCH(Data_Input!$K123,Master_CostCenter_QuyLuong[Cost Center],0),
0),
"Opex"))</f>
        <v>Quỹ Lương</v>
      </c>
      <c r="C123" s="95" t="s">
        <v>38</v>
      </c>
      <c r="D123" s="95" t="s">
        <v>30</v>
      </c>
      <c r="E123" s="96" t="str" cm="1">
        <f t="array" ref="E123">INDEX(Master_BranchBU[BranBU],MATCH(Data_Input!$C123&amp;"-"&amp;Data_Input!$D123,Master_BranchBU[BranBU Mapping],0),0)</f>
        <v>H-EL</v>
      </c>
      <c r="F123" s="79" t="str" cm="1">
        <f t="array" ref="F123">INDEX(Master_CostCenter[Division Code],MATCH(Data_Input!$K123,Master_CostCenter[Cost center],0),0)</f>
        <v>HRD</v>
      </c>
      <c r="G123" s="80" t="str" cm="1">
        <f t="array" ref="G123">INDEX(Master_Department[Division Name],MATCH(Data_Input!$F123,Master_Department[Division Code],0),0)</f>
        <v>Phòng Nhân Sự</v>
      </c>
      <c r="H123" s="97" t="str" cm="1">
        <f t="array" ref="H123">INDEX(Master_CostCenter[Div &amp; Dept Code],MATCH(Data_Input!$K123,Master_CostCenter[Cost center],0),0)</f>
        <v>HRD-CnB</v>
      </c>
      <c r="I123" s="98" t="str" cm="1">
        <f t="array" ref="I123">INDEX(Master_Department[Div &amp; Dept Name],MATCH(Data_Input!$H123,Master_Department[Div &amp; Dept Code],0),0)</f>
        <v>Phòng Nhân Sự - BP Chính sách, Lương &amp; Đãi ngộ</v>
      </c>
      <c r="J123" s="91" t="s">
        <v>299</v>
      </c>
      <c r="K123" s="92" t="s">
        <v>603</v>
      </c>
      <c r="L123" s="99" t="str" cm="1">
        <f t="array" ref="L123">INDEX(Master_CostCenter[Cost Name],MATCH(Data_Input!$K123,Master_CostCenter[Cost center],0),0)</f>
        <v>Chi phí lương - Tăng ca</v>
      </c>
      <c r="M123" s="94" t="s">
        <v>855</v>
      </c>
      <c r="N123" s="115">
        <v>164074.85000000003</v>
      </c>
      <c r="O123" s="82"/>
      <c r="P123" s="81">
        <f>SUM(Data_Input!$N123:$O123)</f>
        <v>164074.85000000003</v>
      </c>
    </row>
    <row r="124" spans="2:16" x14ac:dyDescent="0.4">
      <c r="B124" s="96" t="str" cm="1">
        <f t="array" ref="B124">IF(Data_Input!$K124="","",
IFERROR(
INDEX(Master_CostCenter_QuyLuong[Manpower Mapping],
MATCH(Data_Input!$K124,Master_CostCenter_QuyLuong[Cost Center],0),
0),
"Opex"))</f>
        <v>Quỹ Lương</v>
      </c>
      <c r="C124" s="95" t="s">
        <v>38</v>
      </c>
      <c r="D124" s="95" t="s">
        <v>30</v>
      </c>
      <c r="E124" s="96" t="str" cm="1">
        <f t="array" ref="E124">INDEX(Master_BranchBU[BranBU],MATCH(Data_Input!$C124&amp;"-"&amp;Data_Input!$D124,Master_BranchBU[BranBU Mapping],0),0)</f>
        <v>H-EL</v>
      </c>
      <c r="F124" s="79" t="str" cm="1">
        <f t="array" ref="F124">INDEX(Master_CostCenter[Division Code],MATCH(Data_Input!$K124,Master_CostCenter[Cost center],0),0)</f>
        <v>HRD</v>
      </c>
      <c r="G124" s="80" t="str" cm="1">
        <f t="array" ref="G124">INDEX(Master_Department[Division Name],MATCH(Data_Input!$F124,Master_Department[Division Code],0),0)</f>
        <v>Phòng Nhân Sự</v>
      </c>
      <c r="H124" s="97" t="str" cm="1">
        <f t="array" ref="H124">INDEX(Master_CostCenter[Div &amp; Dept Code],MATCH(Data_Input!$K124,Master_CostCenter[Cost center],0),0)</f>
        <v>HRD-CnB</v>
      </c>
      <c r="I124" s="98" t="str" cm="1">
        <f t="array" ref="I124">INDEX(Master_Department[Div &amp; Dept Name],MATCH(Data_Input!$H124,Master_Department[Div &amp; Dept Code],0),0)</f>
        <v>Phòng Nhân Sự - BP Chính sách, Lương &amp; Đãi ngộ</v>
      </c>
      <c r="J124" s="91" t="s">
        <v>299</v>
      </c>
      <c r="K124" s="92" t="s">
        <v>603</v>
      </c>
      <c r="L124" s="99" t="str" cm="1">
        <f t="array" ref="L124">INDEX(Master_CostCenter[Cost Name],MATCH(Data_Input!$K124,Master_CostCenter[Cost center],0),0)</f>
        <v>Chi phí lương - Tăng ca</v>
      </c>
      <c r="M124" s="94" t="s">
        <v>692</v>
      </c>
      <c r="N124" s="115">
        <v>0</v>
      </c>
      <c r="O124" s="82"/>
      <c r="P124" s="81">
        <f>SUM(Data_Input!$N124:$O124)</f>
        <v>0</v>
      </c>
    </row>
    <row r="125" spans="2:16" x14ac:dyDescent="0.4">
      <c r="B125" s="96" t="str" cm="1">
        <f t="array" ref="B125">IF(Data_Input!$K125="","",
IFERROR(
INDEX(Master_CostCenter_QuyLuong[Manpower Mapping],
MATCH(Data_Input!$K125,Master_CostCenter_QuyLuong[Cost Center],0),
0),
"Opex"))</f>
        <v>Quỹ Lương</v>
      </c>
      <c r="C125" s="95" t="s">
        <v>38</v>
      </c>
      <c r="D125" s="95" t="s">
        <v>30</v>
      </c>
      <c r="E125" s="96" t="str" cm="1">
        <f t="array" ref="E125">INDEX(Master_BranchBU[BranBU],MATCH(Data_Input!$C125&amp;"-"&amp;Data_Input!$D125,Master_BranchBU[BranBU Mapping],0),0)</f>
        <v>H-EL</v>
      </c>
      <c r="F125" s="79" t="str" cm="1">
        <f t="array" ref="F125">INDEX(Master_CostCenter[Division Code],MATCH(Data_Input!$K125,Master_CostCenter[Cost center],0),0)</f>
        <v>HRD</v>
      </c>
      <c r="G125" s="80" t="str" cm="1">
        <f t="array" ref="G125">INDEX(Master_Department[Division Name],MATCH(Data_Input!$F125,Master_Department[Division Code],0),0)</f>
        <v>Phòng Nhân Sự</v>
      </c>
      <c r="H125" s="97" t="str" cm="1">
        <f t="array" ref="H125">INDEX(Master_CostCenter[Div &amp; Dept Code],MATCH(Data_Input!$K125,Master_CostCenter[Cost center],0),0)</f>
        <v>HRD-CnB</v>
      </c>
      <c r="I125" s="98" t="str" cm="1">
        <f t="array" ref="I125">INDEX(Master_Department[Div &amp; Dept Name],MATCH(Data_Input!$H125,Master_Department[Div &amp; Dept Code],0),0)</f>
        <v>Phòng Nhân Sự - BP Chính sách, Lương &amp; Đãi ngộ</v>
      </c>
      <c r="J125" s="91" t="s">
        <v>299</v>
      </c>
      <c r="K125" s="92" t="s">
        <v>603</v>
      </c>
      <c r="L125" s="99" t="str" cm="1">
        <f t="array" ref="L125">INDEX(Master_CostCenter[Cost Name],MATCH(Data_Input!$K125,Master_CostCenter[Cost center],0),0)</f>
        <v>Chi phí lương - Tăng ca</v>
      </c>
      <c r="M125" s="94" t="s">
        <v>853</v>
      </c>
      <c r="N125" s="115">
        <v>0</v>
      </c>
      <c r="O125" s="82"/>
      <c r="P125" s="81">
        <f>SUM(Data_Input!$N125:$O125)</f>
        <v>0</v>
      </c>
    </row>
    <row r="126" spans="2:16" x14ac:dyDescent="0.4">
      <c r="B126" s="96" t="str" cm="1">
        <f t="array" ref="B126">IF(Data_Input!$K126="","",
IFERROR(
INDEX(Master_CostCenter_QuyLuong[Manpower Mapping],
MATCH(Data_Input!$K126,Master_CostCenter_QuyLuong[Cost Center],0),
0),
"Opex"))</f>
        <v>Quỹ Lương</v>
      </c>
      <c r="C126" s="95" t="s">
        <v>38</v>
      </c>
      <c r="D126" s="95" t="s">
        <v>30</v>
      </c>
      <c r="E126" s="96" t="str" cm="1">
        <f t="array" ref="E126">INDEX(Master_BranchBU[BranBU],MATCH(Data_Input!$C126&amp;"-"&amp;Data_Input!$D126,Master_BranchBU[BranBU Mapping],0),0)</f>
        <v>H-EL</v>
      </c>
      <c r="F126" s="79" t="str" cm="1">
        <f t="array" ref="F126">INDEX(Master_CostCenter[Division Code],MATCH(Data_Input!$K126,Master_CostCenter[Cost center],0),0)</f>
        <v>HRD</v>
      </c>
      <c r="G126" s="80" t="str" cm="1">
        <f t="array" ref="G126">INDEX(Master_Department[Division Name],MATCH(Data_Input!$F126,Master_Department[Division Code],0),0)</f>
        <v>Phòng Nhân Sự</v>
      </c>
      <c r="H126" s="97" t="str" cm="1">
        <f t="array" ref="H126">INDEX(Master_CostCenter[Div &amp; Dept Code],MATCH(Data_Input!$K126,Master_CostCenter[Cost center],0),0)</f>
        <v>HRD-CnB</v>
      </c>
      <c r="I126" s="98" t="str" cm="1">
        <f t="array" ref="I126">INDEX(Master_Department[Div &amp; Dept Name],MATCH(Data_Input!$H126,Master_Department[Div &amp; Dept Code],0),0)</f>
        <v>Phòng Nhân Sự - BP Chính sách, Lương &amp; Đãi ngộ</v>
      </c>
      <c r="J126" s="91" t="s">
        <v>299</v>
      </c>
      <c r="K126" s="92" t="s">
        <v>603</v>
      </c>
      <c r="L126" s="99" t="str" cm="1">
        <f t="array" ref="L126">INDEX(Master_CostCenter[Cost Name],MATCH(Data_Input!$K126,Master_CostCenter[Cost center],0),0)</f>
        <v>Chi phí lương - Tăng ca</v>
      </c>
      <c r="M126" s="94" t="s">
        <v>892</v>
      </c>
      <c r="N126" s="115">
        <v>0</v>
      </c>
      <c r="O126" s="82"/>
      <c r="P126" s="81">
        <f>SUM(Data_Input!$N126:$O126)</f>
        <v>0</v>
      </c>
    </row>
    <row r="127" spans="2:16" x14ac:dyDescent="0.4">
      <c r="B127" s="96" t="str" cm="1">
        <f t="array" ref="B127">IF(Data_Input!$K127="","",
IFERROR(
INDEX(Master_CostCenter_QuyLuong[Manpower Mapping],
MATCH(Data_Input!$K127,Master_CostCenter_QuyLuong[Cost Center],0),
0),
"Opex"))</f>
        <v>Quỹ Lương</v>
      </c>
      <c r="C127" s="95" t="s">
        <v>38</v>
      </c>
      <c r="D127" s="95" t="s">
        <v>33</v>
      </c>
      <c r="E127" s="96" t="str" cm="1">
        <f t="array" ref="E127">INDEX(Master_BranchBU[BranBU],MATCH(Data_Input!$C127&amp;"-"&amp;Data_Input!$D127,Master_BranchBU[BranBU Mapping],0),0)</f>
        <v>H-UP</v>
      </c>
      <c r="F127" s="79" t="str" cm="1">
        <f t="array" ref="F127">INDEX(Master_CostCenter[Division Code],MATCH(Data_Input!$K127,Master_CostCenter[Cost center],0),0)</f>
        <v>HRD</v>
      </c>
      <c r="G127" s="80" t="str" cm="1">
        <f t="array" ref="G127">INDEX(Master_Department[Division Name],MATCH(Data_Input!$F127,Master_Department[Division Code],0),0)</f>
        <v>Phòng Nhân Sự</v>
      </c>
      <c r="H127" s="97" t="str" cm="1">
        <f t="array" ref="H127">INDEX(Master_CostCenter[Div &amp; Dept Code],MATCH(Data_Input!$K127,Master_CostCenter[Cost center],0),0)</f>
        <v>HRD-CnB</v>
      </c>
      <c r="I127" s="98" t="str" cm="1">
        <f t="array" ref="I127">INDEX(Master_Department[Div &amp; Dept Name],MATCH(Data_Input!$H127,Master_Department[Div &amp; Dept Code],0),0)</f>
        <v>Phòng Nhân Sự - BP Chính sách, Lương &amp; Đãi ngộ</v>
      </c>
      <c r="J127" s="91" t="s">
        <v>299</v>
      </c>
      <c r="K127" s="92" t="s">
        <v>603</v>
      </c>
      <c r="L127" s="99" t="str" cm="1">
        <f t="array" ref="L127">INDEX(Master_CostCenter[Cost Name],MATCH(Data_Input!$K127,Master_CostCenter[Cost center],0),0)</f>
        <v>Chi phí lương - Tăng ca</v>
      </c>
      <c r="M127" s="94" t="s">
        <v>883</v>
      </c>
      <c r="N127" s="115">
        <v>0</v>
      </c>
      <c r="O127" s="82"/>
      <c r="P127" s="81">
        <f>SUM(Data_Input!$N127:$O127)</f>
        <v>0</v>
      </c>
    </row>
    <row r="128" spans="2:16" x14ac:dyDescent="0.4">
      <c r="B128" s="96" t="str" cm="1">
        <f t="array" ref="B128">IF(Data_Input!$K128="","",
IFERROR(
INDEX(Master_CostCenter_QuyLuong[Manpower Mapping],
MATCH(Data_Input!$K128,Master_CostCenter_QuyLuong[Cost Center],0),
0),
"Opex"))</f>
        <v>Quỹ Lương</v>
      </c>
      <c r="C128" s="95" t="s">
        <v>38</v>
      </c>
      <c r="D128" s="95" t="s">
        <v>33</v>
      </c>
      <c r="E128" s="96" t="str" cm="1">
        <f t="array" ref="E128">INDEX(Master_BranchBU[BranBU],MATCH(Data_Input!$C128&amp;"-"&amp;Data_Input!$D128,Master_BranchBU[BranBU Mapping],0),0)</f>
        <v>H-UP</v>
      </c>
      <c r="F128" s="79" t="str" cm="1">
        <f t="array" ref="F128">INDEX(Master_CostCenter[Division Code],MATCH(Data_Input!$K128,Master_CostCenter[Cost center],0),0)</f>
        <v>HRD</v>
      </c>
      <c r="G128" s="80" t="str" cm="1">
        <f t="array" ref="G128">INDEX(Master_Department[Division Name],MATCH(Data_Input!$F128,Master_Department[Division Code],0),0)</f>
        <v>Phòng Nhân Sự</v>
      </c>
      <c r="H128" s="97" t="str" cm="1">
        <f t="array" ref="H128">INDEX(Master_CostCenter[Div &amp; Dept Code],MATCH(Data_Input!$K128,Master_CostCenter[Cost center],0),0)</f>
        <v>HRD-CnB</v>
      </c>
      <c r="I128" s="98" t="str" cm="1">
        <f t="array" ref="I128">INDEX(Master_Department[Div &amp; Dept Name],MATCH(Data_Input!$H128,Master_Department[Div &amp; Dept Code],0),0)</f>
        <v>Phòng Nhân Sự - BP Chính sách, Lương &amp; Đãi ngộ</v>
      </c>
      <c r="J128" s="91" t="s">
        <v>299</v>
      </c>
      <c r="K128" s="92" t="s">
        <v>603</v>
      </c>
      <c r="L128" s="99" t="str" cm="1">
        <f t="array" ref="L128">INDEX(Master_CostCenter[Cost Name],MATCH(Data_Input!$K128,Master_CostCenter[Cost center],0),0)</f>
        <v>Chi phí lương - Tăng ca</v>
      </c>
      <c r="M128" s="94" t="s">
        <v>857</v>
      </c>
      <c r="N128" s="115">
        <v>29287.493999999984</v>
      </c>
      <c r="O128" s="82"/>
      <c r="P128" s="81">
        <f>SUM(Data_Input!$N128:$O128)</f>
        <v>29287.493999999984</v>
      </c>
    </row>
    <row r="129" spans="2:16" x14ac:dyDescent="0.4">
      <c r="B129" s="96" t="str" cm="1">
        <f t="array" ref="B129">IF(Data_Input!$K129="","",
IFERROR(
INDEX(Master_CostCenter_QuyLuong[Manpower Mapping],
MATCH(Data_Input!$K129,Master_CostCenter_QuyLuong[Cost Center],0),
0),
"Opex"))</f>
        <v>Quỹ Lương</v>
      </c>
      <c r="C129" s="95" t="s">
        <v>38</v>
      </c>
      <c r="D129" s="95" t="s">
        <v>33</v>
      </c>
      <c r="E129" s="96" t="str" cm="1">
        <f t="array" ref="E129">INDEX(Master_BranchBU[BranBU],MATCH(Data_Input!$C129&amp;"-"&amp;Data_Input!$D129,Master_BranchBU[BranBU Mapping],0),0)</f>
        <v>H-UP</v>
      </c>
      <c r="F129" s="79" t="str" cm="1">
        <f t="array" ref="F129">INDEX(Master_CostCenter[Division Code],MATCH(Data_Input!$K129,Master_CostCenter[Cost center],0),0)</f>
        <v>HRD</v>
      </c>
      <c r="G129" s="80" t="str" cm="1">
        <f t="array" ref="G129">INDEX(Master_Department[Division Name],MATCH(Data_Input!$F129,Master_Department[Division Code],0),0)</f>
        <v>Phòng Nhân Sự</v>
      </c>
      <c r="H129" s="97" t="str" cm="1">
        <f t="array" ref="H129">INDEX(Master_CostCenter[Div &amp; Dept Code],MATCH(Data_Input!$K129,Master_CostCenter[Cost center],0),0)</f>
        <v>HRD-CnB</v>
      </c>
      <c r="I129" s="98" t="str" cm="1">
        <f t="array" ref="I129">INDEX(Master_Department[Div &amp; Dept Name],MATCH(Data_Input!$H129,Master_Department[Div &amp; Dept Code],0),0)</f>
        <v>Phòng Nhân Sự - BP Chính sách, Lương &amp; Đãi ngộ</v>
      </c>
      <c r="J129" s="91" t="s">
        <v>299</v>
      </c>
      <c r="K129" s="92" t="s">
        <v>603</v>
      </c>
      <c r="L129" s="99" t="str" cm="1">
        <f t="array" ref="L129">INDEX(Master_CostCenter[Cost Name],MATCH(Data_Input!$K129,Master_CostCenter[Cost center],0),0)</f>
        <v>Chi phí lương - Tăng ca</v>
      </c>
      <c r="M129" s="94" t="s">
        <v>855</v>
      </c>
      <c r="N129" s="115">
        <v>110741.49000000002</v>
      </c>
      <c r="O129" s="82"/>
      <c r="P129" s="81">
        <f>SUM(Data_Input!$N129:$O129)</f>
        <v>110741.49000000002</v>
      </c>
    </row>
    <row r="130" spans="2:16" x14ac:dyDescent="0.4">
      <c r="B130" s="96" t="str" cm="1">
        <f t="array" ref="B130">IF(Data_Input!$K130="","",
IFERROR(
INDEX(Master_CostCenter_QuyLuong[Manpower Mapping],
MATCH(Data_Input!$K130,Master_CostCenter_QuyLuong[Cost Center],0),
0),
"Opex"))</f>
        <v>Quỹ Lương</v>
      </c>
      <c r="C130" s="95" t="s">
        <v>38</v>
      </c>
      <c r="D130" s="95" t="s">
        <v>33</v>
      </c>
      <c r="E130" s="96" t="str" cm="1">
        <f t="array" ref="E130">INDEX(Master_BranchBU[BranBU],MATCH(Data_Input!$C130&amp;"-"&amp;Data_Input!$D130,Master_BranchBU[BranBU Mapping],0),0)</f>
        <v>H-UP</v>
      </c>
      <c r="F130" s="79" t="str" cm="1">
        <f t="array" ref="F130">INDEX(Master_CostCenter[Division Code],MATCH(Data_Input!$K130,Master_CostCenter[Cost center],0),0)</f>
        <v>HRD</v>
      </c>
      <c r="G130" s="80" t="str" cm="1">
        <f t="array" ref="G130">INDEX(Master_Department[Division Name],MATCH(Data_Input!$F130,Master_Department[Division Code],0),0)</f>
        <v>Phòng Nhân Sự</v>
      </c>
      <c r="H130" s="97" t="str" cm="1">
        <f t="array" ref="H130">INDEX(Master_CostCenter[Div &amp; Dept Code],MATCH(Data_Input!$K130,Master_CostCenter[Cost center],0),0)</f>
        <v>HRD-CnB</v>
      </c>
      <c r="I130" s="98" t="str" cm="1">
        <f t="array" ref="I130">INDEX(Master_Department[Div &amp; Dept Name],MATCH(Data_Input!$H130,Master_Department[Div &amp; Dept Code],0),0)</f>
        <v>Phòng Nhân Sự - BP Chính sách, Lương &amp; Đãi ngộ</v>
      </c>
      <c r="J130" s="91" t="s">
        <v>299</v>
      </c>
      <c r="K130" s="92" t="s">
        <v>603</v>
      </c>
      <c r="L130" s="99" t="str" cm="1">
        <f t="array" ref="L130">INDEX(Master_CostCenter[Cost Name],MATCH(Data_Input!$K130,Master_CostCenter[Cost center],0),0)</f>
        <v>Chi phí lương - Tăng ca</v>
      </c>
      <c r="M130" s="94" t="s">
        <v>692</v>
      </c>
      <c r="N130" s="115">
        <v>0</v>
      </c>
      <c r="O130" s="82"/>
      <c r="P130" s="81">
        <f>SUM(Data_Input!$N130:$O130)</f>
        <v>0</v>
      </c>
    </row>
    <row r="131" spans="2:16" x14ac:dyDescent="0.4">
      <c r="B131" s="96" t="str" cm="1">
        <f t="array" ref="B131">IF(Data_Input!$K131="","",
IFERROR(
INDEX(Master_CostCenter_QuyLuong[Manpower Mapping],
MATCH(Data_Input!$K131,Master_CostCenter_QuyLuong[Cost Center],0),
0),
"Opex"))</f>
        <v>Quỹ Lương</v>
      </c>
      <c r="C131" s="95" t="s">
        <v>38</v>
      </c>
      <c r="D131" s="95" t="s">
        <v>33</v>
      </c>
      <c r="E131" s="96" t="str" cm="1">
        <f t="array" ref="E131">INDEX(Master_BranchBU[BranBU],MATCH(Data_Input!$C131&amp;"-"&amp;Data_Input!$D131,Master_BranchBU[BranBU Mapping],0),0)</f>
        <v>H-UP</v>
      </c>
      <c r="F131" s="79" t="str" cm="1">
        <f t="array" ref="F131">INDEX(Master_CostCenter[Division Code],MATCH(Data_Input!$K131,Master_CostCenter[Cost center],0),0)</f>
        <v>HRD</v>
      </c>
      <c r="G131" s="80" t="str" cm="1">
        <f t="array" ref="G131">INDEX(Master_Department[Division Name],MATCH(Data_Input!$F131,Master_Department[Division Code],0),0)</f>
        <v>Phòng Nhân Sự</v>
      </c>
      <c r="H131" s="97" t="str" cm="1">
        <f t="array" ref="H131">INDEX(Master_CostCenter[Div &amp; Dept Code],MATCH(Data_Input!$K131,Master_CostCenter[Cost center],0),0)</f>
        <v>HRD-CnB</v>
      </c>
      <c r="I131" s="98" t="str" cm="1">
        <f t="array" ref="I131">INDEX(Master_Department[Div &amp; Dept Name],MATCH(Data_Input!$H131,Master_Department[Div &amp; Dept Code],0),0)</f>
        <v>Phòng Nhân Sự - BP Chính sách, Lương &amp; Đãi ngộ</v>
      </c>
      <c r="J131" s="91" t="s">
        <v>299</v>
      </c>
      <c r="K131" s="92" t="s">
        <v>603</v>
      </c>
      <c r="L131" s="99" t="str" cm="1">
        <f t="array" ref="L131">INDEX(Master_CostCenter[Cost Name],MATCH(Data_Input!$K131,Master_CostCenter[Cost center],0),0)</f>
        <v>Chi phí lương - Tăng ca</v>
      </c>
      <c r="M131" s="94" t="s">
        <v>853</v>
      </c>
      <c r="N131" s="115">
        <v>0</v>
      </c>
      <c r="O131" s="82"/>
      <c r="P131" s="81">
        <f>SUM(Data_Input!$N131:$O131)</f>
        <v>0</v>
      </c>
    </row>
    <row r="132" spans="2:16" x14ac:dyDescent="0.4">
      <c r="B132" s="96" t="str" cm="1">
        <f t="array" ref="B132">IF(Data_Input!$K132="","",
IFERROR(
INDEX(Master_CostCenter_QuyLuong[Manpower Mapping],
MATCH(Data_Input!$K132,Master_CostCenter_QuyLuong[Cost Center],0),
0),
"Opex"))</f>
        <v>Quỹ Lương</v>
      </c>
      <c r="C132" s="95" t="s">
        <v>38</v>
      </c>
      <c r="D132" s="95" t="s">
        <v>33</v>
      </c>
      <c r="E132" s="96" t="str" cm="1">
        <f t="array" ref="E132">INDEX(Master_BranchBU[BranBU],MATCH(Data_Input!$C132&amp;"-"&amp;Data_Input!$D132,Master_BranchBU[BranBU Mapping],0),0)</f>
        <v>H-UP</v>
      </c>
      <c r="F132" s="79" t="str" cm="1">
        <f t="array" ref="F132">INDEX(Master_CostCenter[Division Code],MATCH(Data_Input!$K132,Master_CostCenter[Cost center],0),0)</f>
        <v>HRD</v>
      </c>
      <c r="G132" s="80" t="str" cm="1">
        <f t="array" ref="G132">INDEX(Master_Department[Division Name],MATCH(Data_Input!$F132,Master_Department[Division Code],0),0)</f>
        <v>Phòng Nhân Sự</v>
      </c>
      <c r="H132" s="97" t="str" cm="1">
        <f t="array" ref="H132">INDEX(Master_CostCenter[Div &amp; Dept Code],MATCH(Data_Input!$K132,Master_CostCenter[Cost center],0),0)</f>
        <v>HRD-CnB</v>
      </c>
      <c r="I132" s="98" t="str" cm="1">
        <f t="array" ref="I132">INDEX(Master_Department[Div &amp; Dept Name],MATCH(Data_Input!$H132,Master_Department[Div &amp; Dept Code],0),0)</f>
        <v>Phòng Nhân Sự - BP Chính sách, Lương &amp; Đãi ngộ</v>
      </c>
      <c r="J132" s="91" t="s">
        <v>299</v>
      </c>
      <c r="K132" s="92" t="s">
        <v>603</v>
      </c>
      <c r="L132" s="99" t="str" cm="1">
        <f t="array" ref="L132">INDEX(Master_CostCenter[Cost Name],MATCH(Data_Input!$K132,Master_CostCenter[Cost center],0),0)</f>
        <v>Chi phí lương - Tăng ca</v>
      </c>
      <c r="M132" s="94" t="s">
        <v>892</v>
      </c>
      <c r="N132" s="115">
        <v>0</v>
      </c>
      <c r="O132" s="82"/>
      <c r="P132" s="81">
        <f>SUM(Data_Input!$N132:$O132)</f>
        <v>0</v>
      </c>
    </row>
    <row r="133" spans="2:16" x14ac:dyDescent="0.4">
      <c r="B133" s="96" t="str" cm="1">
        <f t="array" ref="B133">IF(Data_Input!$K133="","",
IFERROR(
INDEX(Master_CostCenter_QuyLuong[Manpower Mapping],
MATCH(Data_Input!$K133,Master_CostCenter_QuyLuong[Cost Center],0),
0),
"Opex"))</f>
        <v>Quỹ Lương</v>
      </c>
      <c r="C133" s="95" t="s">
        <v>40</v>
      </c>
      <c r="D133" s="95" t="s">
        <v>3</v>
      </c>
      <c r="E133" s="96" t="str" cm="1">
        <f t="array" ref="E133">INDEX(Master_BranchBU[BranBU],MATCH(Data_Input!$C133&amp;"-"&amp;Data_Input!$D133,Master_BranchBU[BranBU Mapping],0),0)</f>
        <v>C-AT</v>
      </c>
      <c r="F133" s="79" t="str" cm="1">
        <f t="array" ref="F133">INDEX(Master_CostCenter[Division Code],MATCH(Data_Input!$K133,Master_CostCenter[Cost center],0),0)</f>
        <v>HRD</v>
      </c>
      <c r="G133" s="80" t="str" cm="1">
        <f t="array" ref="G133">INDEX(Master_Department[Division Name],MATCH(Data_Input!$F133,Master_Department[Division Code],0),0)</f>
        <v>Phòng Nhân Sự</v>
      </c>
      <c r="H133" s="97" t="str" cm="1">
        <f t="array" ref="H133">INDEX(Master_CostCenter[Div &amp; Dept Code],MATCH(Data_Input!$K133,Master_CostCenter[Cost center],0),0)</f>
        <v>HRD-CnB</v>
      </c>
      <c r="I133" s="98" t="str" cm="1">
        <f t="array" ref="I133">INDEX(Master_Department[Div &amp; Dept Name],MATCH(Data_Input!$H133,Master_Department[Div &amp; Dept Code],0),0)</f>
        <v>Phòng Nhân Sự - BP Chính sách, Lương &amp; Đãi ngộ</v>
      </c>
      <c r="J133" s="91" t="s">
        <v>935</v>
      </c>
      <c r="K133" s="92" t="s">
        <v>609</v>
      </c>
      <c r="L133" s="99" t="str" cm="1">
        <f t="array" ref="L133">INDEX(Master_CostCenter[Cost Name],MATCH(Data_Input!$K133,Master_CostCenter[Cost center],0),0)</f>
        <v>Chi phí lương - Thưởng KPI năm</v>
      </c>
      <c r="M133" s="94" t="s">
        <v>853</v>
      </c>
      <c r="N133" s="115">
        <v>6187814</v>
      </c>
      <c r="O133" s="82"/>
      <c r="P133" s="81">
        <f>SUM(Data_Input!$N133:$O133)</f>
        <v>6187814</v>
      </c>
    </row>
    <row r="134" spans="2:16" x14ac:dyDescent="0.4">
      <c r="B134" s="96" t="str" cm="1">
        <f t="array" ref="B134">IF(Data_Input!$K134="","",
IFERROR(
INDEX(Master_CostCenter_QuyLuong[Manpower Mapping],
MATCH(Data_Input!$K134,Master_CostCenter_QuyLuong[Cost Center],0),
0),
"Opex"))</f>
        <v>Quỹ Lương</v>
      </c>
      <c r="C134" s="95" t="s">
        <v>40</v>
      </c>
      <c r="D134" s="95" t="s">
        <v>1</v>
      </c>
      <c r="E134" s="96" t="str" cm="1">
        <f t="array" ref="E134">INDEX(Master_BranchBU[BranBU],MATCH(Data_Input!$C134&amp;"-"&amp;Data_Input!$D134,Master_BranchBU[BranBU Mapping],0),0)</f>
        <v>C-SL</v>
      </c>
      <c r="F134" s="79" t="str" cm="1">
        <f t="array" ref="F134">INDEX(Master_CostCenter[Division Code],MATCH(Data_Input!$K134,Master_CostCenter[Cost center],0),0)</f>
        <v>HRD</v>
      </c>
      <c r="G134" s="80" t="str" cm="1">
        <f t="array" ref="G134">INDEX(Master_Department[Division Name],MATCH(Data_Input!$F134,Master_Department[Division Code],0),0)</f>
        <v>Phòng Nhân Sự</v>
      </c>
      <c r="H134" s="97" t="str" cm="1">
        <f t="array" ref="H134">INDEX(Master_CostCenter[Div &amp; Dept Code],MATCH(Data_Input!$K134,Master_CostCenter[Cost center],0),0)</f>
        <v>HRD-CnB</v>
      </c>
      <c r="I134" s="98" t="str" cm="1">
        <f t="array" ref="I134">INDEX(Master_Department[Div &amp; Dept Name],MATCH(Data_Input!$H134,Master_Department[Div &amp; Dept Code],0),0)</f>
        <v>Phòng Nhân Sự - BP Chính sách, Lương &amp; Đãi ngộ</v>
      </c>
      <c r="J134" s="91" t="s">
        <v>935</v>
      </c>
      <c r="K134" s="92" t="s">
        <v>609</v>
      </c>
      <c r="L134" s="99" t="str" cm="1">
        <f t="array" ref="L134">INDEX(Master_CostCenter[Cost Name],MATCH(Data_Input!$K134,Master_CostCenter[Cost center],0),0)</f>
        <v>Chi phí lương - Thưởng KPI năm</v>
      </c>
      <c r="M134" s="94" t="s">
        <v>853</v>
      </c>
      <c r="N134" s="115">
        <v>6187814</v>
      </c>
      <c r="O134" s="82"/>
      <c r="P134" s="81">
        <f>SUM(Data_Input!$N134:$O134)</f>
        <v>6187814</v>
      </c>
    </row>
    <row r="135" spans="2:16" x14ac:dyDescent="0.4">
      <c r="B135" s="96" t="str" cm="1">
        <f t="array" ref="B135">IF(Data_Input!$K135="","",
IFERROR(
INDEX(Master_CostCenter_QuyLuong[Manpower Mapping],
MATCH(Data_Input!$K135,Master_CostCenter_QuyLuong[Cost Center],0),
0),
"Opex"))</f>
        <v>Quỹ Lương</v>
      </c>
      <c r="C135" s="95" t="s">
        <v>0</v>
      </c>
      <c r="D135" s="95" t="s">
        <v>3</v>
      </c>
      <c r="E135" s="96" t="str" cm="1">
        <f t="array" ref="E135">INDEX(Master_BranchBU[BranBU],MATCH(Data_Input!$C135&amp;"-"&amp;Data_Input!$D135,Master_BranchBU[BranBU Mapping],0),0)</f>
        <v>S-AT</v>
      </c>
      <c r="F135" s="79" t="str" cm="1">
        <f t="array" ref="F135">INDEX(Master_CostCenter[Division Code],MATCH(Data_Input!$K135,Master_CostCenter[Cost center],0),0)</f>
        <v>HRD</v>
      </c>
      <c r="G135" s="80" t="str" cm="1">
        <f t="array" ref="G135">INDEX(Master_Department[Division Name],MATCH(Data_Input!$F135,Master_Department[Division Code],0),0)</f>
        <v>Phòng Nhân Sự</v>
      </c>
      <c r="H135" s="97" t="str" cm="1">
        <f t="array" ref="H135">INDEX(Master_CostCenter[Div &amp; Dept Code],MATCH(Data_Input!$K135,Master_CostCenter[Cost center],0),0)</f>
        <v>HRD-CnB</v>
      </c>
      <c r="I135" s="98" t="str" cm="1">
        <f t="array" ref="I135">INDEX(Master_Department[Div &amp; Dept Name],MATCH(Data_Input!$H135,Master_Department[Div &amp; Dept Code],0),0)</f>
        <v>Phòng Nhân Sự - BP Chính sách, Lương &amp; Đãi ngộ</v>
      </c>
      <c r="J135" s="91" t="s">
        <v>935</v>
      </c>
      <c r="K135" s="92" t="s">
        <v>609</v>
      </c>
      <c r="L135" s="99" t="str" cm="1">
        <f t="array" ref="L135">INDEX(Master_CostCenter[Cost Name],MATCH(Data_Input!$K135,Master_CostCenter[Cost center],0),0)</f>
        <v>Chi phí lương - Thưởng KPI năm</v>
      </c>
      <c r="M135" s="94" t="s">
        <v>853</v>
      </c>
      <c r="N135" s="115">
        <v>35618681</v>
      </c>
      <c r="O135" s="82"/>
      <c r="P135" s="81">
        <f>SUM(Data_Input!$N135:$O135)</f>
        <v>35618681</v>
      </c>
    </row>
    <row r="136" spans="2:16" x14ac:dyDescent="0.4">
      <c r="B136" s="96" t="str" cm="1">
        <f t="array" ref="B136">IF(Data_Input!$K136="","",
IFERROR(
INDEX(Master_CostCenter_QuyLuong[Manpower Mapping],
MATCH(Data_Input!$K136,Master_CostCenter_QuyLuong[Cost Center],0),
0),
"Opex"))</f>
        <v>Quỹ Lương</v>
      </c>
      <c r="C136" s="95" t="s">
        <v>40</v>
      </c>
      <c r="D136" s="95" t="s">
        <v>3</v>
      </c>
      <c r="E136" s="96" t="str" cm="1">
        <f t="array" ref="E136">INDEX(Master_BranchBU[BranBU],MATCH(Data_Input!$C136&amp;"-"&amp;Data_Input!$D136,Master_BranchBU[BranBU Mapping],0),0)</f>
        <v>C-AT</v>
      </c>
      <c r="F136" s="79" t="str" cm="1">
        <f t="array" ref="F136">INDEX(Master_CostCenter[Division Code],MATCH(Data_Input!$K136,Master_CostCenter[Cost center],0),0)</f>
        <v>HRD</v>
      </c>
      <c r="G136" s="80" t="str" cm="1">
        <f t="array" ref="G136">INDEX(Master_Department[Division Name],MATCH(Data_Input!$F136,Master_Department[Division Code],0),0)</f>
        <v>Phòng Nhân Sự</v>
      </c>
      <c r="H136" s="97" t="str" cm="1">
        <f t="array" ref="H136">INDEX(Master_CostCenter[Div &amp; Dept Code],MATCH(Data_Input!$K136,Master_CostCenter[Cost center],0),0)</f>
        <v>HRD-CnB</v>
      </c>
      <c r="I136" s="98" t="str" cm="1">
        <f t="array" ref="I136">INDEX(Master_Department[Div &amp; Dept Name],MATCH(Data_Input!$H136,Master_Department[Div &amp; Dept Code],0),0)</f>
        <v>Phòng Nhân Sự - BP Chính sách, Lương &amp; Đãi ngộ</v>
      </c>
      <c r="J136" s="91" t="s">
        <v>300</v>
      </c>
      <c r="K136" s="92" t="s">
        <v>605</v>
      </c>
      <c r="L136" s="99" t="str" cm="1">
        <f t="array" ref="L136">INDEX(Master_CostCenter[Cost Name],MATCH(Data_Input!$K136,Master_CostCenter[Cost center],0),0)</f>
        <v>Phụ cấp khác</v>
      </c>
      <c r="M136" s="94" t="s">
        <v>883</v>
      </c>
      <c r="N136" s="115">
        <v>0</v>
      </c>
      <c r="O136" s="82"/>
      <c r="P136" s="81">
        <f>SUM(Data_Input!$N136:$O136)</f>
        <v>0</v>
      </c>
    </row>
    <row r="137" spans="2:16" x14ac:dyDescent="0.4">
      <c r="B137" s="96" t="str" cm="1">
        <f t="array" ref="B137">IF(Data_Input!$K137="","",
IFERROR(
INDEX(Master_CostCenter_QuyLuong[Manpower Mapping],
MATCH(Data_Input!$K137,Master_CostCenter_QuyLuong[Cost Center],0),
0),
"Opex"))</f>
        <v>Quỹ Lương</v>
      </c>
      <c r="C137" s="94" t="s">
        <v>40</v>
      </c>
      <c r="D137" s="95" t="s">
        <v>3</v>
      </c>
      <c r="E137" s="96" t="str" cm="1">
        <f t="array" ref="E137">INDEX(Master_BranchBU[BranBU],MATCH(Data_Input!$C137&amp;"-"&amp;Data_Input!$D137,Master_BranchBU[BranBU Mapping],0),0)</f>
        <v>C-AT</v>
      </c>
      <c r="F137" s="79" t="str" cm="1">
        <f t="array" ref="F137">INDEX(Master_CostCenter[Division Code],MATCH(Data_Input!$K137,Master_CostCenter[Cost center],0),0)</f>
        <v>HRD</v>
      </c>
      <c r="G137" s="80" t="str" cm="1">
        <f t="array" ref="G137">INDEX(Master_Department[Division Name],MATCH(Data_Input!$F137,Master_Department[Division Code],0),0)</f>
        <v>Phòng Nhân Sự</v>
      </c>
      <c r="H137" s="97" t="str" cm="1">
        <f t="array" ref="H137">INDEX(Master_CostCenter[Div &amp; Dept Code],MATCH(Data_Input!$K137,Master_CostCenter[Cost center],0),0)</f>
        <v>HRD-CnB</v>
      </c>
      <c r="I137" s="98" t="str" cm="1">
        <f t="array" ref="I137">INDEX(Master_Department[Div &amp; Dept Name],MATCH(Data_Input!$H137,Master_Department[Div &amp; Dept Code],0),0)</f>
        <v>Phòng Nhân Sự - BP Chính sách, Lương &amp; Đãi ngộ</v>
      </c>
      <c r="J137" s="91" t="s">
        <v>300</v>
      </c>
      <c r="K137" s="92" t="s">
        <v>605</v>
      </c>
      <c r="L137" s="99" t="str" cm="1">
        <f t="array" ref="L137">INDEX(Master_CostCenter[Cost Name],MATCH(Data_Input!$K137,Master_CostCenter[Cost center],0),0)</f>
        <v>Phụ cấp khác</v>
      </c>
      <c r="M137" s="94" t="s">
        <v>857</v>
      </c>
      <c r="N137" s="115">
        <v>0</v>
      </c>
      <c r="O137" s="82"/>
      <c r="P137" s="81">
        <f>SUM(Data_Input!$N137:$O137)</f>
        <v>0</v>
      </c>
    </row>
    <row r="138" spans="2:16" x14ac:dyDescent="0.4">
      <c r="B138" s="96" t="str" cm="1">
        <f t="array" ref="B138">IF(Data_Input!$K138="","",
IFERROR(
INDEX(Master_CostCenter_QuyLuong[Manpower Mapping],
MATCH(Data_Input!$K138,Master_CostCenter_QuyLuong[Cost Center],0),
0),
"Opex"))</f>
        <v>Quỹ Lương</v>
      </c>
      <c r="C138" s="95" t="s">
        <v>40</v>
      </c>
      <c r="D138" s="95" t="s">
        <v>3</v>
      </c>
      <c r="E138" s="96" t="str" cm="1">
        <f t="array" ref="E138">INDEX(Master_BranchBU[BranBU],MATCH(Data_Input!$C138&amp;"-"&amp;Data_Input!$D138,Master_BranchBU[BranBU Mapping],0),0)</f>
        <v>C-AT</v>
      </c>
      <c r="F138" s="79" t="str" cm="1">
        <f t="array" ref="F138">INDEX(Master_CostCenter[Division Code],MATCH(Data_Input!$K138,Master_CostCenter[Cost center],0),0)</f>
        <v>HRD</v>
      </c>
      <c r="G138" s="80" t="str" cm="1">
        <f t="array" ref="G138">INDEX(Master_Department[Division Name],MATCH(Data_Input!$F138,Master_Department[Division Code],0),0)</f>
        <v>Phòng Nhân Sự</v>
      </c>
      <c r="H138" s="97" t="str" cm="1">
        <f t="array" ref="H138">INDEX(Master_CostCenter[Div &amp; Dept Code],MATCH(Data_Input!$K138,Master_CostCenter[Cost center],0),0)</f>
        <v>HRD-CnB</v>
      </c>
      <c r="I138" s="98" t="str" cm="1">
        <f t="array" ref="I138">INDEX(Master_Department[Div &amp; Dept Name],MATCH(Data_Input!$H138,Master_Department[Div &amp; Dept Code],0),0)</f>
        <v>Phòng Nhân Sự - BP Chính sách, Lương &amp; Đãi ngộ</v>
      </c>
      <c r="J138" s="91" t="s">
        <v>300</v>
      </c>
      <c r="K138" s="92" t="s">
        <v>605</v>
      </c>
      <c r="L138" s="99" t="str" cm="1">
        <f t="array" ref="L138">INDEX(Master_CostCenter[Cost Name],MATCH(Data_Input!$K138,Master_CostCenter[Cost center],0),0)</f>
        <v>Phụ cấp khác</v>
      </c>
      <c r="M138" s="94" t="s">
        <v>855</v>
      </c>
      <c r="N138" s="115">
        <v>0</v>
      </c>
      <c r="O138" s="82"/>
      <c r="P138" s="81">
        <f>SUM(Data_Input!$N138:$O138)</f>
        <v>0</v>
      </c>
    </row>
    <row r="139" spans="2:16" x14ac:dyDescent="0.4">
      <c r="B139" s="96" t="str" cm="1">
        <f t="array" ref="B139">IF(Data_Input!$K139="","",
IFERROR(
INDEX(Master_CostCenter_QuyLuong[Manpower Mapping],
MATCH(Data_Input!$K139,Master_CostCenter_QuyLuong[Cost Center],0),
0),
"Opex"))</f>
        <v>Quỹ Lương</v>
      </c>
      <c r="C139" s="95" t="s">
        <v>40</v>
      </c>
      <c r="D139" s="95" t="s">
        <v>3</v>
      </c>
      <c r="E139" s="96" t="str" cm="1">
        <f t="array" ref="E139">INDEX(Master_BranchBU[BranBU],MATCH(Data_Input!$C139&amp;"-"&amp;Data_Input!$D139,Master_BranchBU[BranBU Mapping],0),0)</f>
        <v>C-AT</v>
      </c>
      <c r="F139" s="79" t="str" cm="1">
        <f t="array" ref="F139">INDEX(Master_CostCenter[Division Code],MATCH(Data_Input!$K139,Master_CostCenter[Cost center],0),0)</f>
        <v>HRD</v>
      </c>
      <c r="G139" s="80" t="str" cm="1">
        <f t="array" ref="G139">INDEX(Master_Department[Division Name],MATCH(Data_Input!$F139,Master_Department[Division Code],0),0)</f>
        <v>Phòng Nhân Sự</v>
      </c>
      <c r="H139" s="97" t="str" cm="1">
        <f t="array" ref="H139">INDEX(Master_CostCenter[Div &amp; Dept Code],MATCH(Data_Input!$K139,Master_CostCenter[Cost center],0),0)</f>
        <v>HRD-CnB</v>
      </c>
      <c r="I139" s="98" t="str" cm="1">
        <f t="array" ref="I139">INDEX(Master_Department[Div &amp; Dept Name],MATCH(Data_Input!$H139,Master_Department[Div &amp; Dept Code],0),0)</f>
        <v>Phòng Nhân Sự - BP Chính sách, Lương &amp; Đãi ngộ</v>
      </c>
      <c r="J139" s="91" t="s">
        <v>300</v>
      </c>
      <c r="K139" s="92" t="s">
        <v>605</v>
      </c>
      <c r="L139" s="99" t="str" cm="1">
        <f t="array" ref="L139">INDEX(Master_CostCenter[Cost Name],MATCH(Data_Input!$K139,Master_CostCenter[Cost center],0),0)</f>
        <v>Phụ cấp khác</v>
      </c>
      <c r="M139" s="94" t="s">
        <v>692</v>
      </c>
      <c r="N139" s="115">
        <v>0</v>
      </c>
      <c r="O139" s="82"/>
      <c r="P139" s="81">
        <f>SUM(Data_Input!$N139:$O139)</f>
        <v>0</v>
      </c>
    </row>
    <row r="140" spans="2:16" x14ac:dyDescent="0.4">
      <c r="B140" s="96" t="str" cm="1">
        <f t="array" ref="B140">IF(Data_Input!$K140="","",
IFERROR(
INDEX(Master_CostCenter_QuyLuong[Manpower Mapping],
MATCH(Data_Input!$K140,Master_CostCenter_QuyLuong[Cost Center],0),
0),
"Opex"))</f>
        <v>Quỹ Lương</v>
      </c>
      <c r="C140" s="95" t="s">
        <v>40</v>
      </c>
      <c r="D140" s="95" t="s">
        <v>3</v>
      </c>
      <c r="E140" s="96" t="str" cm="1">
        <f t="array" ref="E140">INDEX(Master_BranchBU[BranBU],MATCH(Data_Input!$C140&amp;"-"&amp;Data_Input!$D140,Master_BranchBU[BranBU Mapping],0),0)</f>
        <v>C-AT</v>
      </c>
      <c r="F140" s="79" t="str" cm="1">
        <f t="array" ref="F140">INDEX(Master_CostCenter[Division Code],MATCH(Data_Input!$K140,Master_CostCenter[Cost center],0),0)</f>
        <v>HRD</v>
      </c>
      <c r="G140" s="80" t="str" cm="1">
        <f t="array" ref="G140">INDEX(Master_Department[Division Name],MATCH(Data_Input!$F140,Master_Department[Division Code],0),0)</f>
        <v>Phòng Nhân Sự</v>
      </c>
      <c r="H140" s="97" t="str" cm="1">
        <f t="array" ref="H140">INDEX(Master_CostCenter[Div &amp; Dept Code],MATCH(Data_Input!$K140,Master_CostCenter[Cost center],0),0)</f>
        <v>HRD-CnB</v>
      </c>
      <c r="I140" s="98" t="str" cm="1">
        <f t="array" ref="I140">INDEX(Master_Department[Div &amp; Dept Name],MATCH(Data_Input!$H140,Master_Department[Div &amp; Dept Code],0),0)</f>
        <v>Phòng Nhân Sự - BP Chính sách, Lương &amp; Đãi ngộ</v>
      </c>
      <c r="J140" s="91" t="s">
        <v>300</v>
      </c>
      <c r="K140" s="92" t="s">
        <v>605</v>
      </c>
      <c r="L140" s="99" t="str" cm="1">
        <f t="array" ref="L140">INDEX(Master_CostCenter[Cost Name],MATCH(Data_Input!$K140,Master_CostCenter[Cost center],0),0)</f>
        <v>Phụ cấp khác</v>
      </c>
      <c r="M140" s="94" t="s">
        <v>853</v>
      </c>
      <c r="N140" s="115">
        <v>53500</v>
      </c>
      <c r="O140" s="82"/>
      <c r="P140" s="81">
        <f>SUM(Data_Input!$N140:$O140)</f>
        <v>53500</v>
      </c>
    </row>
    <row r="141" spans="2:16" x14ac:dyDescent="0.4">
      <c r="B141" s="96" t="str" cm="1">
        <f t="array" ref="B141">IF(Data_Input!$K141="","",
IFERROR(
INDEX(Master_CostCenter_QuyLuong[Manpower Mapping],
MATCH(Data_Input!$K141,Master_CostCenter_QuyLuong[Cost Center],0),
0),
"Opex"))</f>
        <v>Quỹ Lương</v>
      </c>
      <c r="C141" s="95" t="s">
        <v>40</v>
      </c>
      <c r="D141" s="95" t="s">
        <v>3</v>
      </c>
      <c r="E141" s="96" t="str" cm="1">
        <f t="array" ref="E141">INDEX(Master_BranchBU[BranBU],MATCH(Data_Input!$C141&amp;"-"&amp;Data_Input!$D141,Master_BranchBU[BranBU Mapping],0),0)</f>
        <v>C-AT</v>
      </c>
      <c r="F141" s="79" t="str" cm="1">
        <f t="array" ref="F141">INDEX(Master_CostCenter[Division Code],MATCH(Data_Input!$K141,Master_CostCenter[Cost center],0),0)</f>
        <v>HRD</v>
      </c>
      <c r="G141" s="80" t="str" cm="1">
        <f t="array" ref="G141">INDEX(Master_Department[Division Name],MATCH(Data_Input!$F141,Master_Department[Division Code],0),0)</f>
        <v>Phòng Nhân Sự</v>
      </c>
      <c r="H141" s="97" t="str" cm="1">
        <f t="array" ref="H141">INDEX(Master_CostCenter[Div &amp; Dept Code],MATCH(Data_Input!$K141,Master_CostCenter[Cost center],0),0)</f>
        <v>HRD-CnB</v>
      </c>
      <c r="I141" s="98" t="str" cm="1">
        <f t="array" ref="I141">INDEX(Master_Department[Div &amp; Dept Name],MATCH(Data_Input!$H141,Master_Department[Div &amp; Dept Code],0),0)</f>
        <v>Phòng Nhân Sự - BP Chính sách, Lương &amp; Đãi ngộ</v>
      </c>
      <c r="J141" s="91" t="s">
        <v>300</v>
      </c>
      <c r="K141" s="92" t="s">
        <v>605</v>
      </c>
      <c r="L141" s="99" t="str" cm="1">
        <f t="array" ref="L141">INDEX(Master_CostCenter[Cost Name],MATCH(Data_Input!$K141,Master_CostCenter[Cost center],0),0)</f>
        <v>Phụ cấp khác</v>
      </c>
      <c r="M141" s="94" t="s">
        <v>892</v>
      </c>
      <c r="N141" s="115">
        <v>0</v>
      </c>
      <c r="O141" s="82"/>
      <c r="P141" s="81">
        <f>SUM(Data_Input!$N141:$O141)</f>
        <v>0</v>
      </c>
    </row>
    <row r="142" spans="2:16" x14ac:dyDescent="0.4">
      <c r="B142" s="96" t="str" cm="1">
        <f t="array" ref="B142">IF(Data_Input!$K142="","",
IFERROR(
INDEX(Master_CostCenter_QuyLuong[Manpower Mapping],
MATCH(Data_Input!$K142,Master_CostCenter_QuyLuong[Cost Center],0),
0),
"Opex"))</f>
        <v>Quỹ Lương</v>
      </c>
      <c r="C142" s="95" t="s">
        <v>40</v>
      </c>
      <c r="D142" s="95" t="s">
        <v>1</v>
      </c>
      <c r="E142" s="96" t="str" cm="1">
        <f t="array" ref="E142">INDEX(Master_BranchBU[BranBU],MATCH(Data_Input!$C142&amp;"-"&amp;Data_Input!$D142,Master_BranchBU[BranBU Mapping],0),0)</f>
        <v>C-SL</v>
      </c>
      <c r="F142" s="79" t="str" cm="1">
        <f t="array" ref="F142">INDEX(Master_CostCenter[Division Code],MATCH(Data_Input!$K142,Master_CostCenter[Cost center],0),0)</f>
        <v>HRD</v>
      </c>
      <c r="G142" s="80" t="str" cm="1">
        <f t="array" ref="G142">INDEX(Master_Department[Division Name],MATCH(Data_Input!$F142,Master_Department[Division Code],0),0)</f>
        <v>Phòng Nhân Sự</v>
      </c>
      <c r="H142" s="97" t="str" cm="1">
        <f t="array" ref="H142">INDEX(Master_CostCenter[Div &amp; Dept Code],MATCH(Data_Input!$K142,Master_CostCenter[Cost center],0),0)</f>
        <v>HRD-CnB</v>
      </c>
      <c r="I142" s="98" t="str" cm="1">
        <f t="array" ref="I142">INDEX(Master_Department[Div &amp; Dept Name],MATCH(Data_Input!$H142,Master_Department[Div &amp; Dept Code],0),0)</f>
        <v>Phòng Nhân Sự - BP Chính sách, Lương &amp; Đãi ngộ</v>
      </c>
      <c r="J142" s="91" t="s">
        <v>300</v>
      </c>
      <c r="K142" s="92" t="s">
        <v>605</v>
      </c>
      <c r="L142" s="99" t="str" cm="1">
        <f t="array" ref="L142">INDEX(Master_CostCenter[Cost Name],MATCH(Data_Input!$K142,Master_CostCenter[Cost center],0),0)</f>
        <v>Phụ cấp khác</v>
      </c>
      <c r="M142" s="94" t="s">
        <v>883</v>
      </c>
      <c r="N142" s="115">
        <v>0</v>
      </c>
      <c r="O142" s="82"/>
      <c r="P142" s="81">
        <f>SUM(Data_Input!$N142:$O142)</f>
        <v>0</v>
      </c>
    </row>
    <row r="143" spans="2:16" x14ac:dyDescent="0.4">
      <c r="B143" s="96" t="str" cm="1">
        <f t="array" ref="B143">IF(Data_Input!$K143="","",
IFERROR(
INDEX(Master_CostCenter_QuyLuong[Manpower Mapping],
MATCH(Data_Input!$K143,Master_CostCenter_QuyLuong[Cost Center],0),
0),
"Opex"))</f>
        <v>Quỹ Lương</v>
      </c>
      <c r="C143" s="95" t="s">
        <v>40</v>
      </c>
      <c r="D143" s="95" t="s">
        <v>1</v>
      </c>
      <c r="E143" s="96" t="str" cm="1">
        <f t="array" ref="E143">INDEX(Master_BranchBU[BranBU],MATCH(Data_Input!$C143&amp;"-"&amp;Data_Input!$D143,Master_BranchBU[BranBU Mapping],0),0)</f>
        <v>C-SL</v>
      </c>
      <c r="F143" s="79" t="str" cm="1">
        <f t="array" ref="F143">INDEX(Master_CostCenter[Division Code],MATCH(Data_Input!$K143,Master_CostCenter[Cost center],0),0)</f>
        <v>HRD</v>
      </c>
      <c r="G143" s="80" t="str" cm="1">
        <f t="array" ref="G143">INDEX(Master_Department[Division Name],MATCH(Data_Input!$F143,Master_Department[Division Code],0),0)</f>
        <v>Phòng Nhân Sự</v>
      </c>
      <c r="H143" s="97" t="str" cm="1">
        <f t="array" ref="H143">INDEX(Master_CostCenter[Div &amp; Dept Code],MATCH(Data_Input!$K143,Master_CostCenter[Cost center],0),0)</f>
        <v>HRD-CnB</v>
      </c>
      <c r="I143" s="98" t="str" cm="1">
        <f t="array" ref="I143">INDEX(Master_Department[Div &amp; Dept Name],MATCH(Data_Input!$H143,Master_Department[Div &amp; Dept Code],0),0)</f>
        <v>Phòng Nhân Sự - BP Chính sách, Lương &amp; Đãi ngộ</v>
      </c>
      <c r="J143" s="91" t="s">
        <v>300</v>
      </c>
      <c r="K143" s="92" t="s">
        <v>605</v>
      </c>
      <c r="L143" s="99" t="str" cm="1">
        <f t="array" ref="L143">INDEX(Master_CostCenter[Cost Name],MATCH(Data_Input!$K143,Master_CostCenter[Cost center],0),0)</f>
        <v>Phụ cấp khác</v>
      </c>
      <c r="M143" s="94" t="s">
        <v>857</v>
      </c>
      <c r="N143" s="115">
        <v>0</v>
      </c>
      <c r="O143" s="82"/>
      <c r="P143" s="81">
        <f>SUM(Data_Input!$N143:$O143)</f>
        <v>0</v>
      </c>
    </row>
    <row r="144" spans="2:16" x14ac:dyDescent="0.4">
      <c r="B144" s="96" t="str" cm="1">
        <f t="array" ref="B144">IF(Data_Input!$K144="","",
IFERROR(
INDEX(Master_CostCenter_QuyLuong[Manpower Mapping],
MATCH(Data_Input!$K144,Master_CostCenter_QuyLuong[Cost Center],0),
0),
"Opex"))</f>
        <v>Quỹ Lương</v>
      </c>
      <c r="C144" s="95" t="s">
        <v>40</v>
      </c>
      <c r="D144" s="95" t="s">
        <v>1</v>
      </c>
      <c r="E144" s="96" t="str" cm="1">
        <f t="array" ref="E144">INDEX(Master_BranchBU[BranBU],MATCH(Data_Input!$C144&amp;"-"&amp;Data_Input!$D144,Master_BranchBU[BranBU Mapping],0),0)</f>
        <v>C-SL</v>
      </c>
      <c r="F144" s="79" t="str" cm="1">
        <f t="array" ref="F144">INDEX(Master_CostCenter[Division Code],MATCH(Data_Input!$K144,Master_CostCenter[Cost center],0),0)</f>
        <v>HRD</v>
      </c>
      <c r="G144" s="80" t="str" cm="1">
        <f t="array" ref="G144">INDEX(Master_Department[Division Name],MATCH(Data_Input!$F144,Master_Department[Division Code],0),0)</f>
        <v>Phòng Nhân Sự</v>
      </c>
      <c r="H144" s="97" t="str" cm="1">
        <f t="array" ref="H144">INDEX(Master_CostCenter[Div &amp; Dept Code],MATCH(Data_Input!$K144,Master_CostCenter[Cost center],0),0)</f>
        <v>HRD-CnB</v>
      </c>
      <c r="I144" s="98" t="str" cm="1">
        <f t="array" ref="I144">INDEX(Master_Department[Div &amp; Dept Name],MATCH(Data_Input!$H144,Master_Department[Div &amp; Dept Code],0),0)</f>
        <v>Phòng Nhân Sự - BP Chính sách, Lương &amp; Đãi ngộ</v>
      </c>
      <c r="J144" s="91" t="s">
        <v>300</v>
      </c>
      <c r="K144" s="92" t="s">
        <v>605</v>
      </c>
      <c r="L144" s="99" t="str" cm="1">
        <f t="array" ref="L144">INDEX(Master_CostCenter[Cost Name],MATCH(Data_Input!$K144,Master_CostCenter[Cost center],0),0)</f>
        <v>Phụ cấp khác</v>
      </c>
      <c r="M144" s="94" t="s">
        <v>855</v>
      </c>
      <c r="N144" s="115">
        <v>675000</v>
      </c>
      <c r="O144" s="82"/>
      <c r="P144" s="81">
        <f>SUM(Data_Input!$N144:$O144)</f>
        <v>675000</v>
      </c>
    </row>
    <row r="145" spans="2:16" x14ac:dyDescent="0.4">
      <c r="B145" s="96" t="str" cm="1">
        <f t="array" ref="B145">IF(Data_Input!$K145="","",
IFERROR(
INDEX(Master_CostCenter_QuyLuong[Manpower Mapping],
MATCH(Data_Input!$K145,Master_CostCenter_QuyLuong[Cost Center],0),
0),
"Opex"))</f>
        <v>Quỹ Lương</v>
      </c>
      <c r="C145" s="95" t="s">
        <v>40</v>
      </c>
      <c r="D145" s="95" t="s">
        <v>1</v>
      </c>
      <c r="E145" s="96" t="str" cm="1">
        <f t="array" ref="E145">INDEX(Master_BranchBU[BranBU],MATCH(Data_Input!$C145&amp;"-"&amp;Data_Input!$D145,Master_BranchBU[BranBU Mapping],0),0)</f>
        <v>C-SL</v>
      </c>
      <c r="F145" s="79" t="str" cm="1">
        <f t="array" ref="F145">INDEX(Master_CostCenter[Division Code],MATCH(Data_Input!$K145,Master_CostCenter[Cost center],0),0)</f>
        <v>HRD</v>
      </c>
      <c r="G145" s="80" t="str" cm="1">
        <f t="array" ref="G145">INDEX(Master_Department[Division Name],MATCH(Data_Input!$F145,Master_Department[Division Code],0),0)</f>
        <v>Phòng Nhân Sự</v>
      </c>
      <c r="H145" s="97" t="str" cm="1">
        <f t="array" ref="H145">INDEX(Master_CostCenter[Div &amp; Dept Code],MATCH(Data_Input!$K145,Master_CostCenter[Cost center],0),0)</f>
        <v>HRD-CnB</v>
      </c>
      <c r="I145" s="98" t="str" cm="1">
        <f t="array" ref="I145">INDEX(Master_Department[Div &amp; Dept Name],MATCH(Data_Input!$H145,Master_Department[Div &amp; Dept Code],0),0)</f>
        <v>Phòng Nhân Sự - BP Chính sách, Lương &amp; Đãi ngộ</v>
      </c>
      <c r="J145" s="91" t="s">
        <v>300</v>
      </c>
      <c r="K145" s="92" t="s">
        <v>605</v>
      </c>
      <c r="L145" s="99" t="str" cm="1">
        <f t="array" ref="L145">INDEX(Master_CostCenter[Cost Name],MATCH(Data_Input!$K145,Master_CostCenter[Cost center],0),0)</f>
        <v>Phụ cấp khác</v>
      </c>
      <c r="M145" s="94" t="s">
        <v>692</v>
      </c>
      <c r="N145" s="115">
        <v>0</v>
      </c>
      <c r="O145" s="82"/>
      <c r="P145" s="81">
        <f>SUM(Data_Input!$N145:$O145)</f>
        <v>0</v>
      </c>
    </row>
    <row r="146" spans="2:16" x14ac:dyDescent="0.4">
      <c r="B146" s="96" t="str" cm="1">
        <f t="array" ref="B146">IF(Data_Input!$K146="","",
IFERROR(
INDEX(Master_CostCenter_QuyLuong[Manpower Mapping],
MATCH(Data_Input!$K146,Master_CostCenter_QuyLuong[Cost Center],0),
0),
"Opex"))</f>
        <v>Quỹ Lương</v>
      </c>
      <c r="C146" s="95" t="s">
        <v>40</v>
      </c>
      <c r="D146" s="95" t="s">
        <v>1</v>
      </c>
      <c r="E146" s="96" t="str" cm="1">
        <f t="array" ref="E146">INDEX(Master_BranchBU[BranBU],MATCH(Data_Input!$C146&amp;"-"&amp;Data_Input!$D146,Master_BranchBU[BranBU Mapping],0),0)</f>
        <v>C-SL</v>
      </c>
      <c r="F146" s="79" t="str" cm="1">
        <f t="array" ref="F146">INDEX(Master_CostCenter[Division Code],MATCH(Data_Input!$K146,Master_CostCenter[Cost center],0),0)</f>
        <v>HRD</v>
      </c>
      <c r="G146" s="80" t="str" cm="1">
        <f t="array" ref="G146">INDEX(Master_Department[Division Name],MATCH(Data_Input!$F146,Master_Department[Division Code],0),0)</f>
        <v>Phòng Nhân Sự</v>
      </c>
      <c r="H146" s="97" t="str" cm="1">
        <f t="array" ref="H146">INDEX(Master_CostCenter[Div &amp; Dept Code],MATCH(Data_Input!$K146,Master_CostCenter[Cost center],0),0)</f>
        <v>HRD-CnB</v>
      </c>
      <c r="I146" s="98" t="str" cm="1">
        <f t="array" ref="I146">INDEX(Master_Department[Div &amp; Dept Name],MATCH(Data_Input!$H146,Master_Department[Div &amp; Dept Code],0),0)</f>
        <v>Phòng Nhân Sự - BP Chính sách, Lương &amp; Đãi ngộ</v>
      </c>
      <c r="J146" s="91" t="s">
        <v>300</v>
      </c>
      <c r="K146" s="92" t="s">
        <v>605</v>
      </c>
      <c r="L146" s="99" t="str" cm="1">
        <f t="array" ref="L146">INDEX(Master_CostCenter[Cost Name],MATCH(Data_Input!$K146,Master_CostCenter[Cost center],0),0)</f>
        <v>Phụ cấp khác</v>
      </c>
      <c r="M146" s="94" t="s">
        <v>853</v>
      </c>
      <c r="N146" s="115">
        <v>9269.25</v>
      </c>
      <c r="O146" s="82"/>
      <c r="P146" s="81">
        <f>SUM(Data_Input!$N146:$O146)</f>
        <v>9269.25</v>
      </c>
    </row>
    <row r="147" spans="2:16" x14ac:dyDescent="0.4">
      <c r="B147" s="96" t="str" cm="1">
        <f t="array" ref="B147">IF(Data_Input!$K147="","",
IFERROR(
INDEX(Master_CostCenter_QuyLuong[Manpower Mapping],
MATCH(Data_Input!$K147,Master_CostCenter_QuyLuong[Cost Center],0),
0),
"Opex"))</f>
        <v>Quỹ Lương</v>
      </c>
      <c r="C147" s="95" t="s">
        <v>40</v>
      </c>
      <c r="D147" s="95" t="s">
        <v>1</v>
      </c>
      <c r="E147" s="96" t="str" cm="1">
        <f t="array" ref="E147">INDEX(Master_BranchBU[BranBU],MATCH(Data_Input!$C147&amp;"-"&amp;Data_Input!$D147,Master_BranchBU[BranBU Mapping],0),0)</f>
        <v>C-SL</v>
      </c>
      <c r="F147" s="79" t="str" cm="1">
        <f t="array" ref="F147">INDEX(Master_CostCenter[Division Code],MATCH(Data_Input!$K147,Master_CostCenter[Cost center],0),0)</f>
        <v>HRD</v>
      </c>
      <c r="G147" s="80" t="str" cm="1">
        <f t="array" ref="G147">INDEX(Master_Department[Division Name],MATCH(Data_Input!$F147,Master_Department[Division Code],0),0)</f>
        <v>Phòng Nhân Sự</v>
      </c>
      <c r="H147" s="97" t="str" cm="1">
        <f t="array" ref="H147">INDEX(Master_CostCenter[Div &amp; Dept Code],MATCH(Data_Input!$K147,Master_CostCenter[Cost center],0),0)</f>
        <v>HRD-CnB</v>
      </c>
      <c r="I147" s="98" t="str" cm="1">
        <f t="array" ref="I147">INDEX(Master_Department[Div &amp; Dept Name],MATCH(Data_Input!$H147,Master_Department[Div &amp; Dept Code],0),0)</f>
        <v>Phòng Nhân Sự - BP Chính sách, Lương &amp; Đãi ngộ</v>
      </c>
      <c r="J147" s="91" t="s">
        <v>300</v>
      </c>
      <c r="K147" s="92" t="s">
        <v>605</v>
      </c>
      <c r="L147" s="99" t="str" cm="1">
        <f t="array" ref="L147">INDEX(Master_CostCenter[Cost Name],MATCH(Data_Input!$K147,Master_CostCenter[Cost center],0),0)</f>
        <v>Phụ cấp khác</v>
      </c>
      <c r="M147" s="94" t="s">
        <v>892</v>
      </c>
      <c r="N147" s="115">
        <v>0</v>
      </c>
      <c r="O147" s="82"/>
      <c r="P147" s="81">
        <f>SUM(Data_Input!$N147:$O147)</f>
        <v>0</v>
      </c>
    </row>
    <row r="148" spans="2:16" x14ac:dyDescent="0.4">
      <c r="B148" s="96" t="str" cm="1">
        <f t="array" ref="B148">IF(Data_Input!$K148="","",
IFERROR(
INDEX(Master_CostCenter_QuyLuong[Manpower Mapping],
MATCH(Data_Input!$K148,Master_CostCenter_QuyLuong[Cost Center],0),
0),
"Opex"))</f>
        <v>Quỹ Lương</v>
      </c>
      <c r="C148" s="95" t="s">
        <v>0</v>
      </c>
      <c r="D148" s="95" t="s">
        <v>3</v>
      </c>
      <c r="E148" s="96" t="str" cm="1">
        <f t="array" ref="E148">INDEX(Master_BranchBU[BranBU],MATCH(Data_Input!$C148&amp;"-"&amp;Data_Input!$D148,Master_BranchBU[BranBU Mapping],0),0)</f>
        <v>S-AT</v>
      </c>
      <c r="F148" s="79" t="str" cm="1">
        <f t="array" ref="F148">INDEX(Master_CostCenter[Division Code],MATCH(Data_Input!$K148,Master_CostCenter[Cost center],0),0)</f>
        <v>HRD</v>
      </c>
      <c r="G148" s="80" t="str" cm="1">
        <f t="array" ref="G148">INDEX(Master_Department[Division Name],MATCH(Data_Input!$F148,Master_Department[Division Code],0),0)</f>
        <v>Phòng Nhân Sự</v>
      </c>
      <c r="H148" s="97" t="str" cm="1">
        <f t="array" ref="H148">INDEX(Master_CostCenter[Div &amp; Dept Code],MATCH(Data_Input!$K148,Master_CostCenter[Cost center],0),0)</f>
        <v>HRD-CnB</v>
      </c>
      <c r="I148" s="98" t="str" cm="1">
        <f t="array" ref="I148">INDEX(Master_Department[Div &amp; Dept Name],MATCH(Data_Input!$H148,Master_Department[Div &amp; Dept Code],0),0)</f>
        <v>Phòng Nhân Sự - BP Chính sách, Lương &amp; Đãi ngộ</v>
      </c>
      <c r="J148" s="91" t="s">
        <v>300</v>
      </c>
      <c r="K148" s="92" t="s">
        <v>605</v>
      </c>
      <c r="L148" s="99" t="str" cm="1">
        <f t="array" ref="L148">INDEX(Master_CostCenter[Cost Name],MATCH(Data_Input!$K148,Master_CostCenter[Cost center],0),0)</f>
        <v>Phụ cấp khác</v>
      </c>
      <c r="M148" s="94" t="s">
        <v>883</v>
      </c>
      <c r="N148" s="115">
        <v>-278365.25</v>
      </c>
      <c r="O148" s="82"/>
      <c r="P148" s="81">
        <f>SUM(Data_Input!$N148:$O148)</f>
        <v>-278365.25</v>
      </c>
    </row>
    <row r="149" spans="2:16" x14ac:dyDescent="0.4">
      <c r="B149" s="96" t="str" cm="1">
        <f t="array" ref="B149">IF(Data_Input!$K149="","",
IFERROR(
INDEX(Master_CostCenter_QuyLuong[Manpower Mapping],
MATCH(Data_Input!$K149,Master_CostCenter_QuyLuong[Cost Center],0),
0),
"Opex"))</f>
        <v>Quỹ Lương</v>
      </c>
      <c r="C149" s="95" t="s">
        <v>0</v>
      </c>
      <c r="D149" s="95" t="s">
        <v>3</v>
      </c>
      <c r="E149" s="96" t="str" cm="1">
        <f t="array" ref="E149">INDEX(Master_BranchBU[BranBU],MATCH(Data_Input!$C149&amp;"-"&amp;Data_Input!$D149,Master_BranchBU[BranBU Mapping],0),0)</f>
        <v>S-AT</v>
      </c>
      <c r="F149" s="79" t="str" cm="1">
        <f t="array" ref="F149">INDEX(Master_CostCenter[Division Code],MATCH(Data_Input!$K149,Master_CostCenter[Cost center],0),0)</f>
        <v>HRD</v>
      </c>
      <c r="G149" s="80" t="str" cm="1">
        <f t="array" ref="G149">INDEX(Master_Department[Division Name],MATCH(Data_Input!$F149,Master_Department[Division Code],0),0)</f>
        <v>Phòng Nhân Sự</v>
      </c>
      <c r="H149" s="97" t="str" cm="1">
        <f t="array" ref="H149">INDEX(Master_CostCenter[Div &amp; Dept Code],MATCH(Data_Input!$K149,Master_CostCenter[Cost center],0),0)</f>
        <v>HRD-CnB</v>
      </c>
      <c r="I149" s="98" t="str" cm="1">
        <f t="array" ref="I149">INDEX(Master_Department[Div &amp; Dept Name],MATCH(Data_Input!$H149,Master_Department[Div &amp; Dept Code],0),0)</f>
        <v>Phòng Nhân Sự - BP Chính sách, Lương &amp; Đãi ngộ</v>
      </c>
      <c r="J149" s="91" t="s">
        <v>300</v>
      </c>
      <c r="K149" s="92" t="s">
        <v>605</v>
      </c>
      <c r="L149" s="99" t="str" cm="1">
        <f t="array" ref="L149">INDEX(Master_CostCenter[Cost Name],MATCH(Data_Input!$K149,Master_CostCenter[Cost center],0),0)</f>
        <v>Phụ cấp khác</v>
      </c>
      <c r="M149" s="94" t="s">
        <v>857</v>
      </c>
      <c r="N149" s="115">
        <v>818087.03999999992</v>
      </c>
      <c r="O149" s="82"/>
      <c r="P149" s="81">
        <f>SUM(Data_Input!$N149:$O149)</f>
        <v>818087.03999999992</v>
      </c>
    </row>
    <row r="150" spans="2:16" x14ac:dyDescent="0.4">
      <c r="B150" s="96" t="str" cm="1">
        <f t="array" ref="B150">IF(Data_Input!$K150="","",
IFERROR(
INDEX(Master_CostCenter_QuyLuong[Manpower Mapping],
MATCH(Data_Input!$K150,Master_CostCenter_QuyLuong[Cost Center],0),
0),
"Opex"))</f>
        <v>Quỹ Lương</v>
      </c>
      <c r="C150" s="95" t="s">
        <v>0</v>
      </c>
      <c r="D150" s="95" t="s">
        <v>3</v>
      </c>
      <c r="E150" s="96" t="str" cm="1">
        <f t="array" ref="E150">INDEX(Master_BranchBU[BranBU],MATCH(Data_Input!$C150&amp;"-"&amp;Data_Input!$D150,Master_BranchBU[BranBU Mapping],0),0)</f>
        <v>S-AT</v>
      </c>
      <c r="F150" s="79" t="str" cm="1">
        <f t="array" ref="F150">INDEX(Master_CostCenter[Division Code],MATCH(Data_Input!$K150,Master_CostCenter[Cost center],0),0)</f>
        <v>HRD</v>
      </c>
      <c r="G150" s="80" t="str" cm="1">
        <f t="array" ref="G150">INDEX(Master_Department[Division Name],MATCH(Data_Input!$F150,Master_Department[Division Code],0),0)</f>
        <v>Phòng Nhân Sự</v>
      </c>
      <c r="H150" s="97" t="str" cm="1">
        <f t="array" ref="H150">INDEX(Master_CostCenter[Div &amp; Dept Code],MATCH(Data_Input!$K150,Master_CostCenter[Cost center],0),0)</f>
        <v>HRD-CnB</v>
      </c>
      <c r="I150" s="98" t="str" cm="1">
        <f t="array" ref="I150">INDEX(Master_Department[Div &amp; Dept Name],MATCH(Data_Input!$H150,Master_Department[Div &amp; Dept Code],0),0)</f>
        <v>Phòng Nhân Sự - BP Chính sách, Lương &amp; Đãi ngộ</v>
      </c>
      <c r="J150" s="91" t="s">
        <v>300</v>
      </c>
      <c r="K150" s="92" t="s">
        <v>605</v>
      </c>
      <c r="L150" s="99" t="str" cm="1">
        <f t="array" ref="L150">INDEX(Master_CostCenter[Cost Name],MATCH(Data_Input!$K150,Master_CostCenter[Cost center],0),0)</f>
        <v>Phụ cấp khác</v>
      </c>
      <c r="M150" s="94" t="s">
        <v>855</v>
      </c>
      <c r="N150" s="115">
        <v>3090084.54</v>
      </c>
      <c r="O150" s="82"/>
      <c r="P150" s="81">
        <f>SUM(Data_Input!$N150:$O150)</f>
        <v>3090084.54</v>
      </c>
    </row>
    <row r="151" spans="2:16" x14ac:dyDescent="0.4">
      <c r="B151" s="96" t="str" cm="1">
        <f t="array" ref="B151">IF(Data_Input!$K151="","",
IFERROR(
INDEX(Master_CostCenter_QuyLuong[Manpower Mapping],
MATCH(Data_Input!$K151,Master_CostCenter_QuyLuong[Cost Center],0),
0),
"Opex"))</f>
        <v>Quỹ Lương</v>
      </c>
      <c r="C151" s="95" t="s">
        <v>0</v>
      </c>
      <c r="D151" s="95" t="s">
        <v>3</v>
      </c>
      <c r="E151" s="96" t="str" cm="1">
        <f t="array" ref="E151">INDEX(Master_BranchBU[BranBU],MATCH(Data_Input!$C151&amp;"-"&amp;Data_Input!$D151,Master_BranchBU[BranBU Mapping],0),0)</f>
        <v>S-AT</v>
      </c>
      <c r="F151" s="79" t="str" cm="1">
        <f t="array" ref="F151">INDEX(Master_CostCenter[Division Code],MATCH(Data_Input!$K151,Master_CostCenter[Cost center],0),0)</f>
        <v>HRD</v>
      </c>
      <c r="G151" s="80" t="str" cm="1">
        <f t="array" ref="G151">INDEX(Master_Department[Division Name],MATCH(Data_Input!$F151,Master_Department[Division Code],0),0)</f>
        <v>Phòng Nhân Sự</v>
      </c>
      <c r="H151" s="97" t="str" cm="1">
        <f t="array" ref="H151">INDEX(Master_CostCenter[Div &amp; Dept Code],MATCH(Data_Input!$K151,Master_CostCenter[Cost center],0),0)</f>
        <v>HRD-CnB</v>
      </c>
      <c r="I151" s="98" t="str" cm="1">
        <f t="array" ref="I151">INDEX(Master_Department[Div &amp; Dept Name],MATCH(Data_Input!$H151,Master_Department[Div &amp; Dept Code],0),0)</f>
        <v>Phòng Nhân Sự - BP Chính sách, Lương &amp; Đãi ngộ</v>
      </c>
      <c r="J151" s="91" t="s">
        <v>300</v>
      </c>
      <c r="K151" s="92" t="s">
        <v>605</v>
      </c>
      <c r="L151" s="99" t="str" cm="1">
        <f t="array" ref="L151">INDEX(Master_CostCenter[Cost Name],MATCH(Data_Input!$K151,Master_CostCenter[Cost center],0),0)</f>
        <v>Phụ cấp khác</v>
      </c>
      <c r="M151" s="94" t="s">
        <v>692</v>
      </c>
      <c r="N151" s="115">
        <v>0</v>
      </c>
      <c r="O151" s="82"/>
      <c r="P151" s="81">
        <f>SUM(Data_Input!$N151:$O151)</f>
        <v>0</v>
      </c>
    </row>
    <row r="152" spans="2:16" x14ac:dyDescent="0.4">
      <c r="B152" s="96" t="str" cm="1">
        <f t="array" ref="B152">IF(Data_Input!$K152="","",
IFERROR(
INDEX(Master_CostCenter_QuyLuong[Manpower Mapping],
MATCH(Data_Input!$K152,Master_CostCenter_QuyLuong[Cost Center],0),
0),
"Opex"))</f>
        <v>Quỹ Lương</v>
      </c>
      <c r="C152" s="95" t="s">
        <v>0</v>
      </c>
      <c r="D152" s="95" t="s">
        <v>3</v>
      </c>
      <c r="E152" s="96" t="str" cm="1">
        <f t="array" ref="E152">INDEX(Master_BranchBU[BranBU],MATCH(Data_Input!$C152&amp;"-"&amp;Data_Input!$D152,Master_BranchBU[BranBU Mapping],0),0)</f>
        <v>S-AT</v>
      </c>
      <c r="F152" s="79" t="str" cm="1">
        <f t="array" ref="F152">INDEX(Master_CostCenter[Division Code],MATCH(Data_Input!$K152,Master_CostCenter[Cost center],0),0)</f>
        <v>HRD</v>
      </c>
      <c r="G152" s="80" t="str" cm="1">
        <f t="array" ref="G152">INDEX(Master_Department[Division Name],MATCH(Data_Input!$F152,Master_Department[Division Code],0),0)</f>
        <v>Phòng Nhân Sự</v>
      </c>
      <c r="H152" s="97" t="str" cm="1">
        <f t="array" ref="H152">INDEX(Master_CostCenter[Div &amp; Dept Code],MATCH(Data_Input!$K152,Master_CostCenter[Cost center],0),0)</f>
        <v>HRD-CnB</v>
      </c>
      <c r="I152" s="98" t="str" cm="1">
        <f t="array" ref="I152">INDEX(Master_Department[Div &amp; Dept Name],MATCH(Data_Input!$H152,Master_Department[Div &amp; Dept Code],0),0)</f>
        <v>Phòng Nhân Sự - BP Chính sách, Lương &amp; Đãi ngộ</v>
      </c>
      <c r="J152" s="91" t="s">
        <v>300</v>
      </c>
      <c r="K152" s="92" t="s">
        <v>605</v>
      </c>
      <c r="L152" s="99" t="str" cm="1">
        <f t="array" ref="L152">INDEX(Master_CostCenter[Cost Name],MATCH(Data_Input!$K152,Master_CostCenter[Cost center],0),0)</f>
        <v>Phụ cấp khác</v>
      </c>
      <c r="M152" s="94" t="s">
        <v>853</v>
      </c>
      <c r="N152" s="115">
        <v>530000</v>
      </c>
      <c r="O152" s="82"/>
      <c r="P152" s="81">
        <f>SUM(Data_Input!$N152:$O152)</f>
        <v>530000</v>
      </c>
    </row>
    <row r="153" spans="2:16" x14ac:dyDescent="0.4">
      <c r="B153" s="96" t="str" cm="1">
        <f t="array" ref="B153">IF(Data_Input!$K153="","",
IFERROR(
INDEX(Master_CostCenter_QuyLuong[Manpower Mapping],
MATCH(Data_Input!$K153,Master_CostCenter_QuyLuong[Cost Center],0),
0),
"Opex"))</f>
        <v>Quỹ Lương</v>
      </c>
      <c r="C153" s="95" t="s">
        <v>0</v>
      </c>
      <c r="D153" s="95" t="s">
        <v>3</v>
      </c>
      <c r="E153" s="96" t="str" cm="1">
        <f t="array" ref="E153">INDEX(Master_BranchBU[BranBU],MATCH(Data_Input!$C153&amp;"-"&amp;Data_Input!$D153,Master_BranchBU[BranBU Mapping],0),0)</f>
        <v>S-AT</v>
      </c>
      <c r="F153" s="79" t="str" cm="1">
        <f t="array" ref="F153">INDEX(Master_CostCenter[Division Code],MATCH(Data_Input!$K153,Master_CostCenter[Cost center],0),0)</f>
        <v>HRD</v>
      </c>
      <c r="G153" s="80" t="str" cm="1">
        <f t="array" ref="G153">INDEX(Master_Department[Division Name],MATCH(Data_Input!$F153,Master_Department[Division Code],0),0)</f>
        <v>Phòng Nhân Sự</v>
      </c>
      <c r="H153" s="97" t="str" cm="1">
        <f t="array" ref="H153">INDEX(Master_CostCenter[Div &amp; Dept Code],MATCH(Data_Input!$K153,Master_CostCenter[Cost center],0),0)</f>
        <v>HRD-CnB</v>
      </c>
      <c r="I153" s="98" t="str" cm="1">
        <f t="array" ref="I153">INDEX(Master_Department[Div &amp; Dept Name],MATCH(Data_Input!$H153,Master_Department[Div &amp; Dept Code],0),0)</f>
        <v>Phòng Nhân Sự - BP Chính sách, Lương &amp; Đãi ngộ</v>
      </c>
      <c r="J153" s="91" t="s">
        <v>300</v>
      </c>
      <c r="K153" s="92" t="s">
        <v>605</v>
      </c>
      <c r="L153" s="99" t="str" cm="1">
        <f t="array" ref="L153">INDEX(Master_CostCenter[Cost Name],MATCH(Data_Input!$K153,Master_CostCenter[Cost center],0),0)</f>
        <v>Phụ cấp khác</v>
      </c>
      <c r="M153" s="94" t="s">
        <v>892</v>
      </c>
      <c r="N153" s="115">
        <v>0</v>
      </c>
      <c r="O153" s="82"/>
      <c r="P153" s="81">
        <f>SUM(Data_Input!$N153:$O153)</f>
        <v>0</v>
      </c>
    </row>
    <row r="154" spans="2:16" x14ac:dyDescent="0.4">
      <c r="B154" s="96" t="str" cm="1">
        <f t="array" ref="B154">IF(Data_Input!$K154="","",
IFERROR(
INDEX(Master_CostCenter_QuyLuong[Manpower Mapping],
MATCH(Data_Input!$K154,Master_CostCenter_QuyLuong[Cost Center],0),
0),
"Opex"))</f>
        <v>Quỹ Lương</v>
      </c>
      <c r="C154" s="94" t="s">
        <v>0</v>
      </c>
      <c r="D154" s="95" t="s">
        <v>1</v>
      </c>
      <c r="E154" s="96" t="str" cm="1">
        <f t="array" ref="E154">INDEX(Master_BranchBU[BranBU],MATCH(Data_Input!$C154&amp;"-"&amp;Data_Input!$D154,Master_BranchBU[BranBU Mapping],0),0)</f>
        <v>S-SL</v>
      </c>
      <c r="F154" s="79" t="str" cm="1">
        <f t="array" ref="F154">INDEX(Master_CostCenter[Division Code],MATCH(Data_Input!$K154,Master_CostCenter[Cost center],0),0)</f>
        <v>HRD</v>
      </c>
      <c r="G154" s="80" t="str" cm="1">
        <f t="array" ref="G154">INDEX(Master_Department[Division Name],MATCH(Data_Input!$F154,Master_Department[Division Code],0),0)</f>
        <v>Phòng Nhân Sự</v>
      </c>
      <c r="H154" s="97" t="str" cm="1">
        <f t="array" ref="H154">INDEX(Master_CostCenter[Div &amp; Dept Code],MATCH(Data_Input!$K154,Master_CostCenter[Cost center],0),0)</f>
        <v>HRD-CnB</v>
      </c>
      <c r="I154" s="98" t="str" cm="1">
        <f t="array" ref="I154">INDEX(Master_Department[Div &amp; Dept Name],MATCH(Data_Input!$H154,Master_Department[Div &amp; Dept Code],0),0)</f>
        <v>Phòng Nhân Sự - BP Chính sách, Lương &amp; Đãi ngộ</v>
      </c>
      <c r="J154" s="91" t="s">
        <v>300</v>
      </c>
      <c r="K154" s="92" t="s">
        <v>605</v>
      </c>
      <c r="L154" s="99" t="str" cm="1">
        <f t="array" ref="L154">INDEX(Master_CostCenter[Cost Name],MATCH(Data_Input!$K154,Master_CostCenter[Cost center],0),0)</f>
        <v>Phụ cấp khác</v>
      </c>
      <c r="M154" s="94" t="s">
        <v>883</v>
      </c>
      <c r="N154" s="115">
        <v>-33403.83</v>
      </c>
      <c r="O154" s="82"/>
      <c r="P154" s="81">
        <f>SUM(Data_Input!$N154:$O154)</f>
        <v>-33403.83</v>
      </c>
    </row>
    <row r="155" spans="2:16" x14ac:dyDescent="0.4">
      <c r="B155" s="96" t="str" cm="1">
        <f t="array" ref="B155">IF(Data_Input!$K155="","",
IFERROR(
INDEX(Master_CostCenter_QuyLuong[Manpower Mapping],
MATCH(Data_Input!$K155,Master_CostCenter_QuyLuong[Cost Center],0),
0),
"Opex"))</f>
        <v>Quỹ Lương</v>
      </c>
      <c r="C155" s="95" t="s">
        <v>0</v>
      </c>
      <c r="D155" s="95" t="s">
        <v>1</v>
      </c>
      <c r="E155" s="96" t="str" cm="1">
        <f t="array" ref="E155">INDEX(Master_BranchBU[BranBU],MATCH(Data_Input!$C155&amp;"-"&amp;Data_Input!$D155,Master_BranchBU[BranBU Mapping],0),0)</f>
        <v>S-SL</v>
      </c>
      <c r="F155" s="79" t="str" cm="1">
        <f t="array" ref="F155">INDEX(Master_CostCenter[Division Code],MATCH(Data_Input!$K155,Master_CostCenter[Cost center],0),0)</f>
        <v>HRD</v>
      </c>
      <c r="G155" s="80" t="str" cm="1">
        <f t="array" ref="G155">INDEX(Master_Department[Division Name],MATCH(Data_Input!$F155,Master_Department[Division Code],0),0)</f>
        <v>Phòng Nhân Sự</v>
      </c>
      <c r="H155" s="97" t="str" cm="1">
        <f t="array" ref="H155">INDEX(Master_CostCenter[Div &amp; Dept Code],MATCH(Data_Input!$K155,Master_CostCenter[Cost center],0),0)</f>
        <v>HRD-CnB</v>
      </c>
      <c r="I155" s="98" t="str" cm="1">
        <f t="array" ref="I155">INDEX(Master_Department[Div &amp; Dept Name],MATCH(Data_Input!$H155,Master_Department[Div &amp; Dept Code],0),0)</f>
        <v>Phòng Nhân Sự - BP Chính sách, Lương &amp; Đãi ngộ</v>
      </c>
      <c r="J155" s="91" t="s">
        <v>300</v>
      </c>
      <c r="K155" s="92" t="s">
        <v>605</v>
      </c>
      <c r="L155" s="99" t="str" cm="1">
        <f t="array" ref="L155">INDEX(Master_CostCenter[Cost Name],MATCH(Data_Input!$K155,Master_CostCenter[Cost center],0),0)</f>
        <v>Phụ cấp khác</v>
      </c>
      <c r="M155" s="94" t="s">
        <v>857</v>
      </c>
      <c r="N155" s="115">
        <v>255652.19999999998</v>
      </c>
      <c r="O155" s="82"/>
      <c r="P155" s="81">
        <f>SUM(Data_Input!$N155:$O155)</f>
        <v>255652.19999999998</v>
      </c>
    </row>
    <row r="156" spans="2:16" x14ac:dyDescent="0.4">
      <c r="B156" s="96" t="str" cm="1">
        <f t="array" ref="B156">IF(Data_Input!$K156="","",
IFERROR(
INDEX(Master_CostCenter_QuyLuong[Manpower Mapping],
MATCH(Data_Input!$K156,Master_CostCenter_QuyLuong[Cost Center],0),
0),
"Opex"))</f>
        <v>Quỹ Lương</v>
      </c>
      <c r="C156" s="94" t="s">
        <v>0</v>
      </c>
      <c r="D156" s="95" t="s">
        <v>1</v>
      </c>
      <c r="E156" s="96" t="str" cm="1">
        <f t="array" ref="E156">INDEX(Master_BranchBU[BranBU],MATCH(Data_Input!$C156&amp;"-"&amp;Data_Input!$D156,Master_BranchBU[BranBU Mapping],0),0)</f>
        <v>S-SL</v>
      </c>
      <c r="F156" s="79" t="str" cm="1">
        <f t="array" ref="F156">INDEX(Master_CostCenter[Division Code],MATCH(Data_Input!$K156,Master_CostCenter[Cost center],0),0)</f>
        <v>HRD</v>
      </c>
      <c r="G156" s="80" t="str" cm="1">
        <f t="array" ref="G156">INDEX(Master_Department[Division Name],MATCH(Data_Input!$F156,Master_Department[Division Code],0),0)</f>
        <v>Phòng Nhân Sự</v>
      </c>
      <c r="H156" s="97" t="str" cm="1">
        <f t="array" ref="H156">INDEX(Master_CostCenter[Div &amp; Dept Code],MATCH(Data_Input!$K156,Master_CostCenter[Cost center],0),0)</f>
        <v>HRD-CnB</v>
      </c>
      <c r="I156" s="98" t="str" cm="1">
        <f t="array" ref="I156">INDEX(Master_Department[Div &amp; Dept Name],MATCH(Data_Input!$H156,Master_Department[Div &amp; Dept Code],0),0)</f>
        <v>Phòng Nhân Sự - BP Chính sách, Lương &amp; Đãi ngộ</v>
      </c>
      <c r="J156" s="91" t="s">
        <v>300</v>
      </c>
      <c r="K156" s="92" t="s">
        <v>605</v>
      </c>
      <c r="L156" s="99" t="str" cm="1">
        <f t="array" ref="L156">INDEX(Master_CostCenter[Cost Name],MATCH(Data_Input!$K156,Master_CostCenter[Cost center],0),0)</f>
        <v>Phụ cấp khác</v>
      </c>
      <c r="M156" s="94" t="s">
        <v>855</v>
      </c>
      <c r="N156" s="115">
        <v>2895560</v>
      </c>
      <c r="O156" s="82"/>
      <c r="P156" s="81">
        <f>SUM(Data_Input!$N156:$O156)</f>
        <v>2895560</v>
      </c>
    </row>
    <row r="157" spans="2:16" x14ac:dyDescent="0.4">
      <c r="B157" s="96" t="str" cm="1">
        <f t="array" ref="B157">IF(Data_Input!$K157="","",
IFERROR(
INDEX(Master_CostCenter_QuyLuong[Manpower Mapping],
MATCH(Data_Input!$K157,Master_CostCenter_QuyLuong[Cost Center],0),
0),
"Opex"))</f>
        <v>Quỹ Lương</v>
      </c>
      <c r="C157" s="95" t="s">
        <v>0</v>
      </c>
      <c r="D157" s="95" t="s">
        <v>1</v>
      </c>
      <c r="E157" s="96" t="str" cm="1">
        <f t="array" ref="E157">INDEX(Master_BranchBU[BranBU],MATCH(Data_Input!$C157&amp;"-"&amp;Data_Input!$D157,Master_BranchBU[BranBU Mapping],0),0)</f>
        <v>S-SL</v>
      </c>
      <c r="F157" s="79" t="str" cm="1">
        <f t="array" ref="F157">INDEX(Master_CostCenter[Division Code],MATCH(Data_Input!$K157,Master_CostCenter[Cost center],0),0)</f>
        <v>HRD</v>
      </c>
      <c r="G157" s="80" t="str" cm="1">
        <f t="array" ref="G157">INDEX(Master_Department[Division Name],MATCH(Data_Input!$F157,Master_Department[Division Code],0),0)</f>
        <v>Phòng Nhân Sự</v>
      </c>
      <c r="H157" s="97" t="str" cm="1">
        <f t="array" ref="H157">INDEX(Master_CostCenter[Div &amp; Dept Code],MATCH(Data_Input!$K157,Master_CostCenter[Cost center],0),0)</f>
        <v>HRD-CnB</v>
      </c>
      <c r="I157" s="98" t="str" cm="1">
        <f t="array" ref="I157">INDEX(Master_Department[Div &amp; Dept Name],MATCH(Data_Input!$H157,Master_Department[Div &amp; Dept Code],0),0)</f>
        <v>Phòng Nhân Sự - BP Chính sách, Lương &amp; Đãi ngộ</v>
      </c>
      <c r="J157" s="91" t="s">
        <v>300</v>
      </c>
      <c r="K157" s="92" t="s">
        <v>605</v>
      </c>
      <c r="L157" s="99" t="str" cm="1">
        <f t="array" ref="L157">INDEX(Master_CostCenter[Cost Name],MATCH(Data_Input!$K157,Master_CostCenter[Cost center],0),0)</f>
        <v>Phụ cấp khác</v>
      </c>
      <c r="M157" s="94" t="s">
        <v>692</v>
      </c>
      <c r="N157" s="115">
        <v>0</v>
      </c>
      <c r="O157" s="82"/>
      <c r="P157" s="81">
        <f>SUM(Data_Input!$N157:$O157)</f>
        <v>0</v>
      </c>
    </row>
    <row r="158" spans="2:16" x14ac:dyDescent="0.4">
      <c r="B158" s="96" t="str" cm="1">
        <f t="array" ref="B158">IF(Data_Input!$K158="","",
IFERROR(
INDEX(Master_CostCenter_QuyLuong[Manpower Mapping],
MATCH(Data_Input!$K158,Master_CostCenter_QuyLuong[Cost Center],0),
0),
"Opex"))</f>
        <v>Quỹ Lương</v>
      </c>
      <c r="C158" s="95" t="s">
        <v>0</v>
      </c>
      <c r="D158" s="95" t="s">
        <v>1</v>
      </c>
      <c r="E158" s="96" t="str" cm="1">
        <f t="array" ref="E158">INDEX(Master_BranchBU[BranBU],MATCH(Data_Input!$C158&amp;"-"&amp;Data_Input!$D158,Master_BranchBU[BranBU Mapping],0),0)</f>
        <v>S-SL</v>
      </c>
      <c r="F158" s="79" t="str" cm="1">
        <f t="array" ref="F158">INDEX(Master_CostCenter[Division Code],MATCH(Data_Input!$K158,Master_CostCenter[Cost center],0),0)</f>
        <v>HRD</v>
      </c>
      <c r="G158" s="80" t="str" cm="1">
        <f t="array" ref="G158">INDEX(Master_Department[Division Name],MATCH(Data_Input!$F158,Master_Department[Division Code],0),0)</f>
        <v>Phòng Nhân Sự</v>
      </c>
      <c r="H158" s="97" t="str" cm="1">
        <f t="array" ref="H158">INDEX(Master_CostCenter[Div &amp; Dept Code],MATCH(Data_Input!$K158,Master_CostCenter[Cost center],0),0)</f>
        <v>HRD-CnB</v>
      </c>
      <c r="I158" s="98" t="str" cm="1">
        <f t="array" ref="I158">INDEX(Master_Department[Div &amp; Dept Name],MATCH(Data_Input!$H158,Master_Department[Div &amp; Dept Code],0),0)</f>
        <v>Phòng Nhân Sự - BP Chính sách, Lương &amp; Đãi ngộ</v>
      </c>
      <c r="J158" s="91" t="s">
        <v>300</v>
      </c>
      <c r="K158" s="92" t="s">
        <v>605</v>
      </c>
      <c r="L158" s="99" t="str" cm="1">
        <f t="array" ref="L158">INDEX(Master_CostCenter[Cost Name],MATCH(Data_Input!$K158,Master_CostCenter[Cost center],0),0)</f>
        <v>Phụ cấp khác</v>
      </c>
      <c r="M158" s="94" t="s">
        <v>853</v>
      </c>
      <c r="N158" s="115">
        <v>-442307.5</v>
      </c>
      <c r="O158" s="82"/>
      <c r="P158" s="81">
        <f>SUM(Data_Input!$N158:$O158)</f>
        <v>-442307.5</v>
      </c>
    </row>
    <row r="159" spans="2:16" x14ac:dyDescent="0.4">
      <c r="B159" s="96" t="str" cm="1">
        <f t="array" ref="B159">IF(Data_Input!$K159="","",
IFERROR(
INDEX(Master_CostCenter_QuyLuong[Manpower Mapping],
MATCH(Data_Input!$K159,Master_CostCenter_QuyLuong[Cost Center],0),
0),
"Opex"))</f>
        <v>Quỹ Lương</v>
      </c>
      <c r="C159" s="95" t="s">
        <v>0</v>
      </c>
      <c r="D159" s="95" t="s">
        <v>1</v>
      </c>
      <c r="E159" s="96" t="str" cm="1">
        <f t="array" ref="E159">INDEX(Master_BranchBU[BranBU],MATCH(Data_Input!$C159&amp;"-"&amp;Data_Input!$D159,Master_BranchBU[BranBU Mapping],0),0)</f>
        <v>S-SL</v>
      </c>
      <c r="F159" s="79" t="str" cm="1">
        <f t="array" ref="F159">INDEX(Master_CostCenter[Division Code],MATCH(Data_Input!$K159,Master_CostCenter[Cost center],0),0)</f>
        <v>HRD</v>
      </c>
      <c r="G159" s="80" t="str" cm="1">
        <f t="array" ref="G159">INDEX(Master_Department[Division Name],MATCH(Data_Input!$F159,Master_Department[Division Code],0),0)</f>
        <v>Phòng Nhân Sự</v>
      </c>
      <c r="H159" s="97" t="str" cm="1">
        <f t="array" ref="H159">INDEX(Master_CostCenter[Div &amp; Dept Code],MATCH(Data_Input!$K159,Master_CostCenter[Cost center],0),0)</f>
        <v>HRD-CnB</v>
      </c>
      <c r="I159" s="98" t="str" cm="1">
        <f t="array" ref="I159">INDEX(Master_Department[Div &amp; Dept Name],MATCH(Data_Input!$H159,Master_Department[Div &amp; Dept Code],0),0)</f>
        <v>Phòng Nhân Sự - BP Chính sách, Lương &amp; Đãi ngộ</v>
      </c>
      <c r="J159" s="91" t="s">
        <v>300</v>
      </c>
      <c r="K159" s="92" t="s">
        <v>605</v>
      </c>
      <c r="L159" s="99" t="str" cm="1">
        <f t="array" ref="L159">INDEX(Master_CostCenter[Cost Name],MATCH(Data_Input!$K159,Master_CostCenter[Cost center],0),0)</f>
        <v>Phụ cấp khác</v>
      </c>
      <c r="M159" s="94" t="s">
        <v>892</v>
      </c>
      <c r="N159" s="115">
        <v>4070000</v>
      </c>
      <c r="O159" s="82"/>
      <c r="P159" s="81">
        <f>SUM(Data_Input!$N159:$O159)</f>
        <v>4070000</v>
      </c>
    </row>
    <row r="160" spans="2:16" x14ac:dyDescent="0.4">
      <c r="B160" s="96" t="str" cm="1">
        <f t="array" ref="B160">IF(Data_Input!$K160="","",
IFERROR(
INDEX(Master_CostCenter_QuyLuong[Manpower Mapping],
MATCH(Data_Input!$K160,Master_CostCenter_QuyLuong[Cost Center],0),
0),
"Opex"))</f>
        <v>Quỹ Lương</v>
      </c>
      <c r="C160" s="95" t="s">
        <v>0</v>
      </c>
      <c r="D160" s="95" t="s">
        <v>30</v>
      </c>
      <c r="E160" s="96" t="str" cm="1">
        <f t="array" ref="E160">INDEX(Master_BranchBU[BranBU],MATCH(Data_Input!$C160&amp;"-"&amp;Data_Input!$D160,Master_BranchBU[BranBU Mapping],0),0)</f>
        <v>S-EL</v>
      </c>
      <c r="F160" s="79" t="str" cm="1">
        <f t="array" ref="F160">INDEX(Master_CostCenter[Division Code],MATCH(Data_Input!$K160,Master_CostCenter[Cost center],0),0)</f>
        <v>HRD</v>
      </c>
      <c r="G160" s="80" t="str" cm="1">
        <f t="array" ref="G160">INDEX(Master_Department[Division Name],MATCH(Data_Input!$F160,Master_Department[Division Code],0),0)</f>
        <v>Phòng Nhân Sự</v>
      </c>
      <c r="H160" s="97" t="str" cm="1">
        <f t="array" ref="H160">INDEX(Master_CostCenter[Div &amp; Dept Code],MATCH(Data_Input!$K160,Master_CostCenter[Cost center],0),0)</f>
        <v>HRD-CnB</v>
      </c>
      <c r="I160" s="98" t="str" cm="1">
        <f t="array" ref="I160">INDEX(Master_Department[Div &amp; Dept Name],MATCH(Data_Input!$H160,Master_Department[Div &amp; Dept Code],0),0)</f>
        <v>Phòng Nhân Sự - BP Chính sách, Lương &amp; Đãi ngộ</v>
      </c>
      <c r="J160" s="91" t="s">
        <v>300</v>
      </c>
      <c r="K160" s="92" t="s">
        <v>605</v>
      </c>
      <c r="L160" s="99" t="str" cm="1">
        <f t="array" ref="L160">INDEX(Master_CostCenter[Cost Name],MATCH(Data_Input!$K160,Master_CostCenter[Cost center],0),0)</f>
        <v>Phụ cấp khác</v>
      </c>
      <c r="M160" s="94" t="s">
        <v>883</v>
      </c>
      <c r="N160" s="115">
        <v>-779422.7</v>
      </c>
      <c r="O160" s="82"/>
      <c r="P160" s="81">
        <f>SUM(Data_Input!$N160:$O160)</f>
        <v>-779422.7</v>
      </c>
    </row>
    <row r="161" spans="2:16" x14ac:dyDescent="0.4">
      <c r="B161" s="96" t="str" cm="1">
        <f t="array" ref="B161">IF(Data_Input!$K161="","",
IFERROR(
INDEX(Master_CostCenter_QuyLuong[Manpower Mapping],
MATCH(Data_Input!$K161,Master_CostCenter_QuyLuong[Cost Center],0),
0),
"Opex"))</f>
        <v>Quỹ Lương</v>
      </c>
      <c r="C161" s="95" t="s">
        <v>0</v>
      </c>
      <c r="D161" s="95" t="s">
        <v>30</v>
      </c>
      <c r="E161" s="96" t="str" cm="1">
        <f t="array" ref="E161">INDEX(Master_BranchBU[BranBU],MATCH(Data_Input!$C161&amp;"-"&amp;Data_Input!$D161,Master_BranchBU[BranBU Mapping],0),0)</f>
        <v>S-EL</v>
      </c>
      <c r="F161" s="79" t="str" cm="1">
        <f t="array" ref="F161">INDEX(Master_CostCenter[Division Code],MATCH(Data_Input!$K161,Master_CostCenter[Cost center],0),0)</f>
        <v>HRD</v>
      </c>
      <c r="G161" s="80" t="str" cm="1">
        <f t="array" ref="G161">INDEX(Master_Department[Division Name],MATCH(Data_Input!$F161,Master_Department[Division Code],0),0)</f>
        <v>Phòng Nhân Sự</v>
      </c>
      <c r="H161" s="97" t="str" cm="1">
        <f t="array" ref="H161">INDEX(Master_CostCenter[Div &amp; Dept Code],MATCH(Data_Input!$K161,Master_CostCenter[Cost center],0),0)</f>
        <v>HRD-CnB</v>
      </c>
      <c r="I161" s="98" t="str" cm="1">
        <f t="array" ref="I161">INDEX(Master_Department[Div &amp; Dept Name],MATCH(Data_Input!$H161,Master_Department[Div &amp; Dept Code],0),0)</f>
        <v>Phòng Nhân Sự - BP Chính sách, Lương &amp; Đãi ngộ</v>
      </c>
      <c r="J161" s="91" t="s">
        <v>300</v>
      </c>
      <c r="K161" s="92" t="s">
        <v>605</v>
      </c>
      <c r="L161" s="99" t="str" cm="1">
        <f t="array" ref="L161">INDEX(Master_CostCenter[Cost Name],MATCH(Data_Input!$K161,Master_CostCenter[Cost center],0),0)</f>
        <v>Phụ cấp khác</v>
      </c>
      <c r="M161" s="94" t="s">
        <v>857</v>
      </c>
      <c r="N161" s="115">
        <v>95443.487999999983</v>
      </c>
      <c r="O161" s="82"/>
      <c r="P161" s="81">
        <f>SUM(Data_Input!$N161:$O161)</f>
        <v>95443.487999999983</v>
      </c>
    </row>
    <row r="162" spans="2:16" x14ac:dyDescent="0.4">
      <c r="B162" s="101" t="str" cm="1">
        <f t="array" ref="B162">IF(Data_Input!$K162="","",
IFERROR(
INDEX(Master_CostCenter_QuyLuong[Manpower Mapping],
MATCH(Data_Input!$K162,Master_CostCenter_QuyLuong[Cost Center],0),
0),
"Opex"))</f>
        <v>Quỹ Lương</v>
      </c>
      <c r="C162" s="100" t="s">
        <v>0</v>
      </c>
      <c r="D162" s="95" t="s">
        <v>30</v>
      </c>
      <c r="E162" s="101" t="str" cm="1">
        <f t="array" ref="E162">INDEX(Master_BranchBU[BranBU],MATCH(Data_Input!$C162&amp;"-"&amp;Data_Input!$D162,Master_BranchBU[BranBU Mapping],0),0)</f>
        <v>S-EL</v>
      </c>
      <c r="F162" s="105" t="str" cm="1">
        <f t="array" ref="F162">INDEX(Master_CostCenter[Division Code],MATCH(Data_Input!$K162,Master_CostCenter[Cost center],0),0)</f>
        <v>HRD</v>
      </c>
      <c r="G162" s="102" t="str" cm="1">
        <f t="array" ref="G162">INDEX(Master_Department[Division Name],MATCH(Data_Input!$F162,Master_Department[Division Code],0),0)</f>
        <v>Phòng Nhân Sự</v>
      </c>
      <c r="H162" s="106" t="str" cm="1">
        <f t="array" ref="H162">INDEX(Master_CostCenter[Div &amp; Dept Code],MATCH(Data_Input!$K162,Master_CostCenter[Cost center],0),0)</f>
        <v>HRD-CnB</v>
      </c>
      <c r="I162" s="107" t="str" cm="1">
        <f t="array" ref="I162">INDEX(Master_Department[Div &amp; Dept Name],MATCH(Data_Input!$H162,Master_Department[Div &amp; Dept Code],0),0)</f>
        <v>Phòng Nhân Sự - BP Chính sách, Lương &amp; Đãi ngộ</v>
      </c>
      <c r="J162" s="91" t="s">
        <v>300</v>
      </c>
      <c r="K162" s="92" t="s">
        <v>605</v>
      </c>
      <c r="L162" s="103" t="str" cm="1">
        <f t="array" ref="L162">INDEX(Master_CostCenter[Cost Name],MATCH(Data_Input!$K162,Master_CostCenter[Cost center],0),0)</f>
        <v>Phụ cấp khác</v>
      </c>
      <c r="M162" s="108" t="s">
        <v>855</v>
      </c>
      <c r="N162" s="116">
        <v>1241278.46</v>
      </c>
      <c r="O162" s="104"/>
      <c r="P162" s="109">
        <f>SUM(Data_Input!$N162:$O162)</f>
        <v>1241278.46</v>
      </c>
    </row>
    <row r="163" spans="2:16" x14ac:dyDescent="0.4">
      <c r="B163" s="101" t="str" cm="1">
        <f t="array" ref="B163">IF(Data_Input!$K163="","",
IFERROR(
INDEX(Master_CostCenter_QuyLuong[Manpower Mapping],
MATCH(Data_Input!$K163,Master_CostCenter_QuyLuong[Cost Center],0),
0),
"Opex"))</f>
        <v>Quỹ Lương</v>
      </c>
      <c r="C163" s="100" t="s">
        <v>0</v>
      </c>
      <c r="D163" s="95" t="s">
        <v>30</v>
      </c>
      <c r="E163" s="101" t="str" cm="1">
        <f t="array" ref="E163">INDEX(Master_BranchBU[BranBU],MATCH(Data_Input!$C163&amp;"-"&amp;Data_Input!$D163,Master_BranchBU[BranBU Mapping],0),0)</f>
        <v>S-EL</v>
      </c>
      <c r="F163" s="105" t="str" cm="1">
        <f t="array" ref="F163">INDEX(Master_CostCenter[Division Code],MATCH(Data_Input!$K163,Master_CostCenter[Cost center],0),0)</f>
        <v>HRD</v>
      </c>
      <c r="G163" s="102" t="str" cm="1">
        <f t="array" ref="G163">INDEX(Master_Department[Division Name],MATCH(Data_Input!$F163,Master_Department[Division Code],0),0)</f>
        <v>Phòng Nhân Sự</v>
      </c>
      <c r="H163" s="106" t="str" cm="1">
        <f t="array" ref="H163">INDEX(Master_CostCenter[Div &amp; Dept Code],MATCH(Data_Input!$K163,Master_CostCenter[Cost center],0),0)</f>
        <v>HRD-CnB</v>
      </c>
      <c r="I163" s="107" t="str" cm="1">
        <f t="array" ref="I163">INDEX(Master_Department[Div &amp; Dept Name],MATCH(Data_Input!$H163,Master_Department[Div &amp; Dept Code],0),0)</f>
        <v>Phòng Nhân Sự - BP Chính sách, Lương &amp; Đãi ngộ</v>
      </c>
      <c r="J163" s="91" t="s">
        <v>300</v>
      </c>
      <c r="K163" s="92" t="s">
        <v>605</v>
      </c>
      <c r="L163" s="103" t="str" cm="1">
        <f t="array" ref="L163">INDEX(Master_CostCenter[Cost Name],MATCH(Data_Input!$K163,Master_CostCenter[Cost center],0),0)</f>
        <v>Phụ cấp khác</v>
      </c>
      <c r="M163" s="108" t="s">
        <v>692</v>
      </c>
      <c r="N163" s="116">
        <v>9340375</v>
      </c>
      <c r="O163" s="104"/>
      <c r="P163" s="109">
        <f>SUM(Data_Input!$N163:$O163)</f>
        <v>9340375</v>
      </c>
    </row>
    <row r="164" spans="2:16" x14ac:dyDescent="0.4">
      <c r="B164" s="101" t="str" cm="1">
        <f t="array" ref="B164">IF(Data_Input!$K164="","",
IFERROR(
INDEX(Master_CostCenter_QuyLuong[Manpower Mapping],
MATCH(Data_Input!$K164,Master_CostCenter_QuyLuong[Cost Center],0),
0),
"Opex"))</f>
        <v>Quỹ Lương</v>
      </c>
      <c r="C164" s="100" t="s">
        <v>0</v>
      </c>
      <c r="D164" s="95" t="s">
        <v>30</v>
      </c>
      <c r="E164" s="101" t="str" cm="1">
        <f t="array" ref="E164">INDEX(Master_BranchBU[BranBU],MATCH(Data_Input!$C164&amp;"-"&amp;Data_Input!$D164,Master_BranchBU[BranBU Mapping],0),0)</f>
        <v>S-EL</v>
      </c>
      <c r="F164" s="105" t="str" cm="1">
        <f t="array" ref="F164">INDEX(Master_CostCenter[Division Code],MATCH(Data_Input!$K164,Master_CostCenter[Cost center],0),0)</f>
        <v>HRD</v>
      </c>
      <c r="G164" s="102" t="str" cm="1">
        <f t="array" ref="G164">INDEX(Master_Department[Division Name],MATCH(Data_Input!$F164,Master_Department[Division Code],0),0)</f>
        <v>Phòng Nhân Sự</v>
      </c>
      <c r="H164" s="106" t="str" cm="1">
        <f t="array" ref="H164">INDEX(Master_CostCenter[Div &amp; Dept Code],MATCH(Data_Input!$K164,Master_CostCenter[Cost center],0),0)</f>
        <v>HRD-CnB</v>
      </c>
      <c r="I164" s="107" t="str" cm="1">
        <f t="array" ref="I164">INDEX(Master_Department[Div &amp; Dept Name],MATCH(Data_Input!$H164,Master_Department[Div &amp; Dept Code],0),0)</f>
        <v>Phòng Nhân Sự - BP Chính sách, Lương &amp; Đãi ngộ</v>
      </c>
      <c r="J164" s="91" t="s">
        <v>300</v>
      </c>
      <c r="K164" s="92" t="s">
        <v>605</v>
      </c>
      <c r="L164" s="103" t="str" cm="1">
        <f t="array" ref="L164">INDEX(Master_CostCenter[Cost Name],MATCH(Data_Input!$K164,Master_CostCenter[Cost center],0),0)</f>
        <v>Phụ cấp khác</v>
      </c>
      <c r="M164" s="108" t="s">
        <v>853</v>
      </c>
      <c r="N164" s="116">
        <v>0</v>
      </c>
      <c r="O164" s="104"/>
      <c r="P164" s="109">
        <f>SUM(Data_Input!$N164:$O164)</f>
        <v>0</v>
      </c>
    </row>
    <row r="165" spans="2:16" x14ac:dyDescent="0.4">
      <c r="B165" s="101" t="str" cm="1">
        <f t="array" ref="B165">IF(Data_Input!$K165="","",
IFERROR(
INDEX(Master_CostCenter_QuyLuong[Manpower Mapping],
MATCH(Data_Input!$K165,Master_CostCenter_QuyLuong[Cost Center],0),
0),
"Opex"))</f>
        <v>Quỹ Lương</v>
      </c>
      <c r="C165" s="100" t="s">
        <v>0</v>
      </c>
      <c r="D165" s="95" t="s">
        <v>30</v>
      </c>
      <c r="E165" s="101" t="str" cm="1">
        <f t="array" ref="E165">INDEX(Master_BranchBU[BranBU],MATCH(Data_Input!$C165&amp;"-"&amp;Data_Input!$D165,Master_BranchBU[BranBU Mapping],0),0)</f>
        <v>S-EL</v>
      </c>
      <c r="F165" s="105" t="str" cm="1">
        <f t="array" ref="F165">INDEX(Master_CostCenter[Division Code],MATCH(Data_Input!$K165,Master_CostCenter[Cost center],0),0)</f>
        <v>HRD</v>
      </c>
      <c r="G165" s="102" t="str" cm="1">
        <f t="array" ref="G165">INDEX(Master_Department[Division Name],MATCH(Data_Input!$F165,Master_Department[Division Code],0),0)</f>
        <v>Phòng Nhân Sự</v>
      </c>
      <c r="H165" s="106" t="str" cm="1">
        <f t="array" ref="H165">INDEX(Master_CostCenter[Div &amp; Dept Code],MATCH(Data_Input!$K165,Master_CostCenter[Cost center],0),0)</f>
        <v>HRD-CnB</v>
      </c>
      <c r="I165" s="107" t="str" cm="1">
        <f t="array" ref="I165">INDEX(Master_Department[Div &amp; Dept Name],MATCH(Data_Input!$H165,Master_Department[Div &amp; Dept Code],0),0)</f>
        <v>Phòng Nhân Sự - BP Chính sách, Lương &amp; Đãi ngộ</v>
      </c>
      <c r="J165" s="91" t="s">
        <v>300</v>
      </c>
      <c r="K165" s="92" t="s">
        <v>605</v>
      </c>
      <c r="L165" s="103" t="str" cm="1">
        <f t="array" ref="L165">INDEX(Master_CostCenter[Cost Name],MATCH(Data_Input!$K165,Master_CostCenter[Cost center],0),0)</f>
        <v>Phụ cấp khác</v>
      </c>
      <c r="M165" s="108" t="s">
        <v>892</v>
      </c>
      <c r="N165" s="116">
        <v>0</v>
      </c>
      <c r="O165" s="104"/>
      <c r="P165" s="109">
        <f>SUM(Data_Input!$N165:$O165)</f>
        <v>0</v>
      </c>
    </row>
    <row r="166" spans="2:16" x14ac:dyDescent="0.4">
      <c r="B166" s="101" t="str" cm="1">
        <f t="array" ref="B166">IF(Data_Input!$K166="","",
IFERROR(
INDEX(Master_CostCenter_QuyLuong[Manpower Mapping],
MATCH(Data_Input!$K166,Master_CostCenter_QuyLuong[Cost Center],0),
0),
"Opex"))</f>
        <v>Quỹ Lương</v>
      </c>
      <c r="C166" s="94" t="s">
        <v>0</v>
      </c>
      <c r="D166" s="100" t="s">
        <v>33</v>
      </c>
      <c r="E166" s="101" t="str" cm="1">
        <f t="array" ref="E166">INDEX(Master_BranchBU[BranBU],MATCH(Data_Input!$C166&amp;"-"&amp;Data_Input!$D166,Master_BranchBU[BranBU Mapping],0),0)</f>
        <v>S-UP</v>
      </c>
      <c r="F166" s="105" t="str" cm="1">
        <f t="array" ref="F166">INDEX(Master_CostCenter[Division Code],MATCH(Data_Input!$K166,Master_CostCenter[Cost center],0),0)</f>
        <v>HRD</v>
      </c>
      <c r="G166" s="102" t="str" cm="1">
        <f t="array" ref="G166">INDEX(Master_Department[Division Name],MATCH(Data_Input!$F166,Master_Department[Division Code],0),0)</f>
        <v>Phòng Nhân Sự</v>
      </c>
      <c r="H166" s="106" t="str" cm="1">
        <f t="array" ref="H166">INDEX(Master_CostCenter[Div &amp; Dept Code],MATCH(Data_Input!$K166,Master_CostCenter[Cost center],0),0)</f>
        <v>HRD-CnB</v>
      </c>
      <c r="I166" s="107" t="str" cm="1">
        <f t="array" ref="I166">INDEX(Master_Department[Div &amp; Dept Name],MATCH(Data_Input!$H166,Master_Department[Div &amp; Dept Code],0),0)</f>
        <v>Phòng Nhân Sự - BP Chính sách, Lương &amp; Đãi ngộ</v>
      </c>
      <c r="J166" s="91" t="s">
        <v>300</v>
      </c>
      <c r="K166" s="92" t="s">
        <v>605</v>
      </c>
      <c r="L166" s="103" t="str" cm="1">
        <f t="array" ref="L166">INDEX(Master_CostCenter[Cost Name],MATCH(Data_Input!$K166,Master_CostCenter[Cost center],0),0)</f>
        <v>Phụ cấp khác</v>
      </c>
      <c r="M166" s="108" t="s">
        <v>883</v>
      </c>
      <c r="N166" s="116">
        <v>0</v>
      </c>
      <c r="O166" s="104"/>
      <c r="P166" s="109">
        <f>SUM(Data_Input!$N166:$O166)</f>
        <v>0</v>
      </c>
    </row>
    <row r="167" spans="2:16" x14ac:dyDescent="0.4">
      <c r="B167" s="101" t="str" cm="1">
        <f t="array" ref="B167">IF(Data_Input!$K167="","",
IFERROR(
INDEX(Master_CostCenter_QuyLuong[Manpower Mapping],
MATCH(Data_Input!$K167,Master_CostCenter_QuyLuong[Cost Center],0),
0),
"Opex"))</f>
        <v>Quỹ Lương</v>
      </c>
      <c r="C167" s="94" t="s">
        <v>0</v>
      </c>
      <c r="D167" s="100" t="s">
        <v>33</v>
      </c>
      <c r="E167" s="101" t="str" cm="1">
        <f t="array" ref="E167">INDEX(Master_BranchBU[BranBU],MATCH(Data_Input!$C167&amp;"-"&amp;Data_Input!$D167,Master_BranchBU[BranBU Mapping],0),0)</f>
        <v>S-UP</v>
      </c>
      <c r="F167" s="105" t="str" cm="1">
        <f t="array" ref="F167">INDEX(Master_CostCenter[Division Code],MATCH(Data_Input!$K167,Master_CostCenter[Cost center],0),0)</f>
        <v>HRD</v>
      </c>
      <c r="G167" s="102" t="str" cm="1">
        <f t="array" ref="G167">INDEX(Master_Department[Division Name],MATCH(Data_Input!$F167,Master_Department[Division Code],0),0)</f>
        <v>Phòng Nhân Sự</v>
      </c>
      <c r="H167" s="106" t="str" cm="1">
        <f t="array" ref="H167">INDEX(Master_CostCenter[Div &amp; Dept Code],MATCH(Data_Input!$K167,Master_CostCenter[Cost center],0),0)</f>
        <v>HRD-CnB</v>
      </c>
      <c r="I167" s="107" t="str" cm="1">
        <f t="array" ref="I167">INDEX(Master_Department[Div &amp; Dept Name],MATCH(Data_Input!$H167,Master_Department[Div &amp; Dept Code],0),0)</f>
        <v>Phòng Nhân Sự - BP Chính sách, Lương &amp; Đãi ngộ</v>
      </c>
      <c r="J167" s="91" t="s">
        <v>300</v>
      </c>
      <c r="K167" s="92" t="s">
        <v>605</v>
      </c>
      <c r="L167" s="103" t="str" cm="1">
        <f t="array" ref="L167">INDEX(Master_CostCenter[Cost Name],MATCH(Data_Input!$K167,Master_CostCenter[Cost center],0),0)</f>
        <v>Phụ cấp khác</v>
      </c>
      <c r="M167" s="108" t="s">
        <v>857</v>
      </c>
      <c r="N167" s="116">
        <v>23860.871999999996</v>
      </c>
      <c r="O167" s="104"/>
      <c r="P167" s="109">
        <f>SUM(Data_Input!$N167:$O167)</f>
        <v>23860.871999999996</v>
      </c>
    </row>
    <row r="168" spans="2:16" x14ac:dyDescent="0.4">
      <c r="B168" s="101" t="str" cm="1">
        <f t="array" ref="B168">IF(Data_Input!$K168="","",
IFERROR(
INDEX(Master_CostCenter_QuyLuong[Manpower Mapping],
MATCH(Data_Input!$K168,Master_CostCenter_QuyLuong[Cost Center],0),
0),
"Opex"))</f>
        <v>Quỹ Lương</v>
      </c>
      <c r="C168" s="94" t="s">
        <v>0</v>
      </c>
      <c r="D168" s="100" t="s">
        <v>33</v>
      </c>
      <c r="E168" s="101" t="str" cm="1">
        <f t="array" ref="E168">INDEX(Master_BranchBU[BranBU],MATCH(Data_Input!$C168&amp;"-"&amp;Data_Input!$D168,Master_BranchBU[BranBU Mapping],0),0)</f>
        <v>S-UP</v>
      </c>
      <c r="F168" s="105" t="str" cm="1">
        <f t="array" ref="F168">INDEX(Master_CostCenter[Division Code],MATCH(Data_Input!$K168,Master_CostCenter[Cost center],0),0)</f>
        <v>HRD</v>
      </c>
      <c r="G168" s="102" t="str" cm="1">
        <f t="array" ref="G168">INDEX(Master_Department[Division Name],MATCH(Data_Input!$F168,Master_Department[Division Code],0),0)</f>
        <v>Phòng Nhân Sự</v>
      </c>
      <c r="H168" s="106" t="str" cm="1">
        <f t="array" ref="H168">INDEX(Master_CostCenter[Div &amp; Dept Code],MATCH(Data_Input!$K168,Master_CostCenter[Cost center],0),0)</f>
        <v>HRD-CnB</v>
      </c>
      <c r="I168" s="107" t="str" cm="1">
        <f t="array" ref="I168">INDEX(Master_Department[Div &amp; Dept Name],MATCH(Data_Input!$H168,Master_Department[Div &amp; Dept Code],0),0)</f>
        <v>Phòng Nhân Sự - BP Chính sách, Lương &amp; Đãi ngộ</v>
      </c>
      <c r="J168" s="91" t="s">
        <v>300</v>
      </c>
      <c r="K168" s="92" t="s">
        <v>605</v>
      </c>
      <c r="L168" s="103" t="str" cm="1">
        <f t="array" ref="L168">INDEX(Master_CostCenter[Cost Name],MATCH(Data_Input!$K168,Master_CostCenter[Cost center],0),0)</f>
        <v>Phụ cấp khác</v>
      </c>
      <c r="M168" s="108" t="s">
        <v>855</v>
      </c>
      <c r="N168" s="116">
        <v>200000.00000000006</v>
      </c>
      <c r="O168" s="104"/>
      <c r="P168" s="109">
        <f>SUM(Data_Input!$N168:$O168)</f>
        <v>200000.00000000006</v>
      </c>
    </row>
    <row r="169" spans="2:16" x14ac:dyDescent="0.4">
      <c r="B169" s="101" t="str" cm="1">
        <f t="array" ref="B169">IF(Data_Input!$K169="","",
IFERROR(
INDEX(Master_CostCenter_QuyLuong[Manpower Mapping],
MATCH(Data_Input!$K169,Master_CostCenter_QuyLuong[Cost Center],0),
0),
"Opex"))</f>
        <v>Quỹ Lương</v>
      </c>
      <c r="C169" s="94" t="s">
        <v>0</v>
      </c>
      <c r="D169" s="100" t="s">
        <v>33</v>
      </c>
      <c r="E169" s="101" t="str" cm="1">
        <f t="array" ref="E169">INDEX(Master_BranchBU[BranBU],MATCH(Data_Input!$C169&amp;"-"&amp;Data_Input!$D169,Master_BranchBU[BranBU Mapping],0),0)</f>
        <v>S-UP</v>
      </c>
      <c r="F169" s="105" t="str" cm="1">
        <f t="array" ref="F169">INDEX(Master_CostCenter[Division Code],MATCH(Data_Input!$K169,Master_CostCenter[Cost center],0),0)</f>
        <v>HRD</v>
      </c>
      <c r="G169" s="102" t="str" cm="1">
        <f t="array" ref="G169">INDEX(Master_Department[Division Name],MATCH(Data_Input!$F169,Master_Department[Division Code],0),0)</f>
        <v>Phòng Nhân Sự</v>
      </c>
      <c r="H169" s="106" t="str" cm="1">
        <f t="array" ref="H169">INDEX(Master_CostCenter[Div &amp; Dept Code],MATCH(Data_Input!$K169,Master_CostCenter[Cost center],0),0)</f>
        <v>HRD-CnB</v>
      </c>
      <c r="I169" s="107" t="str" cm="1">
        <f t="array" ref="I169">INDEX(Master_Department[Div &amp; Dept Name],MATCH(Data_Input!$H169,Master_Department[Div &amp; Dept Code],0),0)</f>
        <v>Phòng Nhân Sự - BP Chính sách, Lương &amp; Đãi ngộ</v>
      </c>
      <c r="J169" s="91" t="s">
        <v>300</v>
      </c>
      <c r="K169" s="92" t="s">
        <v>605</v>
      </c>
      <c r="L169" s="103" t="str" cm="1">
        <f t="array" ref="L169">INDEX(Master_CostCenter[Cost Name],MATCH(Data_Input!$K169,Master_CostCenter[Cost center],0),0)</f>
        <v>Phụ cấp khác</v>
      </c>
      <c r="M169" s="108" t="s">
        <v>692</v>
      </c>
      <c r="N169" s="116">
        <v>0</v>
      </c>
      <c r="O169" s="104"/>
      <c r="P169" s="109">
        <f>SUM(Data_Input!$N169:$O169)</f>
        <v>0</v>
      </c>
    </row>
    <row r="170" spans="2:16" x14ac:dyDescent="0.4">
      <c r="B170" s="101" t="str" cm="1">
        <f t="array" ref="B170">IF(Data_Input!$K170="","",
IFERROR(
INDEX(Master_CostCenter_QuyLuong[Manpower Mapping],
MATCH(Data_Input!$K170,Master_CostCenter_QuyLuong[Cost Center],0),
0),
"Opex"))</f>
        <v>Quỹ Lương</v>
      </c>
      <c r="C170" s="94" t="s">
        <v>0</v>
      </c>
      <c r="D170" s="100" t="s">
        <v>33</v>
      </c>
      <c r="E170" s="101" t="str" cm="1">
        <f t="array" ref="E170">INDEX(Master_BranchBU[BranBU],MATCH(Data_Input!$C170&amp;"-"&amp;Data_Input!$D170,Master_BranchBU[BranBU Mapping],0),0)</f>
        <v>S-UP</v>
      </c>
      <c r="F170" s="105" t="str" cm="1">
        <f t="array" ref="F170">INDEX(Master_CostCenter[Division Code],MATCH(Data_Input!$K170,Master_CostCenter[Cost center],0),0)</f>
        <v>HRD</v>
      </c>
      <c r="G170" s="102" t="str" cm="1">
        <f t="array" ref="G170">INDEX(Master_Department[Division Name],MATCH(Data_Input!$F170,Master_Department[Division Code],0),0)</f>
        <v>Phòng Nhân Sự</v>
      </c>
      <c r="H170" s="106" t="str" cm="1">
        <f t="array" ref="H170">INDEX(Master_CostCenter[Div &amp; Dept Code],MATCH(Data_Input!$K170,Master_CostCenter[Cost center],0),0)</f>
        <v>HRD-CnB</v>
      </c>
      <c r="I170" s="107" t="str" cm="1">
        <f t="array" ref="I170">INDEX(Master_Department[Div &amp; Dept Name],MATCH(Data_Input!$H170,Master_Department[Div &amp; Dept Code],0),0)</f>
        <v>Phòng Nhân Sự - BP Chính sách, Lương &amp; Đãi ngộ</v>
      </c>
      <c r="J170" s="91" t="s">
        <v>300</v>
      </c>
      <c r="K170" s="92" t="s">
        <v>605</v>
      </c>
      <c r="L170" s="103" t="str" cm="1">
        <f t="array" ref="L170">INDEX(Master_CostCenter[Cost Name],MATCH(Data_Input!$K170,Master_CostCenter[Cost center],0),0)</f>
        <v>Phụ cấp khác</v>
      </c>
      <c r="M170" s="108" t="s">
        <v>853</v>
      </c>
      <c r="N170" s="116">
        <v>-159230.69999999998</v>
      </c>
      <c r="O170" s="104"/>
      <c r="P170" s="109">
        <f>SUM(Data_Input!$N170:$O170)</f>
        <v>-159230.69999999998</v>
      </c>
    </row>
    <row r="171" spans="2:16" x14ac:dyDescent="0.4">
      <c r="B171" s="101" t="str" cm="1">
        <f t="array" ref="B171">IF(Data_Input!$K171="","",
IFERROR(
INDEX(Master_CostCenter_QuyLuong[Manpower Mapping],
MATCH(Data_Input!$K171,Master_CostCenter_QuyLuong[Cost Center],0),
0),
"Opex"))</f>
        <v>Quỹ Lương</v>
      </c>
      <c r="C171" s="94" t="s">
        <v>0</v>
      </c>
      <c r="D171" s="100" t="s">
        <v>33</v>
      </c>
      <c r="E171" s="101" t="str" cm="1">
        <f t="array" ref="E171">INDEX(Master_BranchBU[BranBU],MATCH(Data_Input!$C171&amp;"-"&amp;Data_Input!$D171,Master_BranchBU[BranBU Mapping],0),0)</f>
        <v>S-UP</v>
      </c>
      <c r="F171" s="105" t="str" cm="1">
        <f t="array" ref="F171">INDEX(Master_CostCenter[Division Code],MATCH(Data_Input!$K171,Master_CostCenter[Cost center],0),0)</f>
        <v>HRD</v>
      </c>
      <c r="G171" s="102" t="str" cm="1">
        <f t="array" ref="G171">INDEX(Master_Department[Division Name],MATCH(Data_Input!$F171,Master_Department[Division Code],0),0)</f>
        <v>Phòng Nhân Sự</v>
      </c>
      <c r="H171" s="106" t="str" cm="1">
        <f t="array" ref="H171">INDEX(Master_CostCenter[Div &amp; Dept Code],MATCH(Data_Input!$K171,Master_CostCenter[Cost center],0),0)</f>
        <v>HRD-CnB</v>
      </c>
      <c r="I171" s="107" t="str" cm="1">
        <f t="array" ref="I171">INDEX(Master_Department[Div &amp; Dept Name],MATCH(Data_Input!$H171,Master_Department[Div &amp; Dept Code],0),0)</f>
        <v>Phòng Nhân Sự - BP Chính sách, Lương &amp; Đãi ngộ</v>
      </c>
      <c r="J171" s="91" t="s">
        <v>300</v>
      </c>
      <c r="K171" s="92" t="s">
        <v>605</v>
      </c>
      <c r="L171" s="103" t="str" cm="1">
        <f t="array" ref="L171">INDEX(Master_CostCenter[Cost Name],MATCH(Data_Input!$K171,Master_CostCenter[Cost center],0),0)</f>
        <v>Phụ cấp khác</v>
      </c>
      <c r="M171" s="108" t="s">
        <v>892</v>
      </c>
      <c r="N171" s="116">
        <v>0</v>
      </c>
      <c r="O171" s="104"/>
      <c r="P171" s="109">
        <f>SUM(Data_Input!$N171:$O171)</f>
        <v>0</v>
      </c>
    </row>
    <row r="172" spans="2:16" x14ac:dyDescent="0.4">
      <c r="B172" s="101" t="str" cm="1">
        <f t="array" ref="B172">IF(Data_Input!$K172="","",
IFERROR(
INDEX(Master_CostCenter_QuyLuong[Manpower Mapping],
MATCH(Data_Input!$K172,Master_CostCenter_QuyLuong[Cost Center],0),
0),
"Opex"))</f>
        <v>Opex</v>
      </c>
      <c r="C172" s="95" t="s">
        <v>191</v>
      </c>
      <c r="D172" s="100" t="s">
        <v>191</v>
      </c>
      <c r="E172" s="101" t="str" cm="1">
        <f t="array" ref="E172">INDEX(Master_BranchBU[BranBU],MATCH(Data_Input!$C172&amp;"-"&amp;Data_Input!$D172,Master_BranchBU[BranBU Mapping],0),0)</f>
        <v>R-RD</v>
      </c>
      <c r="F172" s="105" t="str" cm="1">
        <f t="array" ref="F172">INDEX(Master_CostCenter[Division Code],MATCH(Data_Input!$K172,Master_CostCenter[Cost center],0),0)</f>
        <v>HRD</v>
      </c>
      <c r="G172" s="102" t="str" cm="1">
        <f t="array" ref="G172">INDEX(Master_Department[Division Name],MATCH(Data_Input!$F172,Master_Department[Division Code],0),0)</f>
        <v>Phòng Nhân Sự</v>
      </c>
      <c r="H172" s="106" t="str" cm="1">
        <f t="array" ref="H172">INDEX(Master_CostCenter[Div &amp; Dept Code],MATCH(Data_Input!$K172,Master_CostCenter[Cost center],0),0)</f>
        <v>HRD-RnD</v>
      </c>
      <c r="I172" s="107" t="str" cm="1">
        <f t="array" ref="I172">INDEX(Master_Department[Div &amp; Dept Name],MATCH(Data_Input!$H172,Master_Department[Div &amp; Dept Code],0),0)</f>
        <v>Phòng Nhân Sự - Quỹ Lương KHCN</v>
      </c>
      <c r="J172" s="91" t="s">
        <v>300</v>
      </c>
      <c r="K172" s="92" t="s">
        <v>928</v>
      </c>
      <c r="L172" s="103" t="str" cm="1">
        <f t="array" ref="L172">INDEX(Master_CostCenter[Cost Name],MATCH(Data_Input!$K172,Master_CostCenter[Cost center],0),0)</f>
        <v>Phụ cấp khác</v>
      </c>
      <c r="M172" s="108" t="s">
        <v>897</v>
      </c>
      <c r="N172" s="116">
        <v>0</v>
      </c>
      <c r="O172" s="104"/>
      <c r="P172" s="109">
        <f>SUM(Data_Input!$N172:$O172)</f>
        <v>0</v>
      </c>
    </row>
    <row r="173" spans="2:16" x14ac:dyDescent="0.4">
      <c r="B173" s="101" t="str" cm="1">
        <f t="array" ref="B173">IF(Data_Input!$K173="","",
IFERROR(
INDEX(Master_CostCenter_QuyLuong[Manpower Mapping],
MATCH(Data_Input!$K173,Master_CostCenter_QuyLuong[Cost Center],0),
0),
"Opex"))</f>
        <v>Quỹ Lương</v>
      </c>
      <c r="C173" s="94" t="s">
        <v>38</v>
      </c>
      <c r="D173" s="100" t="s">
        <v>3</v>
      </c>
      <c r="E173" s="101" t="str" cm="1">
        <f t="array" ref="E173">INDEX(Master_BranchBU[BranBU],MATCH(Data_Input!$C173&amp;"-"&amp;Data_Input!$D173,Master_BranchBU[BranBU Mapping],0),0)</f>
        <v>H-AT</v>
      </c>
      <c r="F173" s="105" t="str" cm="1">
        <f t="array" ref="F173">INDEX(Master_CostCenter[Division Code],MATCH(Data_Input!$K173,Master_CostCenter[Cost center],0),0)</f>
        <v>HRD</v>
      </c>
      <c r="G173" s="102" t="str" cm="1">
        <f t="array" ref="G173">INDEX(Master_Department[Division Name],MATCH(Data_Input!$F173,Master_Department[Division Code],0),0)</f>
        <v>Phòng Nhân Sự</v>
      </c>
      <c r="H173" s="106" t="str" cm="1">
        <f t="array" ref="H173">INDEX(Master_CostCenter[Div &amp; Dept Code],MATCH(Data_Input!$K173,Master_CostCenter[Cost center],0),0)</f>
        <v>HRD-CnB</v>
      </c>
      <c r="I173" s="107" t="str" cm="1">
        <f t="array" ref="I173">INDEX(Master_Department[Div &amp; Dept Name],MATCH(Data_Input!$H173,Master_Department[Div &amp; Dept Code],0),0)</f>
        <v>Phòng Nhân Sự - BP Chính sách, Lương &amp; Đãi ngộ</v>
      </c>
      <c r="J173" s="91" t="s">
        <v>300</v>
      </c>
      <c r="K173" s="92" t="s">
        <v>605</v>
      </c>
      <c r="L173" s="103" t="str" cm="1">
        <f t="array" ref="L173">INDEX(Master_CostCenter[Cost Name],MATCH(Data_Input!$K173,Master_CostCenter[Cost center],0),0)</f>
        <v>Phụ cấp khác</v>
      </c>
      <c r="M173" s="108" t="s">
        <v>883</v>
      </c>
      <c r="N173" s="116">
        <v>0</v>
      </c>
      <c r="O173" s="104"/>
      <c r="P173" s="109">
        <f>SUM(Data_Input!$N173:$O173)</f>
        <v>0</v>
      </c>
    </row>
    <row r="174" spans="2:16" x14ac:dyDescent="0.4">
      <c r="B174" s="96" t="str" cm="1">
        <f t="array" ref="B174">IF(Data_Input!$K174="","",
IFERROR(
INDEX(Master_CostCenter_QuyLuong[Manpower Mapping],
MATCH(Data_Input!$K174,Master_CostCenter_QuyLuong[Cost Center],0),
0),
"Opex"))</f>
        <v>Quỹ Lương</v>
      </c>
      <c r="C174" s="95" t="s">
        <v>38</v>
      </c>
      <c r="D174" s="95" t="s">
        <v>3</v>
      </c>
      <c r="E174" s="96" t="str" cm="1">
        <f t="array" ref="E174">INDEX(Master_BranchBU[BranBU],MATCH(Data_Input!$C174&amp;"-"&amp;Data_Input!$D174,Master_BranchBU[BranBU Mapping],0),0)</f>
        <v>H-AT</v>
      </c>
      <c r="F174" s="79" t="str" cm="1">
        <f t="array" ref="F174">INDEX(Master_CostCenter[Division Code],MATCH(Data_Input!$K174,Master_CostCenter[Cost center],0),0)</f>
        <v>HRD</v>
      </c>
      <c r="G174" s="80" t="str" cm="1">
        <f t="array" ref="G174">INDEX(Master_Department[Division Name],MATCH(Data_Input!$F174,Master_Department[Division Code],0),0)</f>
        <v>Phòng Nhân Sự</v>
      </c>
      <c r="H174" s="97" t="str" cm="1">
        <f t="array" ref="H174">INDEX(Master_CostCenter[Div &amp; Dept Code],MATCH(Data_Input!$K174,Master_CostCenter[Cost center],0),0)</f>
        <v>HRD-CnB</v>
      </c>
      <c r="I174" s="98" t="str" cm="1">
        <f t="array" ref="I174">INDEX(Master_Department[Div &amp; Dept Name],MATCH(Data_Input!$H174,Master_Department[Div &amp; Dept Code],0),0)</f>
        <v>Phòng Nhân Sự - BP Chính sách, Lương &amp; Đãi ngộ</v>
      </c>
      <c r="J174" s="91" t="s">
        <v>300</v>
      </c>
      <c r="K174" s="92" t="s">
        <v>605</v>
      </c>
      <c r="L174" s="99" t="str" cm="1">
        <f t="array" ref="L174">INDEX(Master_CostCenter[Cost Name],MATCH(Data_Input!$K174,Master_CostCenter[Cost center],0),0)</f>
        <v>Phụ cấp khác</v>
      </c>
      <c r="M174" s="94" t="s">
        <v>857</v>
      </c>
      <c r="N174" s="115">
        <v>306782.64</v>
      </c>
      <c r="O174" s="82"/>
      <c r="P174" s="81">
        <f>SUM(Data_Input!$N174:$O174)</f>
        <v>306782.64</v>
      </c>
    </row>
    <row r="175" spans="2:16" x14ac:dyDescent="0.4">
      <c r="B175" s="101" t="str" cm="1">
        <f t="array" ref="B175">IF(Data_Input!$K175="","",
IFERROR(
INDEX(Master_CostCenter_QuyLuong[Manpower Mapping],
MATCH(Data_Input!$K175,Master_CostCenter_QuyLuong[Cost Center],0),
0),
"Opex"))</f>
        <v>Quỹ Lương</v>
      </c>
      <c r="C175" s="100" t="s">
        <v>38</v>
      </c>
      <c r="D175" s="100" t="s">
        <v>3</v>
      </c>
      <c r="E175" s="101" t="str" cm="1">
        <f t="array" ref="E175">INDEX(Master_BranchBU[BranBU],MATCH(Data_Input!$C175&amp;"-"&amp;Data_Input!$D175,Master_BranchBU[BranBU Mapping],0),0)</f>
        <v>H-AT</v>
      </c>
      <c r="F175" s="105" t="str" cm="1">
        <f t="array" ref="F175">INDEX(Master_CostCenter[Division Code],MATCH(Data_Input!$K175,Master_CostCenter[Cost center],0),0)</f>
        <v>HRD</v>
      </c>
      <c r="G175" s="102" t="str" cm="1">
        <f t="array" ref="G175">INDEX(Master_Department[Division Name],MATCH(Data_Input!$F175,Master_Department[Division Code],0),0)</f>
        <v>Phòng Nhân Sự</v>
      </c>
      <c r="H175" s="106" t="str" cm="1">
        <f t="array" ref="H175">INDEX(Master_CostCenter[Div &amp; Dept Code],MATCH(Data_Input!$K175,Master_CostCenter[Cost center],0),0)</f>
        <v>HRD-CnB</v>
      </c>
      <c r="I175" s="107" t="str" cm="1">
        <f t="array" ref="I175">INDEX(Master_Department[Div &amp; Dept Name],MATCH(Data_Input!$H175,Master_Department[Div &amp; Dept Code],0),0)</f>
        <v>Phòng Nhân Sự - BP Chính sách, Lương &amp; Đãi ngộ</v>
      </c>
      <c r="J175" s="91" t="s">
        <v>300</v>
      </c>
      <c r="K175" s="92" t="s">
        <v>605</v>
      </c>
      <c r="L175" s="103" t="str" cm="1">
        <f t="array" ref="L175">INDEX(Master_CostCenter[Cost Name],MATCH(Data_Input!$K175,Master_CostCenter[Cost center],0),0)</f>
        <v>Phụ cấp khác</v>
      </c>
      <c r="M175" s="108" t="s">
        <v>855</v>
      </c>
      <c r="N175" s="116">
        <v>1924999.9999999998</v>
      </c>
      <c r="O175" s="104"/>
      <c r="P175" s="109">
        <f>SUM(Data_Input!$N175:$O175)</f>
        <v>1924999.9999999998</v>
      </c>
    </row>
    <row r="176" spans="2:16" x14ac:dyDescent="0.4">
      <c r="B176" s="101" t="str" cm="1">
        <f t="array" ref="B176">IF(Data_Input!$K176="","",
IFERROR(
INDEX(Master_CostCenter_QuyLuong[Manpower Mapping],
MATCH(Data_Input!$K176,Master_CostCenter_QuyLuong[Cost Center],0),
0),
"Opex"))</f>
        <v>Quỹ Lương</v>
      </c>
      <c r="C176" s="100" t="s">
        <v>38</v>
      </c>
      <c r="D176" s="100" t="s">
        <v>3</v>
      </c>
      <c r="E176" s="101" t="str" cm="1">
        <f t="array" ref="E176">INDEX(Master_BranchBU[BranBU],MATCH(Data_Input!$C176&amp;"-"&amp;Data_Input!$D176,Master_BranchBU[BranBU Mapping],0),0)</f>
        <v>H-AT</v>
      </c>
      <c r="F176" s="105" t="str" cm="1">
        <f t="array" ref="F176">INDEX(Master_CostCenter[Division Code],MATCH(Data_Input!$K176,Master_CostCenter[Cost center],0),0)</f>
        <v>HRD</v>
      </c>
      <c r="G176" s="102" t="str" cm="1">
        <f t="array" ref="G176">INDEX(Master_Department[Division Name],MATCH(Data_Input!$F176,Master_Department[Division Code],0),0)</f>
        <v>Phòng Nhân Sự</v>
      </c>
      <c r="H176" s="106" t="str" cm="1">
        <f t="array" ref="H176">INDEX(Master_CostCenter[Div &amp; Dept Code],MATCH(Data_Input!$K176,Master_CostCenter[Cost center],0),0)</f>
        <v>HRD-CnB</v>
      </c>
      <c r="I176" s="107" t="str" cm="1">
        <f t="array" ref="I176">INDEX(Master_Department[Div &amp; Dept Name],MATCH(Data_Input!$H176,Master_Department[Div &amp; Dept Code],0),0)</f>
        <v>Phòng Nhân Sự - BP Chính sách, Lương &amp; Đãi ngộ</v>
      </c>
      <c r="J176" s="91" t="s">
        <v>300</v>
      </c>
      <c r="K176" s="92" t="s">
        <v>605</v>
      </c>
      <c r="L176" s="103" t="str" cm="1">
        <f t="array" ref="L176">INDEX(Master_CostCenter[Cost Name],MATCH(Data_Input!$K176,Master_CostCenter[Cost center],0),0)</f>
        <v>Phụ cấp khác</v>
      </c>
      <c r="M176" s="108" t="s">
        <v>692</v>
      </c>
      <c r="N176" s="116">
        <v>2648077</v>
      </c>
      <c r="O176" s="104"/>
      <c r="P176" s="109">
        <f>SUM(Data_Input!$N176:$O176)</f>
        <v>2648077</v>
      </c>
    </row>
    <row r="177" spans="2:16" x14ac:dyDescent="0.4">
      <c r="B177" s="101" t="str" cm="1">
        <f t="array" ref="B177">IF(Data_Input!$K177="","",
IFERROR(
INDEX(Master_CostCenter_QuyLuong[Manpower Mapping],
MATCH(Data_Input!$K177,Master_CostCenter_QuyLuong[Cost Center],0),
0),
"Opex"))</f>
        <v>Quỹ Lương</v>
      </c>
      <c r="C177" s="100" t="s">
        <v>38</v>
      </c>
      <c r="D177" s="100" t="s">
        <v>3</v>
      </c>
      <c r="E177" s="101" t="str" cm="1">
        <f t="array" ref="E177">INDEX(Master_BranchBU[BranBU],MATCH(Data_Input!$C177&amp;"-"&amp;Data_Input!$D177,Master_BranchBU[BranBU Mapping],0),0)</f>
        <v>H-AT</v>
      </c>
      <c r="F177" s="105" t="str" cm="1">
        <f t="array" ref="F177">INDEX(Master_CostCenter[Division Code],MATCH(Data_Input!$K177,Master_CostCenter[Cost center],0),0)</f>
        <v>HRD</v>
      </c>
      <c r="G177" s="102" t="str" cm="1">
        <f t="array" ref="G177">INDEX(Master_Department[Division Name],MATCH(Data_Input!$F177,Master_Department[Division Code],0),0)</f>
        <v>Phòng Nhân Sự</v>
      </c>
      <c r="H177" s="106" t="str" cm="1">
        <f t="array" ref="H177">INDEX(Master_CostCenter[Div &amp; Dept Code],MATCH(Data_Input!$K177,Master_CostCenter[Cost center],0),0)</f>
        <v>HRD-CnB</v>
      </c>
      <c r="I177" s="107" t="str" cm="1">
        <f t="array" ref="I177">INDEX(Master_Department[Div &amp; Dept Name],MATCH(Data_Input!$H177,Master_Department[Div &amp; Dept Code],0),0)</f>
        <v>Phòng Nhân Sự - BP Chính sách, Lương &amp; Đãi ngộ</v>
      </c>
      <c r="J177" s="91" t="s">
        <v>300</v>
      </c>
      <c r="K177" s="92" t="s">
        <v>605</v>
      </c>
      <c r="L177" s="103" t="str" cm="1">
        <f t="array" ref="L177">INDEX(Master_CostCenter[Cost Name],MATCH(Data_Input!$K177,Master_CostCenter[Cost center],0),0)</f>
        <v>Phụ cấp khác</v>
      </c>
      <c r="M177" s="94" t="s">
        <v>853</v>
      </c>
      <c r="N177" s="116">
        <v>0</v>
      </c>
      <c r="O177" s="104"/>
      <c r="P177" s="109">
        <f>SUM(Data_Input!$N177:$O177)</f>
        <v>0</v>
      </c>
    </row>
    <row r="178" spans="2:16" x14ac:dyDescent="0.4">
      <c r="B178" s="101" t="str" cm="1">
        <f t="array" ref="B178">IF(Data_Input!$K178="","",
IFERROR(
INDEX(Master_CostCenter_QuyLuong[Manpower Mapping],
MATCH(Data_Input!$K178,Master_CostCenter_QuyLuong[Cost Center],0),
0),
"Opex"))</f>
        <v>Quỹ Lương</v>
      </c>
      <c r="C178" s="100" t="s">
        <v>38</v>
      </c>
      <c r="D178" s="100" t="s">
        <v>3</v>
      </c>
      <c r="E178" s="101" t="str" cm="1">
        <f t="array" ref="E178">INDEX(Master_BranchBU[BranBU],MATCH(Data_Input!$C178&amp;"-"&amp;Data_Input!$D178,Master_BranchBU[BranBU Mapping],0),0)</f>
        <v>H-AT</v>
      </c>
      <c r="F178" s="105" t="str" cm="1">
        <f t="array" ref="F178">INDEX(Master_CostCenter[Division Code],MATCH(Data_Input!$K178,Master_CostCenter[Cost center],0),0)</f>
        <v>HRD</v>
      </c>
      <c r="G178" s="102" t="str" cm="1">
        <f t="array" ref="G178">INDEX(Master_Department[Division Name],MATCH(Data_Input!$F178,Master_Department[Division Code],0),0)</f>
        <v>Phòng Nhân Sự</v>
      </c>
      <c r="H178" s="106" t="str" cm="1">
        <f t="array" ref="H178">INDEX(Master_CostCenter[Div &amp; Dept Code],MATCH(Data_Input!$K178,Master_CostCenter[Cost center],0),0)</f>
        <v>HRD-CnB</v>
      </c>
      <c r="I178" s="107" t="str" cm="1">
        <f t="array" ref="I178">INDEX(Master_Department[Div &amp; Dept Name],MATCH(Data_Input!$H178,Master_Department[Div &amp; Dept Code],0),0)</f>
        <v>Phòng Nhân Sự - BP Chính sách, Lương &amp; Đãi ngộ</v>
      </c>
      <c r="J178" s="91" t="s">
        <v>300</v>
      </c>
      <c r="K178" s="92" t="s">
        <v>605</v>
      </c>
      <c r="L178" s="103" t="str" cm="1">
        <f t="array" ref="L178">INDEX(Master_CostCenter[Cost Name],MATCH(Data_Input!$K178,Master_CostCenter[Cost center],0),0)</f>
        <v>Phụ cấp khác</v>
      </c>
      <c r="M178" s="108" t="s">
        <v>892</v>
      </c>
      <c r="N178" s="116">
        <v>0</v>
      </c>
      <c r="O178" s="104"/>
      <c r="P178" s="109">
        <f>SUM(Data_Input!$N178:$O178)</f>
        <v>0</v>
      </c>
    </row>
    <row r="179" spans="2:16" x14ac:dyDescent="0.4">
      <c r="B179" s="101" t="str" cm="1">
        <f t="array" ref="B179">IF(Data_Input!$K179="","",
IFERROR(
INDEX(Master_CostCenter_QuyLuong[Manpower Mapping],
MATCH(Data_Input!$K179,Master_CostCenter_QuyLuong[Cost Center],0),
0),
"Opex"))</f>
        <v>Quỹ Lương</v>
      </c>
      <c r="C179" s="100" t="s">
        <v>38</v>
      </c>
      <c r="D179" s="100" t="s">
        <v>1</v>
      </c>
      <c r="E179" s="101" t="str" cm="1">
        <f t="array" ref="E179">INDEX(Master_BranchBU[BranBU],MATCH(Data_Input!$C179&amp;"-"&amp;Data_Input!$D179,Master_BranchBU[BranBU Mapping],0),0)</f>
        <v>H-SL</v>
      </c>
      <c r="F179" s="105" t="str" cm="1">
        <f t="array" ref="F179">INDEX(Master_CostCenter[Division Code],MATCH(Data_Input!$K179,Master_CostCenter[Cost center],0),0)</f>
        <v>HRD</v>
      </c>
      <c r="G179" s="102" t="str" cm="1">
        <f t="array" ref="G179">INDEX(Master_Department[Division Name],MATCH(Data_Input!$F179,Master_Department[Division Code],0),0)</f>
        <v>Phòng Nhân Sự</v>
      </c>
      <c r="H179" s="106" t="str" cm="1">
        <f t="array" ref="H179">INDEX(Master_CostCenter[Div &amp; Dept Code],MATCH(Data_Input!$K179,Master_CostCenter[Cost center],0),0)</f>
        <v>HRD-CnB</v>
      </c>
      <c r="I179" s="107" t="str" cm="1">
        <f t="array" ref="I179">INDEX(Master_Department[Div &amp; Dept Name],MATCH(Data_Input!$H179,Master_Department[Div &amp; Dept Code],0),0)</f>
        <v>Phòng Nhân Sự - BP Chính sách, Lương &amp; Đãi ngộ</v>
      </c>
      <c r="J179" s="91" t="s">
        <v>300</v>
      </c>
      <c r="K179" s="92" t="s">
        <v>605</v>
      </c>
      <c r="L179" s="103" t="str" cm="1">
        <f t="array" ref="L179">INDEX(Master_CostCenter[Cost Name],MATCH(Data_Input!$K179,Master_CostCenter[Cost center],0),0)</f>
        <v>Phụ cấp khác</v>
      </c>
      <c r="M179" s="108" t="s">
        <v>883</v>
      </c>
      <c r="N179" s="116">
        <v>0</v>
      </c>
      <c r="O179" s="104"/>
      <c r="P179" s="109">
        <f>SUM(Data_Input!$N179:$O179)</f>
        <v>0</v>
      </c>
    </row>
    <row r="180" spans="2:16" x14ac:dyDescent="0.4">
      <c r="B180" s="101" t="str" cm="1">
        <f t="array" ref="B180">IF(Data_Input!$K180="","",
IFERROR(
INDEX(Master_CostCenter_QuyLuong[Manpower Mapping],
MATCH(Data_Input!$K180,Master_CostCenter_QuyLuong[Cost Center],0),
0),
"Opex"))</f>
        <v>Quỹ Lương</v>
      </c>
      <c r="C180" s="100" t="s">
        <v>38</v>
      </c>
      <c r="D180" s="100" t="s">
        <v>1</v>
      </c>
      <c r="E180" s="101" t="str" cm="1">
        <f t="array" ref="E180">INDEX(Master_BranchBU[BranBU],MATCH(Data_Input!$C180&amp;"-"&amp;Data_Input!$D180,Master_BranchBU[BranBU Mapping],0),0)</f>
        <v>H-SL</v>
      </c>
      <c r="F180" s="105" t="str" cm="1">
        <f t="array" ref="F180">INDEX(Master_CostCenter[Division Code],MATCH(Data_Input!$K180,Master_CostCenter[Cost center],0),0)</f>
        <v>HRD</v>
      </c>
      <c r="G180" s="102" t="str" cm="1">
        <f t="array" ref="G180">INDEX(Master_Department[Division Name],MATCH(Data_Input!$F180,Master_Department[Division Code],0),0)</f>
        <v>Phòng Nhân Sự</v>
      </c>
      <c r="H180" s="106" t="str" cm="1">
        <f t="array" ref="H180">INDEX(Master_CostCenter[Div &amp; Dept Code],MATCH(Data_Input!$K180,Master_CostCenter[Cost center],0),0)</f>
        <v>HRD-CnB</v>
      </c>
      <c r="I180" s="107" t="str" cm="1">
        <f t="array" ref="I180">INDEX(Master_Department[Div &amp; Dept Name],MATCH(Data_Input!$H180,Master_Department[Div &amp; Dept Code],0),0)</f>
        <v>Phòng Nhân Sự - BP Chính sách, Lương &amp; Đãi ngộ</v>
      </c>
      <c r="J180" s="91" t="s">
        <v>300</v>
      </c>
      <c r="K180" s="92" t="s">
        <v>605</v>
      </c>
      <c r="L180" s="103" t="str" cm="1">
        <f t="array" ref="L180">INDEX(Master_CostCenter[Cost Name],MATCH(Data_Input!$K180,Master_CostCenter[Cost center],0),0)</f>
        <v>Phụ cấp khác</v>
      </c>
      <c r="M180" s="108" t="s">
        <v>857</v>
      </c>
      <c r="N180" s="116">
        <v>153391.32</v>
      </c>
      <c r="O180" s="104"/>
      <c r="P180" s="109">
        <f>SUM(Data_Input!$N180:$O180)</f>
        <v>153391.32</v>
      </c>
    </row>
    <row r="181" spans="2:16" x14ac:dyDescent="0.4">
      <c r="B181" s="101" t="str" cm="1">
        <f t="array" ref="B181">IF(Data_Input!$K181="","",
IFERROR(
INDEX(Master_CostCenter_QuyLuong[Manpower Mapping],
MATCH(Data_Input!$K181,Master_CostCenter_QuyLuong[Cost Center],0),
0),
"Opex"))</f>
        <v>Quỹ Lương</v>
      </c>
      <c r="C181" s="100" t="s">
        <v>38</v>
      </c>
      <c r="D181" s="100" t="s">
        <v>1</v>
      </c>
      <c r="E181" s="101" t="str" cm="1">
        <f t="array" ref="E181">INDEX(Master_BranchBU[BranBU],MATCH(Data_Input!$C181&amp;"-"&amp;Data_Input!$D181,Master_BranchBU[BranBU Mapping],0),0)</f>
        <v>H-SL</v>
      </c>
      <c r="F181" s="105" t="str" cm="1">
        <f t="array" ref="F181">INDEX(Master_CostCenter[Division Code],MATCH(Data_Input!$K181,Master_CostCenter[Cost center],0),0)</f>
        <v>HRD</v>
      </c>
      <c r="G181" s="102" t="str" cm="1">
        <f t="array" ref="G181">INDEX(Master_Department[Division Name],MATCH(Data_Input!$F181,Master_Department[Division Code],0),0)</f>
        <v>Phòng Nhân Sự</v>
      </c>
      <c r="H181" s="106" t="str" cm="1">
        <f t="array" ref="H181">INDEX(Master_CostCenter[Div &amp; Dept Code],MATCH(Data_Input!$K181,Master_CostCenter[Cost center],0),0)</f>
        <v>HRD-CnB</v>
      </c>
      <c r="I181" s="107" t="str" cm="1">
        <f t="array" ref="I181">INDEX(Master_Department[Div &amp; Dept Name],MATCH(Data_Input!$H181,Master_Department[Div &amp; Dept Code],0),0)</f>
        <v>Phòng Nhân Sự - BP Chính sách, Lương &amp; Đãi ngộ</v>
      </c>
      <c r="J181" s="91" t="s">
        <v>300</v>
      </c>
      <c r="K181" s="92" t="s">
        <v>605</v>
      </c>
      <c r="L181" s="103" t="str" cm="1">
        <f t="array" ref="L181">INDEX(Master_CostCenter[Cost Name],MATCH(Data_Input!$K181,Master_CostCenter[Cost center],0),0)</f>
        <v>Phụ cấp khác</v>
      </c>
      <c r="M181" s="108" t="s">
        <v>855</v>
      </c>
      <c r="N181" s="116">
        <v>1225000</v>
      </c>
      <c r="O181" s="104"/>
      <c r="P181" s="109">
        <f>SUM(Data_Input!$N181:$O181)</f>
        <v>1225000</v>
      </c>
    </row>
    <row r="182" spans="2:16" x14ac:dyDescent="0.4">
      <c r="B182" s="101" t="str" cm="1">
        <f t="array" ref="B182">IF(Data_Input!$K182="","",
IFERROR(
INDEX(Master_CostCenter_QuyLuong[Manpower Mapping],
MATCH(Data_Input!$K182,Master_CostCenter_QuyLuong[Cost Center],0),
0),
"Opex"))</f>
        <v>Quỹ Lương</v>
      </c>
      <c r="C182" s="100" t="s">
        <v>38</v>
      </c>
      <c r="D182" s="100" t="s">
        <v>1</v>
      </c>
      <c r="E182" s="101" t="str" cm="1">
        <f t="array" ref="E182">INDEX(Master_BranchBU[BranBU],MATCH(Data_Input!$C182&amp;"-"&amp;Data_Input!$D182,Master_BranchBU[BranBU Mapping],0),0)</f>
        <v>H-SL</v>
      </c>
      <c r="F182" s="105" t="str" cm="1">
        <f t="array" ref="F182">INDEX(Master_CostCenter[Division Code],MATCH(Data_Input!$K182,Master_CostCenter[Cost center],0),0)</f>
        <v>HRD</v>
      </c>
      <c r="G182" s="102" t="str" cm="1">
        <f t="array" ref="G182">INDEX(Master_Department[Division Name],MATCH(Data_Input!$F182,Master_Department[Division Code],0),0)</f>
        <v>Phòng Nhân Sự</v>
      </c>
      <c r="H182" s="106" t="str" cm="1">
        <f t="array" ref="H182">INDEX(Master_CostCenter[Div &amp; Dept Code],MATCH(Data_Input!$K182,Master_CostCenter[Cost center],0),0)</f>
        <v>HRD-CnB</v>
      </c>
      <c r="I182" s="107" t="str" cm="1">
        <f t="array" ref="I182">INDEX(Master_Department[Div &amp; Dept Name],MATCH(Data_Input!$H182,Master_Department[Div &amp; Dept Code],0),0)</f>
        <v>Phòng Nhân Sự - BP Chính sách, Lương &amp; Đãi ngộ</v>
      </c>
      <c r="J182" s="91" t="s">
        <v>300</v>
      </c>
      <c r="K182" s="92" t="s">
        <v>605</v>
      </c>
      <c r="L182" s="103" t="str" cm="1">
        <f t="array" ref="L182">INDEX(Master_CostCenter[Cost Name],MATCH(Data_Input!$K182,Master_CostCenter[Cost center],0),0)</f>
        <v>Phụ cấp khác</v>
      </c>
      <c r="M182" s="94" t="s">
        <v>692</v>
      </c>
      <c r="N182" s="116">
        <v>4007692</v>
      </c>
      <c r="O182" s="104"/>
      <c r="P182" s="109">
        <f>SUM(Data_Input!$N182:$O182)</f>
        <v>4007692</v>
      </c>
    </row>
    <row r="183" spans="2:16" x14ac:dyDescent="0.4">
      <c r="B183" s="101" t="str" cm="1">
        <f t="array" ref="B183">IF(Data_Input!$K183="","",
IFERROR(
INDEX(Master_CostCenter_QuyLuong[Manpower Mapping],
MATCH(Data_Input!$K183,Master_CostCenter_QuyLuong[Cost Center],0),
0),
"Opex"))</f>
        <v>Quỹ Lương</v>
      </c>
      <c r="C183" s="100" t="s">
        <v>38</v>
      </c>
      <c r="D183" s="100" t="s">
        <v>1</v>
      </c>
      <c r="E183" s="101" t="str" cm="1">
        <f t="array" ref="E183">INDEX(Master_BranchBU[BranBU],MATCH(Data_Input!$C183&amp;"-"&amp;Data_Input!$D183,Master_BranchBU[BranBU Mapping],0),0)</f>
        <v>H-SL</v>
      </c>
      <c r="F183" s="105" t="str" cm="1">
        <f t="array" ref="F183">INDEX(Master_CostCenter[Division Code],MATCH(Data_Input!$K183,Master_CostCenter[Cost center],0),0)</f>
        <v>HRD</v>
      </c>
      <c r="G183" s="102" t="str" cm="1">
        <f t="array" ref="G183">INDEX(Master_Department[Division Name],MATCH(Data_Input!$F183,Master_Department[Division Code],0),0)</f>
        <v>Phòng Nhân Sự</v>
      </c>
      <c r="H183" s="106" t="str" cm="1">
        <f t="array" ref="H183">INDEX(Master_CostCenter[Div &amp; Dept Code],MATCH(Data_Input!$K183,Master_CostCenter[Cost center],0),0)</f>
        <v>HRD-CnB</v>
      </c>
      <c r="I183" s="107" t="str" cm="1">
        <f t="array" ref="I183">INDEX(Master_Department[Div &amp; Dept Name],MATCH(Data_Input!$H183,Master_Department[Div &amp; Dept Code],0),0)</f>
        <v>Phòng Nhân Sự - BP Chính sách, Lương &amp; Đãi ngộ</v>
      </c>
      <c r="J183" s="91" t="s">
        <v>300</v>
      </c>
      <c r="K183" s="92" t="s">
        <v>605</v>
      </c>
      <c r="L183" s="103" t="str" cm="1">
        <f t="array" ref="L183">INDEX(Master_CostCenter[Cost Name],MATCH(Data_Input!$K183,Master_CostCenter[Cost center],0),0)</f>
        <v>Phụ cấp khác</v>
      </c>
      <c r="M183" s="108" t="s">
        <v>853</v>
      </c>
      <c r="N183" s="116">
        <v>-132692.25</v>
      </c>
      <c r="O183" s="104"/>
      <c r="P183" s="109">
        <f>SUM(Data_Input!$N183:$O183)</f>
        <v>-132692.25</v>
      </c>
    </row>
    <row r="184" spans="2:16" x14ac:dyDescent="0.4">
      <c r="B184" s="101" t="str" cm="1">
        <f t="array" ref="B184">IF(Data_Input!$K184="","",
IFERROR(
INDEX(Master_CostCenter_QuyLuong[Manpower Mapping],
MATCH(Data_Input!$K184,Master_CostCenter_QuyLuong[Cost Center],0),
0),
"Opex"))</f>
        <v>Quỹ Lương</v>
      </c>
      <c r="C184" s="100" t="s">
        <v>38</v>
      </c>
      <c r="D184" s="100" t="s">
        <v>1</v>
      </c>
      <c r="E184" s="101" t="str" cm="1">
        <f t="array" ref="E184">INDEX(Master_BranchBU[BranBU],MATCH(Data_Input!$C184&amp;"-"&amp;Data_Input!$D184,Master_BranchBU[BranBU Mapping],0),0)</f>
        <v>H-SL</v>
      </c>
      <c r="F184" s="105" t="str" cm="1">
        <f t="array" ref="F184">INDEX(Master_CostCenter[Division Code],MATCH(Data_Input!$K184,Master_CostCenter[Cost center],0),0)</f>
        <v>HRD</v>
      </c>
      <c r="G184" s="102" t="str" cm="1">
        <f t="array" ref="G184">INDEX(Master_Department[Division Name],MATCH(Data_Input!$F184,Master_Department[Division Code],0),0)</f>
        <v>Phòng Nhân Sự</v>
      </c>
      <c r="H184" s="106" t="str" cm="1">
        <f t="array" ref="H184">INDEX(Master_CostCenter[Div &amp; Dept Code],MATCH(Data_Input!$K184,Master_CostCenter[Cost center],0),0)</f>
        <v>HRD-CnB</v>
      </c>
      <c r="I184" s="107" t="str" cm="1">
        <f t="array" ref="I184">INDEX(Master_Department[Div &amp; Dept Name],MATCH(Data_Input!$H184,Master_Department[Div &amp; Dept Code],0),0)</f>
        <v>Phòng Nhân Sự - BP Chính sách, Lương &amp; Đãi ngộ</v>
      </c>
      <c r="J184" s="91" t="s">
        <v>300</v>
      </c>
      <c r="K184" s="92" t="s">
        <v>605</v>
      </c>
      <c r="L184" s="103" t="str" cm="1">
        <f t="array" ref="L184">INDEX(Master_CostCenter[Cost Name],MATCH(Data_Input!$K184,Master_CostCenter[Cost center],0),0)</f>
        <v>Phụ cấp khác</v>
      </c>
      <c r="M184" s="108" t="s">
        <v>892</v>
      </c>
      <c r="N184" s="116">
        <v>1750000</v>
      </c>
      <c r="O184" s="104"/>
      <c r="P184" s="109">
        <f>SUM(Data_Input!$N184:$O184)</f>
        <v>1750000</v>
      </c>
    </row>
    <row r="185" spans="2:16" x14ac:dyDescent="0.4">
      <c r="B185" s="101" t="str" cm="1">
        <f t="array" ref="B185">IF(Data_Input!$K185="","",
IFERROR(
INDEX(Master_CostCenter_QuyLuong[Manpower Mapping],
MATCH(Data_Input!$K185,Master_CostCenter_QuyLuong[Cost Center],0),
0),
"Opex"))</f>
        <v>Quỹ Lương</v>
      </c>
      <c r="C185" s="100" t="s">
        <v>38</v>
      </c>
      <c r="D185" s="100" t="s">
        <v>30</v>
      </c>
      <c r="E185" s="101" t="str" cm="1">
        <f t="array" ref="E185">INDEX(Master_BranchBU[BranBU],MATCH(Data_Input!$C185&amp;"-"&amp;Data_Input!$D185,Master_BranchBU[BranBU Mapping],0),0)</f>
        <v>H-EL</v>
      </c>
      <c r="F185" s="105" t="str" cm="1">
        <f t="array" ref="F185">INDEX(Master_CostCenter[Division Code],MATCH(Data_Input!$K185,Master_CostCenter[Cost center],0),0)</f>
        <v>HRD</v>
      </c>
      <c r="G185" s="102" t="str" cm="1">
        <f t="array" ref="G185">INDEX(Master_Department[Division Name],MATCH(Data_Input!$F185,Master_Department[Division Code],0),0)</f>
        <v>Phòng Nhân Sự</v>
      </c>
      <c r="H185" s="106" t="str" cm="1">
        <f t="array" ref="H185">INDEX(Master_CostCenter[Div &amp; Dept Code],MATCH(Data_Input!$K185,Master_CostCenter[Cost center],0),0)</f>
        <v>HRD-CnB</v>
      </c>
      <c r="I185" s="107" t="str" cm="1">
        <f t="array" ref="I185">INDEX(Master_Department[Div &amp; Dept Name],MATCH(Data_Input!$H185,Master_Department[Div &amp; Dept Code],0),0)</f>
        <v>Phòng Nhân Sự - BP Chính sách, Lương &amp; Đãi ngộ</v>
      </c>
      <c r="J185" s="91" t="s">
        <v>300</v>
      </c>
      <c r="K185" s="92" t="s">
        <v>605</v>
      </c>
      <c r="L185" s="103" t="str" cm="1">
        <f t="array" ref="L185">INDEX(Master_CostCenter[Cost Name],MATCH(Data_Input!$K185,Master_CostCenter[Cost center],0),0)</f>
        <v>Phụ cấp khác</v>
      </c>
      <c r="M185" s="108" t="s">
        <v>883</v>
      </c>
      <c r="N185" s="116">
        <v>-22269.22</v>
      </c>
      <c r="O185" s="104"/>
      <c r="P185" s="109">
        <f>SUM(Data_Input!$N185:$O185)</f>
        <v>-22269.22</v>
      </c>
    </row>
    <row r="186" spans="2:16" x14ac:dyDescent="0.4">
      <c r="B186" s="101" t="str" cm="1">
        <f t="array" ref="B186">IF(Data_Input!$K186="","",
IFERROR(
INDEX(Master_CostCenter_QuyLuong[Manpower Mapping],
MATCH(Data_Input!$K186,Master_CostCenter_QuyLuong[Cost Center],0),
0),
"Opex"))</f>
        <v>Quỹ Lương</v>
      </c>
      <c r="C186" s="94" t="s">
        <v>38</v>
      </c>
      <c r="D186" s="100" t="s">
        <v>30</v>
      </c>
      <c r="E186" s="101" t="str" cm="1">
        <f t="array" ref="E186">INDEX(Master_BranchBU[BranBU],MATCH(Data_Input!$C186&amp;"-"&amp;Data_Input!$D186,Master_BranchBU[BranBU Mapping],0),0)</f>
        <v>H-EL</v>
      </c>
      <c r="F186" s="105" t="str" cm="1">
        <f t="array" ref="F186">INDEX(Master_CostCenter[Division Code],MATCH(Data_Input!$K186,Master_CostCenter[Cost center],0),0)</f>
        <v>HRD</v>
      </c>
      <c r="G186" s="102" t="str" cm="1">
        <f t="array" ref="G186">INDEX(Master_Department[Division Name],MATCH(Data_Input!$F186,Master_Department[Division Code],0),0)</f>
        <v>Phòng Nhân Sự</v>
      </c>
      <c r="H186" s="106" t="str" cm="1">
        <f t="array" ref="H186">INDEX(Master_CostCenter[Div &amp; Dept Code],MATCH(Data_Input!$K186,Master_CostCenter[Cost center],0),0)</f>
        <v>HRD-CnB</v>
      </c>
      <c r="I186" s="107" t="str" cm="1">
        <f t="array" ref="I186">INDEX(Master_Department[Div &amp; Dept Name],MATCH(Data_Input!$H186,Master_Department[Div &amp; Dept Code],0),0)</f>
        <v>Phòng Nhân Sự - BP Chính sách, Lương &amp; Đãi ngộ</v>
      </c>
      <c r="J186" s="91" t="s">
        <v>300</v>
      </c>
      <c r="K186" s="92" t="s">
        <v>605</v>
      </c>
      <c r="L186" s="103" t="str" cm="1">
        <f t="array" ref="L186">INDEX(Master_CostCenter[Cost Name],MATCH(Data_Input!$K186,Master_CostCenter[Cost center],0),0)</f>
        <v>Phụ cấp khác</v>
      </c>
      <c r="M186" s="108" t="s">
        <v>857</v>
      </c>
      <c r="N186" s="116">
        <v>40904.351999999999</v>
      </c>
      <c r="O186" s="104"/>
      <c r="P186" s="109">
        <f>SUM(Data_Input!$N186:$O186)</f>
        <v>40904.351999999999</v>
      </c>
    </row>
    <row r="187" spans="2:16" x14ac:dyDescent="0.4">
      <c r="B187" s="101" t="str" cm="1">
        <f t="array" ref="B187">IF(Data_Input!$K187="","",
IFERROR(
INDEX(Master_CostCenter_QuyLuong[Manpower Mapping],
MATCH(Data_Input!$K187,Master_CostCenter_QuyLuong[Cost Center],0),
0),
"Opex"))</f>
        <v>Quỹ Lương</v>
      </c>
      <c r="C187" s="100" t="s">
        <v>38</v>
      </c>
      <c r="D187" s="100" t="s">
        <v>30</v>
      </c>
      <c r="E187" s="101" t="str" cm="1">
        <f t="array" ref="E187">INDEX(Master_BranchBU[BranBU],MATCH(Data_Input!$C187&amp;"-"&amp;Data_Input!$D187,Master_BranchBU[BranBU Mapping],0),0)</f>
        <v>H-EL</v>
      </c>
      <c r="F187" s="105" t="str" cm="1">
        <f t="array" ref="F187">INDEX(Master_CostCenter[Division Code],MATCH(Data_Input!$K187,Master_CostCenter[Cost center],0),0)</f>
        <v>HRD</v>
      </c>
      <c r="G187" s="102" t="str" cm="1">
        <f t="array" ref="G187">INDEX(Master_Department[Division Name],MATCH(Data_Input!$F187,Master_Department[Division Code],0),0)</f>
        <v>Phòng Nhân Sự</v>
      </c>
      <c r="H187" s="106" t="str" cm="1">
        <f t="array" ref="H187">INDEX(Master_CostCenter[Div &amp; Dept Code],MATCH(Data_Input!$K187,Master_CostCenter[Cost center],0),0)</f>
        <v>HRD-CnB</v>
      </c>
      <c r="I187" s="107" t="str" cm="1">
        <f t="array" ref="I187">INDEX(Master_Department[Div &amp; Dept Name],MATCH(Data_Input!$H187,Master_Department[Div &amp; Dept Code],0),0)</f>
        <v>Phòng Nhân Sự - BP Chính sách, Lương &amp; Đãi ngộ</v>
      </c>
      <c r="J187" s="91" t="s">
        <v>300</v>
      </c>
      <c r="K187" s="92" t="s">
        <v>605</v>
      </c>
      <c r="L187" s="103" t="str" cm="1">
        <f t="array" ref="L187">INDEX(Master_CostCenter[Cost Name],MATCH(Data_Input!$K187,Master_CostCenter[Cost center],0),0)</f>
        <v>Phụ cấp khác</v>
      </c>
      <c r="M187" s="94" t="s">
        <v>855</v>
      </c>
      <c r="N187" s="116">
        <v>175000.00000000003</v>
      </c>
      <c r="O187" s="104"/>
      <c r="P187" s="109">
        <f>SUM(Data_Input!$N187:$O187)</f>
        <v>175000.00000000003</v>
      </c>
    </row>
    <row r="188" spans="2:16" x14ac:dyDescent="0.4">
      <c r="B188" s="101" t="str" cm="1">
        <f t="array" ref="B188">IF(Data_Input!$K188="","",
IFERROR(
INDEX(Master_CostCenter_QuyLuong[Manpower Mapping],
MATCH(Data_Input!$K188,Master_CostCenter_QuyLuong[Cost Center],0),
0),
"Opex"))</f>
        <v>Quỹ Lương</v>
      </c>
      <c r="C188" s="100" t="s">
        <v>38</v>
      </c>
      <c r="D188" s="100" t="s">
        <v>30</v>
      </c>
      <c r="E188" s="101" t="str" cm="1">
        <f t="array" ref="E188">INDEX(Master_BranchBU[BranBU],MATCH(Data_Input!$C188&amp;"-"&amp;Data_Input!$D188,Master_BranchBU[BranBU Mapping],0),0)</f>
        <v>H-EL</v>
      </c>
      <c r="F188" s="105" t="str" cm="1">
        <f t="array" ref="F188">INDEX(Master_CostCenter[Division Code],MATCH(Data_Input!$K188,Master_CostCenter[Cost center],0),0)</f>
        <v>HRD</v>
      </c>
      <c r="G188" s="102" t="str" cm="1">
        <f t="array" ref="G188">INDEX(Master_Department[Division Name],MATCH(Data_Input!$F188,Master_Department[Division Code],0),0)</f>
        <v>Phòng Nhân Sự</v>
      </c>
      <c r="H188" s="106" t="str" cm="1">
        <f t="array" ref="H188">INDEX(Master_CostCenter[Div &amp; Dept Code],MATCH(Data_Input!$K188,Master_CostCenter[Cost center],0),0)</f>
        <v>HRD-CnB</v>
      </c>
      <c r="I188" s="107" t="str" cm="1">
        <f t="array" ref="I188">INDEX(Master_Department[Div &amp; Dept Name],MATCH(Data_Input!$H188,Master_Department[Div &amp; Dept Code],0),0)</f>
        <v>Phòng Nhân Sự - BP Chính sách, Lương &amp; Đãi ngộ</v>
      </c>
      <c r="J188" s="91" t="s">
        <v>300</v>
      </c>
      <c r="K188" s="92" t="s">
        <v>605</v>
      </c>
      <c r="L188" s="103" t="str" cm="1">
        <f t="array" ref="L188">INDEX(Master_CostCenter[Cost Name],MATCH(Data_Input!$K188,Master_CostCenter[Cost center],0),0)</f>
        <v>Phụ cấp khác</v>
      </c>
      <c r="M188" s="108" t="s">
        <v>692</v>
      </c>
      <c r="N188" s="116">
        <v>659625.00000000012</v>
      </c>
      <c r="O188" s="104"/>
      <c r="P188" s="109">
        <f>SUM(Data_Input!$N188:$O188)</f>
        <v>659625.00000000012</v>
      </c>
    </row>
    <row r="189" spans="2:16" x14ac:dyDescent="0.4">
      <c r="B189" s="101" t="str" cm="1">
        <f t="array" ref="B189">IF(Data_Input!$K189="","",
IFERROR(
INDEX(Master_CostCenter_QuyLuong[Manpower Mapping],
MATCH(Data_Input!$K189,Master_CostCenter_QuyLuong[Cost Center],0),
0),
"Opex"))</f>
        <v>Quỹ Lương</v>
      </c>
      <c r="C189" s="100" t="s">
        <v>38</v>
      </c>
      <c r="D189" s="100" t="s">
        <v>30</v>
      </c>
      <c r="E189" s="101" t="str" cm="1">
        <f t="array" ref="E189">INDEX(Master_BranchBU[BranBU],MATCH(Data_Input!$C189&amp;"-"&amp;Data_Input!$D189,Master_BranchBU[BranBU Mapping],0),0)</f>
        <v>H-EL</v>
      </c>
      <c r="F189" s="105" t="str" cm="1">
        <f t="array" ref="F189">INDEX(Master_CostCenter[Division Code],MATCH(Data_Input!$K189,Master_CostCenter[Cost center],0),0)</f>
        <v>HRD</v>
      </c>
      <c r="G189" s="102" t="str" cm="1">
        <f t="array" ref="G189">INDEX(Master_Department[Division Name],MATCH(Data_Input!$F189,Master_Department[Division Code],0),0)</f>
        <v>Phòng Nhân Sự</v>
      </c>
      <c r="H189" s="106" t="str" cm="1">
        <f t="array" ref="H189">INDEX(Master_CostCenter[Div &amp; Dept Code],MATCH(Data_Input!$K189,Master_CostCenter[Cost center],0),0)</f>
        <v>HRD-CnB</v>
      </c>
      <c r="I189" s="107" t="str" cm="1">
        <f t="array" ref="I189">INDEX(Master_Department[Div &amp; Dept Name],MATCH(Data_Input!$H189,Master_Department[Div &amp; Dept Code],0),0)</f>
        <v>Phòng Nhân Sự - BP Chính sách, Lương &amp; Đãi ngộ</v>
      </c>
      <c r="J189" s="91" t="s">
        <v>300</v>
      </c>
      <c r="K189" s="92" t="s">
        <v>605</v>
      </c>
      <c r="L189" s="103" t="str" cm="1">
        <f t="array" ref="L189">INDEX(Master_CostCenter[Cost Name],MATCH(Data_Input!$K189,Master_CostCenter[Cost center],0),0)</f>
        <v>Phụ cấp khác</v>
      </c>
      <c r="M189" s="108" t="s">
        <v>853</v>
      </c>
      <c r="N189" s="116">
        <v>0</v>
      </c>
      <c r="O189" s="104"/>
      <c r="P189" s="109">
        <f>SUM(Data_Input!$N189:$O189)</f>
        <v>0</v>
      </c>
    </row>
    <row r="190" spans="2:16" x14ac:dyDescent="0.4">
      <c r="B190" s="101" t="str" cm="1">
        <f t="array" ref="B190">IF(Data_Input!$K190="","",
IFERROR(
INDEX(Master_CostCenter_QuyLuong[Manpower Mapping],
MATCH(Data_Input!$K190,Master_CostCenter_QuyLuong[Cost Center],0),
0),
"Opex"))</f>
        <v>Quỹ Lương</v>
      </c>
      <c r="C190" s="100" t="s">
        <v>38</v>
      </c>
      <c r="D190" s="100" t="s">
        <v>30</v>
      </c>
      <c r="E190" s="101" t="str" cm="1">
        <f t="array" ref="E190">INDEX(Master_BranchBU[BranBU],MATCH(Data_Input!$C190&amp;"-"&amp;Data_Input!$D190,Master_BranchBU[BranBU Mapping],0),0)</f>
        <v>H-EL</v>
      </c>
      <c r="F190" s="105" t="str" cm="1">
        <f t="array" ref="F190">INDEX(Master_CostCenter[Division Code],MATCH(Data_Input!$K190,Master_CostCenter[Cost center],0),0)</f>
        <v>HRD</v>
      </c>
      <c r="G190" s="102" t="str" cm="1">
        <f t="array" ref="G190">INDEX(Master_Department[Division Name],MATCH(Data_Input!$F190,Master_Department[Division Code],0),0)</f>
        <v>Phòng Nhân Sự</v>
      </c>
      <c r="H190" s="106" t="str" cm="1">
        <f t="array" ref="H190">INDEX(Master_CostCenter[Div &amp; Dept Code],MATCH(Data_Input!$K190,Master_CostCenter[Cost center],0),0)</f>
        <v>HRD-CnB</v>
      </c>
      <c r="I190" s="107" t="str" cm="1">
        <f t="array" ref="I190">INDEX(Master_Department[Div &amp; Dept Name],MATCH(Data_Input!$H190,Master_Department[Div &amp; Dept Code],0),0)</f>
        <v>Phòng Nhân Sự - BP Chính sách, Lương &amp; Đãi ngộ</v>
      </c>
      <c r="J190" s="91" t="s">
        <v>300</v>
      </c>
      <c r="K190" s="92" t="s">
        <v>605</v>
      </c>
      <c r="L190" s="103" t="str" cm="1">
        <f t="array" ref="L190">INDEX(Master_CostCenter[Cost Name],MATCH(Data_Input!$K190,Master_CostCenter[Cost center],0),0)</f>
        <v>Phụ cấp khác</v>
      </c>
      <c r="M190" s="108" t="s">
        <v>892</v>
      </c>
      <c r="N190" s="116">
        <v>0</v>
      </c>
      <c r="O190" s="104"/>
      <c r="P190" s="109">
        <f>SUM(Data_Input!$N190:$O190)</f>
        <v>0</v>
      </c>
    </row>
    <row r="191" spans="2:16" x14ac:dyDescent="0.4">
      <c r="B191" s="101" t="str" cm="1">
        <f t="array" ref="B191">IF(Data_Input!$K191="","",
IFERROR(
INDEX(Master_CostCenter_QuyLuong[Manpower Mapping],
MATCH(Data_Input!$K191,Master_CostCenter_QuyLuong[Cost Center],0),
0),
"Opex"))</f>
        <v>Quỹ Lương</v>
      </c>
      <c r="C191" s="100" t="s">
        <v>38</v>
      </c>
      <c r="D191" s="100" t="s">
        <v>33</v>
      </c>
      <c r="E191" s="101" t="str" cm="1">
        <f t="array" ref="E191">INDEX(Master_BranchBU[BranBU],MATCH(Data_Input!$C191&amp;"-"&amp;Data_Input!$D191,Master_BranchBU[BranBU Mapping],0),0)</f>
        <v>H-UP</v>
      </c>
      <c r="F191" s="105" t="str" cm="1">
        <f t="array" ref="F191">INDEX(Master_CostCenter[Division Code],MATCH(Data_Input!$K191,Master_CostCenter[Cost center],0),0)</f>
        <v>HRD</v>
      </c>
      <c r="G191" s="102" t="str" cm="1">
        <f t="array" ref="G191">INDEX(Master_Department[Division Name],MATCH(Data_Input!$F191,Master_Department[Division Code],0),0)</f>
        <v>Phòng Nhân Sự</v>
      </c>
      <c r="H191" s="106" t="str" cm="1">
        <f t="array" ref="H191">INDEX(Master_CostCenter[Div &amp; Dept Code],MATCH(Data_Input!$K191,Master_CostCenter[Cost center],0),0)</f>
        <v>HRD-CnB</v>
      </c>
      <c r="I191" s="107" t="str" cm="1">
        <f t="array" ref="I191">INDEX(Master_Department[Div &amp; Dept Name],MATCH(Data_Input!$H191,Master_Department[Div &amp; Dept Code],0),0)</f>
        <v>Phòng Nhân Sự - BP Chính sách, Lương &amp; Đãi ngộ</v>
      </c>
      <c r="J191" s="91" t="s">
        <v>300</v>
      </c>
      <c r="K191" s="92" t="s">
        <v>605</v>
      </c>
      <c r="L191" s="103" t="str" cm="1">
        <f t="array" ref="L191">INDEX(Master_CostCenter[Cost Name],MATCH(Data_Input!$K191,Master_CostCenter[Cost center],0),0)</f>
        <v>Phụ cấp khác</v>
      </c>
      <c r="M191" s="108" t="s">
        <v>883</v>
      </c>
      <c r="N191" s="116">
        <v>0</v>
      </c>
      <c r="O191" s="104"/>
      <c r="P191" s="109">
        <f>SUM(Data_Input!$N191:$O191)</f>
        <v>0</v>
      </c>
    </row>
    <row r="192" spans="2:16" x14ac:dyDescent="0.4">
      <c r="B192" s="101" t="str" cm="1">
        <f t="array" ref="B192">IF(Data_Input!$K192="","",
IFERROR(
INDEX(Master_CostCenter_QuyLuong[Manpower Mapping],
MATCH(Data_Input!$K192,Master_CostCenter_QuyLuong[Cost Center],0),
0),
"Opex"))</f>
        <v>Quỹ Lương</v>
      </c>
      <c r="C192" s="100" t="s">
        <v>38</v>
      </c>
      <c r="D192" s="100" t="s">
        <v>33</v>
      </c>
      <c r="E192" s="101" t="str" cm="1">
        <f t="array" ref="E192">INDEX(Master_BranchBU[BranBU],MATCH(Data_Input!$C192&amp;"-"&amp;Data_Input!$D192,Master_BranchBU[BranBU Mapping],0),0)</f>
        <v>H-UP</v>
      </c>
      <c r="F192" s="105" t="str" cm="1">
        <f t="array" ref="F192">INDEX(Master_CostCenter[Division Code],MATCH(Data_Input!$K192,Master_CostCenter[Cost center],0),0)</f>
        <v>HRD</v>
      </c>
      <c r="G192" s="102" t="str" cm="1">
        <f t="array" ref="G192">INDEX(Master_Department[Division Name],MATCH(Data_Input!$F192,Master_Department[Division Code],0),0)</f>
        <v>Phòng Nhân Sự</v>
      </c>
      <c r="H192" s="106" t="str" cm="1">
        <f t="array" ref="H192">INDEX(Master_CostCenter[Div &amp; Dept Code],MATCH(Data_Input!$K192,Master_CostCenter[Cost center],0),0)</f>
        <v>HRD-CnB</v>
      </c>
      <c r="I192" s="107" t="str" cm="1">
        <f t="array" ref="I192">INDEX(Master_Department[Div &amp; Dept Name],MATCH(Data_Input!$H192,Master_Department[Div &amp; Dept Code],0),0)</f>
        <v>Phòng Nhân Sự - BP Chính sách, Lương &amp; Đãi ngộ</v>
      </c>
      <c r="J192" s="91" t="s">
        <v>300</v>
      </c>
      <c r="K192" s="92" t="s">
        <v>605</v>
      </c>
      <c r="L192" s="103" t="str" cm="1">
        <f t="array" ref="L192">INDEX(Master_CostCenter[Cost Name],MATCH(Data_Input!$K192,Master_CostCenter[Cost center],0),0)</f>
        <v>Phụ cấp khác</v>
      </c>
      <c r="M192" s="94" t="s">
        <v>857</v>
      </c>
      <c r="N192" s="116">
        <v>10226.088</v>
      </c>
      <c r="O192" s="104"/>
      <c r="P192" s="109">
        <f>SUM(Data_Input!$N192:$O192)</f>
        <v>10226.088</v>
      </c>
    </row>
    <row r="193" spans="2:16" x14ac:dyDescent="0.4">
      <c r="B193" s="101" t="str" cm="1">
        <f t="array" ref="B193">IF(Data_Input!$K193="","",
IFERROR(
INDEX(Master_CostCenter_QuyLuong[Manpower Mapping],
MATCH(Data_Input!$K193,Master_CostCenter_QuyLuong[Cost Center],0),
0),
"Opex"))</f>
        <v>Quỹ Lương</v>
      </c>
      <c r="C193" s="100" t="s">
        <v>38</v>
      </c>
      <c r="D193" s="100" t="s">
        <v>33</v>
      </c>
      <c r="E193" s="101" t="str" cm="1">
        <f t="array" ref="E193">INDEX(Master_BranchBU[BranBU],MATCH(Data_Input!$C193&amp;"-"&amp;Data_Input!$D193,Master_BranchBU[BranBU Mapping],0),0)</f>
        <v>H-UP</v>
      </c>
      <c r="F193" s="105" t="str" cm="1">
        <f t="array" ref="F193">INDEX(Master_CostCenter[Division Code],MATCH(Data_Input!$K193,Master_CostCenter[Cost center],0),0)</f>
        <v>HRD</v>
      </c>
      <c r="G193" s="102" t="str" cm="1">
        <f t="array" ref="G193">INDEX(Master_Department[Division Name],MATCH(Data_Input!$F193,Master_Department[Division Code],0),0)</f>
        <v>Phòng Nhân Sự</v>
      </c>
      <c r="H193" s="106" t="str" cm="1">
        <f t="array" ref="H193">INDEX(Master_CostCenter[Div &amp; Dept Code],MATCH(Data_Input!$K193,Master_CostCenter[Cost center],0),0)</f>
        <v>HRD-CnB</v>
      </c>
      <c r="I193" s="107" t="str" cm="1">
        <f t="array" ref="I193">INDEX(Master_Department[Div &amp; Dept Name],MATCH(Data_Input!$H193,Master_Department[Div &amp; Dept Code],0),0)</f>
        <v>Phòng Nhân Sự - BP Chính sách, Lương &amp; Đãi ngộ</v>
      </c>
      <c r="J193" s="91" t="s">
        <v>300</v>
      </c>
      <c r="K193" s="92" t="s">
        <v>605</v>
      </c>
      <c r="L193" s="103" t="str" cm="1">
        <f t="array" ref="L193">INDEX(Master_CostCenter[Cost Name],MATCH(Data_Input!$K193,Master_CostCenter[Cost center],0),0)</f>
        <v>Phụ cấp khác</v>
      </c>
      <c r="M193" s="108" t="s">
        <v>855</v>
      </c>
      <c r="N193" s="116">
        <v>175000.00000000003</v>
      </c>
      <c r="O193" s="104"/>
      <c r="P193" s="109">
        <f>SUM(Data_Input!$N193:$O193)</f>
        <v>175000.00000000003</v>
      </c>
    </row>
    <row r="194" spans="2:16" x14ac:dyDescent="0.4">
      <c r="B194" s="101" t="str" cm="1">
        <f t="array" ref="B194">IF(Data_Input!$K194="","",
IFERROR(
INDEX(Master_CostCenter_QuyLuong[Manpower Mapping],
MATCH(Data_Input!$K194,Master_CostCenter_QuyLuong[Cost Center],0),
0),
"Opex"))</f>
        <v>Quỹ Lương</v>
      </c>
      <c r="C194" s="100" t="s">
        <v>38</v>
      </c>
      <c r="D194" s="100" t="s">
        <v>33</v>
      </c>
      <c r="E194" s="101" t="str" cm="1">
        <f t="array" ref="E194">INDEX(Master_BranchBU[BranBU],MATCH(Data_Input!$C194&amp;"-"&amp;Data_Input!$D194,Master_BranchBU[BranBU Mapping],0),0)</f>
        <v>H-UP</v>
      </c>
      <c r="F194" s="105" t="str" cm="1">
        <f t="array" ref="F194">INDEX(Master_CostCenter[Division Code],MATCH(Data_Input!$K194,Master_CostCenter[Cost center],0),0)</f>
        <v>HRD</v>
      </c>
      <c r="G194" s="102" t="str" cm="1">
        <f t="array" ref="G194">INDEX(Master_Department[Division Name],MATCH(Data_Input!$F194,Master_Department[Division Code],0),0)</f>
        <v>Phòng Nhân Sự</v>
      </c>
      <c r="H194" s="106" t="str" cm="1">
        <f t="array" ref="H194">INDEX(Master_CostCenter[Div &amp; Dept Code],MATCH(Data_Input!$K194,Master_CostCenter[Cost center],0),0)</f>
        <v>HRD-CnB</v>
      </c>
      <c r="I194" s="107" t="str" cm="1">
        <f t="array" ref="I194">INDEX(Master_Department[Div &amp; Dept Name],MATCH(Data_Input!$H194,Master_Department[Div &amp; Dept Code],0),0)</f>
        <v>Phòng Nhân Sự - BP Chính sách, Lương &amp; Đãi ngộ</v>
      </c>
      <c r="J194" s="91" t="s">
        <v>300</v>
      </c>
      <c r="K194" s="92" t="s">
        <v>605</v>
      </c>
      <c r="L194" s="103" t="str" cm="1">
        <f t="array" ref="L194">INDEX(Master_CostCenter[Cost Name],MATCH(Data_Input!$K194,Master_CostCenter[Cost center],0),0)</f>
        <v>Phụ cấp khác</v>
      </c>
      <c r="M194" s="108" t="s">
        <v>692</v>
      </c>
      <c r="N194" s="116">
        <v>2000000</v>
      </c>
      <c r="O194" s="104"/>
      <c r="P194" s="109">
        <f>SUM(Data_Input!$N194:$O194)</f>
        <v>2000000</v>
      </c>
    </row>
    <row r="195" spans="2:16" x14ac:dyDescent="0.4">
      <c r="B195" s="101" t="str" cm="1">
        <f t="array" ref="B195">IF(Data_Input!$K195="","",
IFERROR(
INDEX(Master_CostCenter_QuyLuong[Manpower Mapping],
MATCH(Data_Input!$K195,Master_CostCenter_QuyLuong[Cost Center],0),
0),
"Opex"))</f>
        <v>Quỹ Lương</v>
      </c>
      <c r="C195" s="100" t="s">
        <v>38</v>
      </c>
      <c r="D195" s="100" t="s">
        <v>33</v>
      </c>
      <c r="E195" s="101" t="str" cm="1">
        <f t="array" ref="E195">INDEX(Master_BranchBU[BranBU],MATCH(Data_Input!$C195&amp;"-"&amp;Data_Input!$D195,Master_BranchBU[BranBU Mapping],0),0)</f>
        <v>H-UP</v>
      </c>
      <c r="F195" s="105" t="str" cm="1">
        <f t="array" ref="F195">INDEX(Master_CostCenter[Division Code],MATCH(Data_Input!$K195,Master_CostCenter[Cost center],0),0)</f>
        <v>HRD</v>
      </c>
      <c r="G195" s="102" t="str" cm="1">
        <f t="array" ref="G195">INDEX(Master_Department[Division Name],MATCH(Data_Input!$F195,Master_Department[Division Code],0),0)</f>
        <v>Phòng Nhân Sự</v>
      </c>
      <c r="H195" s="106" t="str" cm="1">
        <f t="array" ref="H195">INDEX(Master_CostCenter[Div &amp; Dept Code],MATCH(Data_Input!$K195,Master_CostCenter[Cost center],0),0)</f>
        <v>HRD-CnB</v>
      </c>
      <c r="I195" s="107" t="str" cm="1">
        <f t="array" ref="I195">INDEX(Master_Department[Div &amp; Dept Name],MATCH(Data_Input!$H195,Master_Department[Div &amp; Dept Code],0),0)</f>
        <v>Phòng Nhân Sự - BP Chính sách, Lương &amp; Đãi ngộ</v>
      </c>
      <c r="J195" s="91" t="s">
        <v>300</v>
      </c>
      <c r="K195" s="92" t="s">
        <v>605</v>
      </c>
      <c r="L195" s="103" t="str" cm="1">
        <f t="array" ref="L195">INDEX(Master_CostCenter[Cost Name],MATCH(Data_Input!$K195,Master_CostCenter[Cost center],0),0)</f>
        <v>Phụ cấp khác</v>
      </c>
      <c r="M195" s="108" t="s">
        <v>853</v>
      </c>
      <c r="N195" s="116">
        <v>-106153.8</v>
      </c>
      <c r="O195" s="104"/>
      <c r="P195" s="109">
        <f>SUM(Data_Input!$N195:$O195)</f>
        <v>-106153.8</v>
      </c>
    </row>
    <row r="196" spans="2:16" x14ac:dyDescent="0.4">
      <c r="B196" s="101" t="str" cm="1">
        <f t="array" ref="B196">IF(Data_Input!$K196="","",
IFERROR(
INDEX(Master_CostCenter_QuyLuong[Manpower Mapping],
MATCH(Data_Input!$K196,Master_CostCenter_QuyLuong[Cost Center],0),
0),
"Opex"))</f>
        <v>Quỹ Lương</v>
      </c>
      <c r="C196" s="100" t="s">
        <v>38</v>
      </c>
      <c r="D196" s="100" t="s">
        <v>33</v>
      </c>
      <c r="E196" s="101" t="str" cm="1">
        <f t="array" ref="E196">INDEX(Master_BranchBU[BranBU],MATCH(Data_Input!$C196&amp;"-"&amp;Data_Input!$D196,Master_BranchBU[BranBU Mapping],0),0)</f>
        <v>H-UP</v>
      </c>
      <c r="F196" s="105" t="str" cm="1">
        <f t="array" ref="F196">INDEX(Master_CostCenter[Division Code],MATCH(Data_Input!$K196,Master_CostCenter[Cost center],0),0)</f>
        <v>HRD</v>
      </c>
      <c r="G196" s="102" t="str" cm="1">
        <f t="array" ref="G196">INDEX(Master_Department[Division Name],MATCH(Data_Input!$F196,Master_Department[Division Code],0),0)</f>
        <v>Phòng Nhân Sự</v>
      </c>
      <c r="H196" s="106" t="str" cm="1">
        <f t="array" ref="H196">INDEX(Master_CostCenter[Div &amp; Dept Code],MATCH(Data_Input!$K196,Master_CostCenter[Cost center],0),0)</f>
        <v>HRD-CnB</v>
      </c>
      <c r="I196" s="107" t="str" cm="1">
        <f t="array" ref="I196">INDEX(Master_Department[Div &amp; Dept Name],MATCH(Data_Input!$H196,Master_Department[Div &amp; Dept Code],0),0)</f>
        <v>Phòng Nhân Sự - BP Chính sách, Lương &amp; Đãi ngộ</v>
      </c>
      <c r="J196" s="91" t="s">
        <v>300</v>
      </c>
      <c r="K196" s="92" t="s">
        <v>605</v>
      </c>
      <c r="L196" s="103" t="str" cm="1">
        <f t="array" ref="L196">INDEX(Master_CostCenter[Cost Name],MATCH(Data_Input!$K196,Master_CostCenter[Cost center],0),0)</f>
        <v>Phụ cấp khác</v>
      </c>
      <c r="M196" s="108" t="s">
        <v>892</v>
      </c>
      <c r="N196" s="116">
        <v>0</v>
      </c>
      <c r="O196" s="104"/>
      <c r="P196" s="109">
        <f>SUM(Data_Input!$N196:$O196)</f>
        <v>0</v>
      </c>
    </row>
  </sheetData>
  <phoneticPr fontId="16" type="noConversion"/>
  <conditionalFormatting sqref="B11:B196">
    <cfRule type="cellIs" dxfId="75" priority="1" operator="equal">
      <formula>"Quỹ Lương"</formula>
    </cfRule>
  </conditionalFormatting>
  <pageMargins left="0.43" right="0.34" top="0.75" bottom="0.75" header="0.3" footer="0.3"/>
  <pageSetup orientation="landscape"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0463551E-7ABF-4CBF-ADCA-FFB6E95B07BB}">
          <x14:formula1>
            <xm:f>'1'!$K$9:$K$15</xm:f>
          </x14:formula1>
          <xm:sqref>C186 C11:C46 C48:C107 C109:C171 C173</xm:sqref>
        </x14:dataValidation>
        <x14:dataValidation type="list" allowBlank="1" showInputMessage="1" showErrorMessage="1" xr:uid="{41B81D25-FD8E-4D64-84CC-FA1EB160DD9A}">
          <x14:formula1>
            <xm:f>'1'!$M$9:$M$15</xm:f>
          </x14:formula1>
          <xm:sqref>D11:D196 C47 C108 C172</xm:sqref>
        </x14:dataValidation>
        <x14:dataValidation type="list" allowBlank="1" showInputMessage="1" showErrorMessage="1" xr:uid="{0DD87103-2369-427E-BA8D-4336D3E2AE2B}">
          <x14:formula1>
            <xm:f>'2'!$K$10:$K$74</xm:f>
          </x14:formula1>
          <xm:sqref>M11:M196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483B6-BA1B-435D-9FEB-4207120737AE}">
  <sheetPr>
    <tabColor theme="1"/>
  </sheetPr>
  <dimension ref="B5:C17"/>
  <sheetViews>
    <sheetView topLeftCell="A4" workbookViewId="0">
      <selection activeCell="C27" sqref="C27"/>
    </sheetView>
  </sheetViews>
  <sheetFormatPr defaultRowHeight="14.4" x14ac:dyDescent="0.3"/>
  <cols>
    <col min="1" max="1" width="8" customWidth="1"/>
    <col min="2" max="2" width="12.33203125" customWidth="1"/>
    <col min="3" max="3" width="81.44140625" customWidth="1"/>
    <col min="4" max="18" width="8" customWidth="1"/>
  </cols>
  <sheetData>
    <row r="5" spans="2:3" x14ac:dyDescent="0.3">
      <c r="B5" s="72" t="s">
        <v>918</v>
      </c>
    </row>
    <row r="14" spans="2:3" x14ac:dyDescent="0.3">
      <c r="B14" s="72" t="s">
        <v>909</v>
      </c>
    </row>
    <row r="15" spans="2:3" x14ac:dyDescent="0.3">
      <c r="B15" s="73" t="s">
        <v>910</v>
      </c>
      <c r="C15" s="73" t="s">
        <v>911</v>
      </c>
    </row>
    <row r="16" spans="2:3" x14ac:dyDescent="0.3">
      <c r="B16" s="71">
        <v>45343</v>
      </c>
      <c r="C16" t="s">
        <v>913</v>
      </c>
    </row>
    <row r="17" spans="2:3" x14ac:dyDescent="0.3">
      <c r="B17" s="71">
        <v>45343</v>
      </c>
      <c r="C17" t="s">
        <v>917</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0E64-9841-4CD0-A926-03156A723A24}">
  <sheetPr>
    <tabColor theme="1"/>
  </sheetPr>
  <dimension ref="A3:M35"/>
  <sheetViews>
    <sheetView showGridLines="0" zoomScale="85" zoomScaleNormal="85" workbookViewId="0">
      <selection activeCell="H15" sqref="H15"/>
    </sheetView>
  </sheetViews>
  <sheetFormatPr defaultColWidth="8.88671875" defaultRowHeight="16.8" x14ac:dyDescent="0.3"/>
  <cols>
    <col min="1" max="1" width="1.5546875" style="18" customWidth="1"/>
    <col min="2" max="2" width="10.44140625" style="19" customWidth="1"/>
    <col min="3" max="3" width="9" style="19" customWidth="1"/>
    <col min="4" max="4" width="12.44140625" style="22" customWidth="1"/>
    <col min="5" max="5" width="36" style="19" customWidth="1"/>
    <col min="6" max="6" width="10.88671875" style="19" customWidth="1"/>
    <col min="7" max="7" width="16.33203125" style="19" customWidth="1"/>
    <col min="8" max="8" width="14.33203125" style="19" customWidth="1"/>
    <col min="9" max="9" width="13.44140625" style="19" customWidth="1"/>
    <col min="10" max="10" width="2" style="19" customWidth="1"/>
    <col min="11" max="11" width="23.88671875" style="19" customWidth="1"/>
    <col min="12" max="12" width="2.33203125" style="19" customWidth="1"/>
    <col min="13" max="13" width="21.109375" style="19" customWidth="1"/>
    <col min="14" max="16384" width="8.88671875" style="19"/>
  </cols>
  <sheetData>
    <row r="3" spans="2:13" x14ac:dyDescent="0.4">
      <c r="K3" s="36" t="s">
        <v>902</v>
      </c>
      <c r="M3" s="36" t="s">
        <v>903</v>
      </c>
    </row>
    <row r="4" spans="2:13" x14ac:dyDescent="0.3">
      <c r="D4" s="20"/>
      <c r="G4" s="21"/>
      <c r="K4" s="21"/>
      <c r="M4" s="21"/>
    </row>
    <row r="5" spans="2:13" x14ac:dyDescent="0.3">
      <c r="D5" s="20"/>
      <c r="G5" s="21"/>
      <c r="K5" s="21"/>
      <c r="M5" s="21"/>
    </row>
    <row r="6" spans="2:13" x14ac:dyDescent="0.3">
      <c r="D6" s="20"/>
      <c r="G6" s="21"/>
      <c r="K6" s="21"/>
      <c r="M6" s="21"/>
    </row>
    <row r="7" spans="2:13" x14ac:dyDescent="0.3">
      <c r="B7" s="22"/>
      <c r="C7" s="22"/>
      <c r="D7" s="63" t="s">
        <v>801</v>
      </c>
      <c r="E7" s="22"/>
      <c r="F7" s="22"/>
      <c r="G7" s="64"/>
      <c r="H7" s="22"/>
      <c r="I7" s="22"/>
      <c r="K7" s="22"/>
      <c r="M7" s="22"/>
    </row>
    <row r="8" spans="2:13" ht="44.25" customHeight="1" thickBot="1" x14ac:dyDescent="0.35">
      <c r="B8" s="39" t="s">
        <v>7</v>
      </c>
      <c r="C8" s="39" t="s">
        <v>624</v>
      </c>
      <c r="D8" s="39" t="s">
        <v>651</v>
      </c>
      <c r="E8" s="39" t="s">
        <v>625</v>
      </c>
      <c r="F8" s="40" t="s">
        <v>194</v>
      </c>
      <c r="G8" s="41" t="s">
        <v>626</v>
      </c>
      <c r="H8" s="41" t="s">
        <v>654</v>
      </c>
      <c r="I8" s="39" t="s">
        <v>640</v>
      </c>
      <c r="K8" s="42" t="s">
        <v>7</v>
      </c>
      <c r="M8" s="42" t="s">
        <v>624</v>
      </c>
    </row>
    <row r="9" spans="2:13" ht="19.95" customHeight="1" x14ac:dyDescent="0.3">
      <c r="B9" s="27" t="s">
        <v>0</v>
      </c>
      <c r="C9" s="27" t="s">
        <v>3</v>
      </c>
      <c r="D9" s="27" t="s">
        <v>26</v>
      </c>
      <c r="E9" s="28" t="s">
        <v>195</v>
      </c>
      <c r="F9" s="37" t="s">
        <v>196</v>
      </c>
      <c r="G9" s="27" t="str">
        <f>Master_BranchBU[[#This Row],[Branch]]&amp;"-"&amp;Master_BranchBU[[#This Row],[BU]]</f>
        <v>HCM-AUT</v>
      </c>
      <c r="H9" s="27" t="s">
        <v>655</v>
      </c>
      <c r="I9" s="28"/>
      <c r="K9" s="22" t="s">
        <v>0</v>
      </c>
      <c r="M9" s="22" t="s">
        <v>3</v>
      </c>
    </row>
    <row r="10" spans="2:13" ht="19.95" customHeight="1" x14ac:dyDescent="0.3">
      <c r="B10" s="27" t="s">
        <v>0</v>
      </c>
      <c r="C10" s="27" t="s">
        <v>1</v>
      </c>
      <c r="D10" s="27" t="s">
        <v>28</v>
      </c>
      <c r="E10" s="28" t="s">
        <v>197</v>
      </c>
      <c r="F10" s="37" t="s">
        <v>196</v>
      </c>
      <c r="G10" s="27" t="str">
        <f>Master_BranchBU[[#This Row],[Branch]]&amp;"-"&amp;Master_BranchBU[[#This Row],[BU]]</f>
        <v>HCM-SOL</v>
      </c>
      <c r="H10" s="27" t="s">
        <v>655</v>
      </c>
      <c r="I10" s="28"/>
      <c r="K10" s="22" t="s">
        <v>38</v>
      </c>
      <c r="M10" s="22" t="s">
        <v>1</v>
      </c>
    </row>
    <row r="11" spans="2:13" ht="19.95" customHeight="1" x14ac:dyDescent="0.3">
      <c r="B11" s="27" t="s">
        <v>0</v>
      </c>
      <c r="C11" s="27" t="s">
        <v>30</v>
      </c>
      <c r="D11" s="27" t="s">
        <v>31</v>
      </c>
      <c r="E11" s="28" t="s">
        <v>198</v>
      </c>
      <c r="F11" s="37" t="s">
        <v>196</v>
      </c>
      <c r="G11" s="27" t="str">
        <f>Master_BranchBU[[#This Row],[Branch]]&amp;"-"&amp;Master_BranchBU[[#This Row],[BU]]</f>
        <v>HCM-ELE</v>
      </c>
      <c r="H11" s="27" t="s">
        <v>655</v>
      </c>
      <c r="I11" s="28"/>
      <c r="K11" s="22" t="s">
        <v>40</v>
      </c>
      <c r="M11" s="22" t="s">
        <v>30</v>
      </c>
    </row>
    <row r="12" spans="2:13" ht="19.95" customHeight="1" x14ac:dyDescent="0.3">
      <c r="B12" s="27" t="s">
        <v>0</v>
      </c>
      <c r="C12" s="27" t="s">
        <v>33</v>
      </c>
      <c r="D12" s="27" t="s">
        <v>34</v>
      </c>
      <c r="E12" s="28" t="s">
        <v>199</v>
      </c>
      <c r="F12" s="37" t="s">
        <v>196</v>
      </c>
      <c r="G12" s="27" t="str">
        <f>Master_BranchBU[[#This Row],[Branch]]&amp;"-"&amp;Master_BranchBU[[#This Row],[BU]]</f>
        <v>HCM-UPS</v>
      </c>
      <c r="H12" s="27" t="s">
        <v>655</v>
      </c>
      <c r="I12" s="28"/>
      <c r="K12" s="22" t="s">
        <v>10</v>
      </c>
      <c r="M12" s="22" t="s">
        <v>33</v>
      </c>
    </row>
    <row r="13" spans="2:13" ht="19.95" customHeight="1" x14ac:dyDescent="0.3">
      <c r="B13" s="29" t="s">
        <v>0</v>
      </c>
      <c r="C13" s="29" t="s">
        <v>10</v>
      </c>
      <c r="D13" s="29" t="s">
        <v>11</v>
      </c>
      <c r="E13" s="30" t="s">
        <v>200</v>
      </c>
      <c r="F13" s="38" t="s">
        <v>196</v>
      </c>
      <c r="G13" s="29" t="str">
        <f>Master_BranchBU[[#This Row],[Branch]]&amp;"-"&amp;Master_BranchBU[[#This Row],[BU]]</f>
        <v>HCM-COM</v>
      </c>
      <c r="H13" s="29" t="s">
        <v>655</v>
      </c>
      <c r="I13" s="28"/>
      <c r="K13" s="22" t="s">
        <v>627</v>
      </c>
      <c r="M13" s="22" t="s">
        <v>10</v>
      </c>
    </row>
    <row r="14" spans="2:13" ht="19.95" customHeight="1" x14ac:dyDescent="0.3">
      <c r="B14" s="29"/>
      <c r="C14" s="29"/>
      <c r="D14" s="29"/>
      <c r="E14" s="30"/>
      <c r="F14" s="38"/>
      <c r="G14" s="29" t="str">
        <f>Master_BranchBU[[#This Row],[Branch]]&amp;"-"&amp;Master_BranchBU[[#This Row],[BU]]</f>
        <v>-</v>
      </c>
      <c r="H14" s="29"/>
      <c r="I14" s="28"/>
      <c r="M14" s="22" t="s">
        <v>627</v>
      </c>
    </row>
    <row r="15" spans="2:13" ht="19.95" customHeight="1" x14ac:dyDescent="0.3">
      <c r="B15" s="27" t="s">
        <v>38</v>
      </c>
      <c r="C15" s="27" t="s">
        <v>3</v>
      </c>
      <c r="D15" s="27" t="s">
        <v>201</v>
      </c>
      <c r="E15" s="28" t="s">
        <v>202</v>
      </c>
      <c r="F15" s="37" t="s">
        <v>203</v>
      </c>
      <c r="G15" s="27" t="str">
        <f>Master_BranchBU[[#This Row],[Branch]]&amp;"-"&amp;Master_BranchBU[[#This Row],[BU]]</f>
        <v>HNI-AUT</v>
      </c>
      <c r="H15" s="27" t="s">
        <v>655</v>
      </c>
      <c r="I15" s="28"/>
    </row>
    <row r="16" spans="2:13" ht="19.95" customHeight="1" x14ac:dyDescent="0.3">
      <c r="B16" s="27" t="s">
        <v>38</v>
      </c>
      <c r="C16" s="27" t="s">
        <v>1</v>
      </c>
      <c r="D16" s="27" t="s">
        <v>204</v>
      </c>
      <c r="E16" s="28" t="s">
        <v>205</v>
      </c>
      <c r="F16" s="37" t="s">
        <v>203</v>
      </c>
      <c r="G16" s="27" t="str">
        <f>Master_BranchBU[[#This Row],[Branch]]&amp;"-"&amp;Master_BranchBU[[#This Row],[BU]]</f>
        <v>HNI-SOL</v>
      </c>
      <c r="H16" s="27" t="s">
        <v>655</v>
      </c>
      <c r="I16" s="28"/>
    </row>
    <row r="17" spans="2:9" ht="19.95" customHeight="1" x14ac:dyDescent="0.3">
      <c r="B17" s="27" t="s">
        <v>38</v>
      </c>
      <c r="C17" s="27" t="s">
        <v>30</v>
      </c>
      <c r="D17" s="27" t="s">
        <v>206</v>
      </c>
      <c r="E17" s="28" t="s">
        <v>207</v>
      </c>
      <c r="F17" s="37" t="s">
        <v>203</v>
      </c>
      <c r="G17" s="27" t="str">
        <f>Master_BranchBU[[#This Row],[Branch]]&amp;"-"&amp;Master_BranchBU[[#This Row],[BU]]</f>
        <v>HNI-ELE</v>
      </c>
      <c r="H17" s="27" t="s">
        <v>655</v>
      </c>
      <c r="I17" s="28"/>
    </row>
    <row r="18" spans="2:9" ht="19.95" customHeight="1" x14ac:dyDescent="0.3">
      <c r="B18" s="27" t="s">
        <v>38</v>
      </c>
      <c r="C18" s="27" t="s">
        <v>33</v>
      </c>
      <c r="D18" s="27" t="s">
        <v>208</v>
      </c>
      <c r="E18" s="28" t="s">
        <v>209</v>
      </c>
      <c r="F18" s="37" t="s">
        <v>203</v>
      </c>
      <c r="G18" s="27" t="str">
        <f>Master_BranchBU[[#This Row],[Branch]]&amp;"-"&amp;Master_BranchBU[[#This Row],[BU]]</f>
        <v>HNI-UPS</v>
      </c>
      <c r="H18" s="27" t="s">
        <v>655</v>
      </c>
      <c r="I18" s="28"/>
    </row>
    <row r="19" spans="2:9" ht="19.95" customHeight="1" x14ac:dyDescent="0.3">
      <c r="B19" s="29" t="s">
        <v>38</v>
      </c>
      <c r="C19" s="29" t="s">
        <v>10</v>
      </c>
      <c r="D19" s="29" t="s">
        <v>39</v>
      </c>
      <c r="E19" s="30" t="s">
        <v>210</v>
      </c>
      <c r="F19" s="38" t="s">
        <v>203</v>
      </c>
      <c r="G19" s="29" t="str">
        <f>Master_BranchBU[[#This Row],[Branch]]&amp;"-"&amp;Master_BranchBU[[#This Row],[BU]]</f>
        <v>HNI-COM</v>
      </c>
      <c r="H19" s="29" t="s">
        <v>655</v>
      </c>
      <c r="I19" s="28"/>
    </row>
    <row r="20" spans="2:9" ht="19.95" customHeight="1" x14ac:dyDescent="0.3">
      <c r="B20" s="29"/>
      <c r="C20" s="29"/>
      <c r="D20" s="29"/>
      <c r="E20" s="30"/>
      <c r="F20" s="38"/>
      <c r="G20" s="29" t="str">
        <f>Master_BranchBU[[#This Row],[Branch]]&amp;"-"&amp;Master_BranchBU[[#This Row],[BU]]</f>
        <v>-</v>
      </c>
      <c r="H20" s="29"/>
      <c r="I20" s="28"/>
    </row>
    <row r="21" spans="2:9" ht="19.95" customHeight="1" x14ac:dyDescent="0.3">
      <c r="B21" s="27" t="s">
        <v>40</v>
      </c>
      <c r="C21" s="27" t="s">
        <v>3</v>
      </c>
      <c r="D21" s="27" t="s">
        <v>211</v>
      </c>
      <c r="E21" s="28" t="s">
        <v>212</v>
      </c>
      <c r="F21" s="37" t="s">
        <v>213</v>
      </c>
      <c r="G21" s="27" t="str">
        <f>Master_BranchBU[[#This Row],[Branch]]&amp;"-"&amp;Master_BranchBU[[#This Row],[BU]]</f>
        <v>CTH-AUT</v>
      </c>
      <c r="H21" s="27" t="s">
        <v>655</v>
      </c>
      <c r="I21" s="28"/>
    </row>
    <row r="22" spans="2:9" ht="19.95" customHeight="1" x14ac:dyDescent="0.3">
      <c r="B22" s="27" t="s">
        <v>40</v>
      </c>
      <c r="C22" s="27" t="s">
        <v>1</v>
      </c>
      <c r="D22" s="27" t="s">
        <v>214</v>
      </c>
      <c r="E22" s="28" t="s">
        <v>215</v>
      </c>
      <c r="F22" s="37" t="s">
        <v>213</v>
      </c>
      <c r="G22" s="27" t="str">
        <f>Master_BranchBU[[#This Row],[Branch]]&amp;"-"&amp;Master_BranchBU[[#This Row],[BU]]</f>
        <v>CTH-SOL</v>
      </c>
      <c r="H22" s="27" t="s">
        <v>655</v>
      </c>
      <c r="I22" s="28"/>
    </row>
    <row r="23" spans="2:9" ht="19.95" customHeight="1" x14ac:dyDescent="0.3">
      <c r="B23" s="27" t="s">
        <v>40</v>
      </c>
      <c r="C23" s="27" t="s">
        <v>30</v>
      </c>
      <c r="D23" s="27" t="s">
        <v>216</v>
      </c>
      <c r="E23" s="28" t="s">
        <v>217</v>
      </c>
      <c r="F23" s="37" t="s">
        <v>213</v>
      </c>
      <c r="G23" s="27" t="str">
        <f>Master_BranchBU[[#This Row],[Branch]]&amp;"-"&amp;Master_BranchBU[[#This Row],[BU]]</f>
        <v>CTH-ELE</v>
      </c>
      <c r="H23" s="27" t="s">
        <v>655</v>
      </c>
      <c r="I23" s="28"/>
    </row>
    <row r="24" spans="2:9" ht="19.95" customHeight="1" x14ac:dyDescent="0.3">
      <c r="B24" s="27" t="s">
        <v>40</v>
      </c>
      <c r="C24" s="27" t="s">
        <v>33</v>
      </c>
      <c r="D24" s="27" t="s">
        <v>218</v>
      </c>
      <c r="E24" s="28" t="s">
        <v>219</v>
      </c>
      <c r="F24" s="37" t="s">
        <v>213</v>
      </c>
      <c r="G24" s="27" t="str">
        <f>Master_BranchBU[[#This Row],[Branch]]&amp;"-"&amp;Master_BranchBU[[#This Row],[BU]]</f>
        <v>CTH-UPS</v>
      </c>
      <c r="H24" s="27" t="s">
        <v>655</v>
      </c>
      <c r="I24" s="28"/>
    </row>
    <row r="25" spans="2:9" ht="19.95" customHeight="1" x14ac:dyDescent="0.3">
      <c r="B25" s="29" t="s">
        <v>40</v>
      </c>
      <c r="C25" s="29" t="s">
        <v>10</v>
      </c>
      <c r="D25" s="29" t="s">
        <v>41</v>
      </c>
      <c r="E25" s="30" t="s">
        <v>220</v>
      </c>
      <c r="F25" s="38" t="s">
        <v>213</v>
      </c>
      <c r="G25" s="29" t="str">
        <f>Master_BranchBU[[#This Row],[Branch]]&amp;"-"&amp;Master_BranchBU[[#This Row],[BU]]</f>
        <v>CTH-COM</v>
      </c>
      <c r="H25" s="29" t="s">
        <v>655</v>
      </c>
      <c r="I25" s="28"/>
    </row>
    <row r="26" spans="2:9" ht="19.95" customHeight="1" x14ac:dyDescent="0.3">
      <c r="B26" s="29"/>
      <c r="C26" s="29"/>
      <c r="D26" s="29"/>
      <c r="E26" s="30"/>
      <c r="F26" s="38"/>
      <c r="G26" s="29" t="str">
        <f>Master_BranchBU[[#This Row],[Branch]]&amp;"-"&amp;Master_BranchBU[[#This Row],[BU]]</f>
        <v>-</v>
      </c>
      <c r="H26" s="29"/>
      <c r="I26" s="28"/>
    </row>
    <row r="27" spans="2:9" ht="19.95" customHeight="1" x14ac:dyDescent="0.3">
      <c r="B27" s="27" t="s">
        <v>10</v>
      </c>
      <c r="C27" s="27" t="s">
        <v>3</v>
      </c>
      <c r="D27" s="27" t="s">
        <v>221</v>
      </c>
      <c r="E27" s="28" t="s">
        <v>222</v>
      </c>
      <c r="F27" s="37" t="s">
        <v>221</v>
      </c>
      <c r="G27" s="27" t="str">
        <f>Master_BranchBU[[#This Row],[Branch]]&amp;"-"&amp;Master_BranchBU[[#This Row],[BU]]</f>
        <v>COM-AUT</v>
      </c>
      <c r="H27" s="27" t="s">
        <v>655</v>
      </c>
      <c r="I27" s="28"/>
    </row>
    <row r="28" spans="2:9" ht="19.95" customHeight="1" x14ac:dyDescent="0.3">
      <c r="B28" s="27" t="s">
        <v>10</v>
      </c>
      <c r="C28" s="27" t="s">
        <v>1</v>
      </c>
      <c r="D28" s="27" t="s">
        <v>223</v>
      </c>
      <c r="E28" s="28" t="s">
        <v>224</v>
      </c>
      <c r="F28" s="37" t="s">
        <v>223</v>
      </c>
      <c r="G28" s="27" t="str">
        <f>Master_BranchBU[[#This Row],[Branch]]&amp;"-"&amp;Master_BranchBU[[#This Row],[BU]]</f>
        <v>COM-SOL</v>
      </c>
      <c r="H28" s="27" t="s">
        <v>655</v>
      </c>
      <c r="I28" s="28"/>
    </row>
    <row r="29" spans="2:9" ht="20.100000000000001" customHeight="1" x14ac:dyDescent="0.3">
      <c r="B29" s="27" t="s">
        <v>10</v>
      </c>
      <c r="C29" s="27" t="s">
        <v>30</v>
      </c>
      <c r="D29" s="27" t="s">
        <v>225</v>
      </c>
      <c r="E29" s="28" t="s">
        <v>226</v>
      </c>
      <c r="F29" s="37" t="s">
        <v>225</v>
      </c>
      <c r="G29" s="27" t="str">
        <f>Master_BranchBU[[#This Row],[Branch]]&amp;"-"&amp;Master_BranchBU[[#This Row],[BU]]</f>
        <v>COM-ELE</v>
      </c>
      <c r="H29" s="27" t="s">
        <v>655</v>
      </c>
      <c r="I29" s="28"/>
    </row>
    <row r="30" spans="2:9" ht="20.100000000000001" customHeight="1" x14ac:dyDescent="0.3">
      <c r="B30" s="27" t="s">
        <v>10</v>
      </c>
      <c r="C30" s="27" t="s">
        <v>33</v>
      </c>
      <c r="D30" s="27" t="s">
        <v>227</v>
      </c>
      <c r="E30" s="28" t="s">
        <v>228</v>
      </c>
      <c r="F30" s="37" t="s">
        <v>227</v>
      </c>
      <c r="G30" s="27" t="str">
        <f>Master_BranchBU[[#This Row],[Branch]]&amp;"-"&amp;Master_BranchBU[[#This Row],[BU]]</f>
        <v>COM-UPS</v>
      </c>
      <c r="H30" s="27" t="s">
        <v>655</v>
      </c>
      <c r="I30" s="28"/>
    </row>
    <row r="31" spans="2:9" x14ac:dyDescent="0.3">
      <c r="B31" s="29" t="s">
        <v>10</v>
      </c>
      <c r="C31" s="29" t="s">
        <v>10</v>
      </c>
      <c r="D31" s="29" t="s">
        <v>229</v>
      </c>
      <c r="E31" s="30" t="s">
        <v>630</v>
      </c>
      <c r="F31" s="38" t="s">
        <v>230</v>
      </c>
      <c r="G31" s="29" t="str">
        <f>Master_BranchBU[[#This Row],[Branch]]&amp;"-"&amp;Master_BranchBU[[#This Row],[BU]]</f>
        <v>COM-COM</v>
      </c>
      <c r="H31" s="29" t="s">
        <v>655</v>
      </c>
      <c r="I31" s="28"/>
    </row>
    <row r="32" spans="2:9" x14ac:dyDescent="0.3">
      <c r="B32" s="29"/>
      <c r="C32" s="29"/>
      <c r="D32" s="29"/>
      <c r="E32" s="30"/>
      <c r="F32" s="38"/>
      <c r="G32" s="29" t="str">
        <f>Master_BranchBU[[#This Row],[Branch]]&amp;"-"&amp;Master_BranchBU[[#This Row],[BU]]</f>
        <v>-</v>
      </c>
      <c r="H32" s="29"/>
      <c r="I32" s="28"/>
    </row>
    <row r="33" spans="2:9" x14ac:dyDescent="0.3">
      <c r="B33" s="29" t="s">
        <v>627</v>
      </c>
      <c r="C33" s="29" t="s">
        <v>627</v>
      </c>
      <c r="D33" s="29" t="s">
        <v>628</v>
      </c>
      <c r="E33" s="30" t="s">
        <v>629</v>
      </c>
      <c r="F33" s="38" t="s">
        <v>631</v>
      </c>
      <c r="G33" s="29" t="str">
        <f>Master_BranchBU[[#This Row],[Branch]]&amp;"-"&amp;Master_BranchBU[[#This Row],[BU]]</f>
        <v>RND-RND</v>
      </c>
      <c r="H33" s="27" t="s">
        <v>655</v>
      </c>
      <c r="I33" s="30"/>
    </row>
    <row r="34" spans="2:9" ht="20.100000000000001" customHeight="1" x14ac:dyDescent="0.3"/>
    <row r="35" spans="2:9" ht="20.100000000000001" customHeight="1" x14ac:dyDescent="0.3"/>
  </sheetData>
  <pageMargins left="0.7" right="0.7" top="0.75" bottom="0.75" header="0.3" footer="0.3"/>
  <pageSetup orientation="portrait" verticalDpi="0"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FAAF3-D728-4CB0-AE67-FFBC8633689E}">
  <sheetPr>
    <tabColor theme="1"/>
  </sheetPr>
  <dimension ref="B4:M87"/>
  <sheetViews>
    <sheetView showGridLines="0" topLeftCell="E1" zoomScale="85" zoomScaleNormal="85" workbookViewId="0">
      <pane ySplit="9" topLeftCell="A10" activePane="bottomLeft" state="frozen"/>
      <selection activeCell="A6" sqref="A6"/>
      <selection pane="bottomLeft" activeCell="K10" sqref="K10"/>
    </sheetView>
  </sheetViews>
  <sheetFormatPr defaultColWidth="8.88671875" defaultRowHeight="16.8" x14ac:dyDescent="0.3"/>
  <cols>
    <col min="1" max="1" width="3.5546875" style="1" customWidth="1"/>
    <col min="2" max="2" width="6.44140625" style="1" customWidth="1"/>
    <col min="3" max="3" width="11.44140625" style="1" customWidth="1"/>
    <col min="4" max="4" width="22.88671875" style="1" customWidth="1"/>
    <col min="5" max="5" width="8.6640625" style="1" customWidth="1"/>
    <col min="6" max="6" width="10.6640625" style="1" customWidth="1"/>
    <col min="7" max="7" width="31.44140625" style="1" customWidth="1"/>
    <col min="8" max="8" width="15.109375" style="1" customWidth="1"/>
    <col min="9" max="9" width="47.5546875" style="1" customWidth="1"/>
    <col min="10" max="10" width="55.44140625" style="1" customWidth="1"/>
    <col min="11" max="11" width="17.109375" style="1" customWidth="1"/>
    <col min="12" max="12" width="12.5546875" style="1" customWidth="1"/>
    <col min="13" max="13" width="69.5546875" style="1" customWidth="1"/>
    <col min="14" max="16384" width="8.88671875" style="1"/>
  </cols>
  <sheetData>
    <row r="4" spans="2:13" x14ac:dyDescent="0.4">
      <c r="K4" s="36" t="s">
        <v>901</v>
      </c>
    </row>
    <row r="7" spans="2:13" x14ac:dyDescent="0.3">
      <c r="H7" s="3"/>
    </row>
    <row r="8" spans="2:13" ht="15" customHeight="1" x14ac:dyDescent="0.3">
      <c r="H8" s="3"/>
    </row>
    <row r="9" spans="2:13" ht="40.5" customHeight="1" x14ac:dyDescent="0.3">
      <c r="B9" s="65" t="s">
        <v>862</v>
      </c>
      <c r="C9" s="66" t="s">
        <v>645</v>
      </c>
      <c r="D9" s="67" t="s">
        <v>642</v>
      </c>
      <c r="E9" s="68" t="s">
        <v>861</v>
      </c>
      <c r="F9" s="67" t="s">
        <v>860</v>
      </c>
      <c r="G9" s="69" t="s">
        <v>643</v>
      </c>
      <c r="H9" s="67" t="s">
        <v>647</v>
      </c>
      <c r="I9" s="67" t="s">
        <v>648</v>
      </c>
      <c r="J9" s="70" t="s">
        <v>863</v>
      </c>
      <c r="K9" s="70" t="s">
        <v>693</v>
      </c>
      <c r="L9" s="70" t="s">
        <v>654</v>
      </c>
      <c r="M9" s="70" t="s">
        <v>640</v>
      </c>
    </row>
    <row r="10" spans="2:13" ht="23.4" customHeight="1" x14ac:dyDescent="0.3">
      <c r="B10" s="57"/>
      <c r="C10" s="50" t="s">
        <v>10</v>
      </c>
      <c r="D10" s="58" t="s">
        <v>192</v>
      </c>
      <c r="E10" s="59">
        <v>73</v>
      </c>
      <c r="F10" s="60" t="s">
        <v>10</v>
      </c>
      <c r="G10" s="58" t="s">
        <v>193</v>
      </c>
      <c r="H10" s="49" t="s">
        <v>691</v>
      </c>
      <c r="I10" s="58" t="s">
        <v>132</v>
      </c>
      <c r="J10" s="51" t="s">
        <v>850</v>
      </c>
      <c r="K10" s="17" t="s">
        <v>881</v>
      </c>
      <c r="L10" s="17" t="s">
        <v>655</v>
      </c>
      <c r="M10" s="51" t="s">
        <v>899</v>
      </c>
    </row>
    <row r="11" spans="2:13" ht="23.4" customHeight="1" x14ac:dyDescent="0.3">
      <c r="B11" s="52"/>
      <c r="C11" s="33"/>
      <c r="D11" s="53"/>
      <c r="E11" s="54"/>
      <c r="F11" s="55"/>
      <c r="G11" s="53"/>
      <c r="H11" s="47"/>
      <c r="I11" s="53"/>
      <c r="J11" s="2"/>
      <c r="K11" s="48"/>
      <c r="L11" s="48"/>
      <c r="M11" s="2"/>
    </row>
    <row r="12" spans="2:13" ht="23.4" customHeight="1" x14ac:dyDescent="0.3">
      <c r="B12" s="57"/>
      <c r="C12" s="50" t="s">
        <v>93</v>
      </c>
      <c r="D12" s="58" t="s">
        <v>687</v>
      </c>
      <c r="E12" s="59">
        <v>31</v>
      </c>
      <c r="F12" s="60" t="s">
        <v>93</v>
      </c>
      <c r="G12" s="58" t="s">
        <v>687</v>
      </c>
      <c r="H12" s="49" t="s">
        <v>92</v>
      </c>
      <c r="I12" s="58" t="s">
        <v>687</v>
      </c>
      <c r="J12" s="51" t="s">
        <v>802</v>
      </c>
      <c r="K12" s="17" t="s">
        <v>864</v>
      </c>
      <c r="L12" s="17" t="s">
        <v>655</v>
      </c>
      <c r="M12" s="51"/>
    </row>
    <row r="13" spans="2:13" ht="23.4" customHeight="1" x14ac:dyDescent="0.3">
      <c r="B13" s="52"/>
      <c r="C13" s="33"/>
      <c r="D13" s="53"/>
      <c r="E13" s="54"/>
      <c r="F13" s="16"/>
      <c r="G13" s="53"/>
      <c r="H13" s="47"/>
      <c r="I13" s="53"/>
      <c r="J13" s="2"/>
      <c r="K13" s="48"/>
      <c r="L13" s="48"/>
      <c r="M13" s="2"/>
    </row>
    <row r="14" spans="2:13" ht="23.4" customHeight="1" x14ac:dyDescent="0.3">
      <c r="B14" s="57"/>
      <c r="C14" s="50" t="s">
        <v>40</v>
      </c>
      <c r="D14" s="58" t="s">
        <v>686</v>
      </c>
      <c r="E14" s="59">
        <v>35</v>
      </c>
      <c r="F14" s="61" t="s">
        <v>40</v>
      </c>
      <c r="G14" s="58" t="s">
        <v>686</v>
      </c>
      <c r="H14" s="49" t="s">
        <v>95</v>
      </c>
      <c r="I14" s="62" t="s">
        <v>686</v>
      </c>
      <c r="J14" s="51" t="s">
        <v>809</v>
      </c>
      <c r="K14" s="17" t="s">
        <v>865</v>
      </c>
      <c r="L14" s="17" t="s">
        <v>655</v>
      </c>
      <c r="M14" s="51"/>
    </row>
    <row r="15" spans="2:13" ht="23.4" customHeight="1" x14ac:dyDescent="0.3">
      <c r="B15" s="52"/>
      <c r="C15" s="33"/>
      <c r="D15" s="53"/>
      <c r="E15" s="54"/>
      <c r="F15" s="55"/>
      <c r="G15" s="53"/>
      <c r="H15" s="47"/>
      <c r="I15" s="56"/>
      <c r="J15" s="2"/>
      <c r="K15" s="48"/>
      <c r="L15" s="48"/>
      <c r="M15" s="2"/>
    </row>
    <row r="16" spans="2:13" ht="23.4" customHeight="1" x14ac:dyDescent="0.3">
      <c r="B16" s="57"/>
      <c r="C16" s="50" t="s">
        <v>38</v>
      </c>
      <c r="D16" s="58" t="s">
        <v>685</v>
      </c>
      <c r="E16" s="59">
        <v>39</v>
      </c>
      <c r="F16" s="61" t="s">
        <v>38</v>
      </c>
      <c r="G16" s="58" t="s">
        <v>685</v>
      </c>
      <c r="H16" s="49" t="s">
        <v>99</v>
      </c>
      <c r="I16" s="62" t="s">
        <v>685</v>
      </c>
      <c r="J16" s="51" t="s">
        <v>810</v>
      </c>
      <c r="K16" s="17" t="s">
        <v>866</v>
      </c>
      <c r="L16" s="17" t="s">
        <v>655</v>
      </c>
      <c r="M16" s="51"/>
    </row>
    <row r="17" spans="2:13" ht="23.4" customHeight="1" x14ac:dyDescent="0.3">
      <c r="B17" s="57"/>
      <c r="C17" s="50"/>
      <c r="D17" s="58"/>
      <c r="E17" s="59"/>
      <c r="F17" s="61"/>
      <c r="G17" s="58"/>
      <c r="H17" s="49"/>
      <c r="I17" s="62"/>
      <c r="J17" s="51"/>
      <c r="K17" s="17"/>
      <c r="L17" s="17"/>
      <c r="M17" s="51"/>
    </row>
    <row r="18" spans="2:13" ht="23.4" customHeight="1" x14ac:dyDescent="0.3">
      <c r="B18" s="57"/>
      <c r="C18" s="50" t="s">
        <v>113</v>
      </c>
      <c r="D18" s="58" t="s">
        <v>94</v>
      </c>
      <c r="E18" s="59">
        <v>36</v>
      </c>
      <c r="F18" s="60" t="s">
        <v>113</v>
      </c>
      <c r="G18" s="58" t="s">
        <v>94</v>
      </c>
      <c r="H18" s="49" t="s">
        <v>811</v>
      </c>
      <c r="I18" s="58" t="s">
        <v>94</v>
      </c>
      <c r="J18" s="51" t="s">
        <v>812</v>
      </c>
      <c r="K18" s="17" t="s">
        <v>898</v>
      </c>
      <c r="L18" s="17" t="s">
        <v>655</v>
      </c>
      <c r="M18" s="2"/>
    </row>
    <row r="19" spans="2:13" ht="23.4" customHeight="1" x14ac:dyDescent="0.3">
      <c r="B19" s="52"/>
      <c r="C19" s="33" t="s">
        <v>113</v>
      </c>
      <c r="D19" s="53" t="s">
        <v>94</v>
      </c>
      <c r="E19" s="54">
        <v>37</v>
      </c>
      <c r="F19" s="55" t="s">
        <v>117</v>
      </c>
      <c r="G19" s="53" t="s">
        <v>118</v>
      </c>
      <c r="H19" s="47" t="s">
        <v>813</v>
      </c>
      <c r="I19" s="56" t="s">
        <v>119</v>
      </c>
      <c r="J19" s="2" t="s">
        <v>814</v>
      </c>
      <c r="K19" s="48" t="s">
        <v>867</v>
      </c>
      <c r="L19" s="48" t="s">
        <v>655</v>
      </c>
      <c r="M19" s="2"/>
    </row>
    <row r="20" spans="2:13" ht="23.4" customHeight="1" x14ac:dyDescent="0.3">
      <c r="B20" s="52"/>
      <c r="C20" s="33" t="s">
        <v>113</v>
      </c>
      <c r="D20" s="53" t="s">
        <v>94</v>
      </c>
      <c r="E20" s="54">
        <v>38</v>
      </c>
      <c r="F20" s="55" t="s">
        <v>122</v>
      </c>
      <c r="G20" s="53" t="s">
        <v>123</v>
      </c>
      <c r="H20" s="47" t="s">
        <v>104</v>
      </c>
      <c r="I20" s="56" t="s">
        <v>105</v>
      </c>
      <c r="J20" s="2" t="s">
        <v>815</v>
      </c>
      <c r="K20" s="48" t="s">
        <v>868</v>
      </c>
      <c r="L20" s="48" t="s">
        <v>655</v>
      </c>
      <c r="M20" s="2"/>
    </row>
    <row r="21" spans="2:13" ht="23.4" customHeight="1" x14ac:dyDescent="0.3">
      <c r="B21" s="52"/>
      <c r="C21" s="33"/>
      <c r="D21" s="53"/>
      <c r="E21" s="54"/>
      <c r="F21" s="55"/>
      <c r="G21" s="53"/>
      <c r="H21" s="47"/>
      <c r="I21" s="56"/>
      <c r="J21" s="2"/>
      <c r="K21" s="48"/>
      <c r="L21" s="48"/>
      <c r="M21" s="2"/>
    </row>
    <row r="22" spans="2:13" ht="23.4" customHeight="1" x14ac:dyDescent="0.3">
      <c r="B22" s="57"/>
      <c r="C22" s="50" t="s">
        <v>127</v>
      </c>
      <c r="D22" s="58" t="s">
        <v>98</v>
      </c>
      <c r="E22" s="59">
        <v>40</v>
      </c>
      <c r="F22" s="61" t="s">
        <v>127</v>
      </c>
      <c r="G22" s="58" t="s">
        <v>98</v>
      </c>
      <c r="H22" s="49" t="s">
        <v>816</v>
      </c>
      <c r="I22" s="58" t="s">
        <v>98</v>
      </c>
      <c r="J22" s="51" t="s">
        <v>817</v>
      </c>
      <c r="K22" s="17" t="s">
        <v>870</v>
      </c>
      <c r="L22" s="17" t="s">
        <v>655</v>
      </c>
      <c r="M22" s="2"/>
    </row>
    <row r="23" spans="2:13" ht="23.4" customHeight="1" x14ac:dyDescent="0.3">
      <c r="B23" s="52"/>
      <c r="C23" s="33" t="s">
        <v>127</v>
      </c>
      <c r="D23" s="53" t="s">
        <v>98</v>
      </c>
      <c r="E23" s="54">
        <v>41</v>
      </c>
      <c r="F23" s="55" t="s">
        <v>130</v>
      </c>
      <c r="G23" s="53" t="s">
        <v>131</v>
      </c>
      <c r="H23" s="47" t="s">
        <v>2</v>
      </c>
      <c r="I23" s="56" t="s">
        <v>110</v>
      </c>
      <c r="J23" s="2" t="s">
        <v>818</v>
      </c>
      <c r="K23" s="48" t="s">
        <v>871</v>
      </c>
      <c r="L23" s="48" t="s">
        <v>655</v>
      </c>
      <c r="M23" s="2"/>
    </row>
    <row r="24" spans="2:13" ht="23.4" customHeight="1" x14ac:dyDescent="0.3">
      <c r="B24" s="52"/>
      <c r="C24" s="33" t="s">
        <v>127</v>
      </c>
      <c r="D24" s="53" t="s">
        <v>98</v>
      </c>
      <c r="E24" s="54">
        <v>42</v>
      </c>
      <c r="F24" s="55" t="s">
        <v>135</v>
      </c>
      <c r="G24" s="53" t="s">
        <v>690</v>
      </c>
      <c r="H24" s="47" t="s">
        <v>112</v>
      </c>
      <c r="I24" s="56" t="s">
        <v>689</v>
      </c>
      <c r="J24" s="2" t="s">
        <v>819</v>
      </c>
      <c r="K24" s="48" t="s">
        <v>873</v>
      </c>
      <c r="L24" s="48" t="s">
        <v>655</v>
      </c>
      <c r="M24" s="2"/>
    </row>
    <row r="25" spans="2:13" ht="23.4" customHeight="1" x14ac:dyDescent="0.3">
      <c r="B25" s="52"/>
      <c r="C25" s="33" t="s">
        <v>127</v>
      </c>
      <c r="D25" s="53" t="s">
        <v>98</v>
      </c>
      <c r="E25" s="54">
        <v>43</v>
      </c>
      <c r="F25" s="55" t="s">
        <v>139</v>
      </c>
      <c r="G25" s="53" t="s">
        <v>140</v>
      </c>
      <c r="H25" s="47" t="s">
        <v>115</v>
      </c>
      <c r="I25" s="56" t="s">
        <v>116</v>
      </c>
      <c r="J25" s="2" t="s">
        <v>820</v>
      </c>
      <c r="K25" s="48" t="s">
        <v>872</v>
      </c>
      <c r="L25" s="48" t="s">
        <v>655</v>
      </c>
      <c r="M25" s="2"/>
    </row>
    <row r="26" spans="2:13" ht="23.4" customHeight="1" x14ac:dyDescent="0.3">
      <c r="B26" s="52"/>
      <c r="C26" s="33" t="s">
        <v>127</v>
      </c>
      <c r="D26" s="53" t="s">
        <v>98</v>
      </c>
      <c r="E26" s="54">
        <v>44</v>
      </c>
      <c r="F26" s="55" t="s">
        <v>143</v>
      </c>
      <c r="G26" s="53" t="s">
        <v>12</v>
      </c>
      <c r="H26" s="47" t="s">
        <v>4</v>
      </c>
      <c r="I26" s="56" t="s">
        <v>121</v>
      </c>
      <c r="J26" s="2" t="s">
        <v>821</v>
      </c>
      <c r="K26" s="48" t="s">
        <v>869</v>
      </c>
      <c r="L26" s="48" t="s">
        <v>655</v>
      </c>
      <c r="M26" s="2"/>
    </row>
    <row r="27" spans="2:13" ht="23.4" customHeight="1" x14ac:dyDescent="0.3">
      <c r="B27" s="52"/>
      <c r="C27" s="33" t="s">
        <v>127</v>
      </c>
      <c r="D27" s="53" t="s">
        <v>98</v>
      </c>
      <c r="E27" s="54">
        <v>76</v>
      </c>
      <c r="F27" s="55" t="s">
        <v>191</v>
      </c>
      <c r="G27" s="53" t="s">
        <v>904</v>
      </c>
      <c r="H27" s="47" t="s">
        <v>905</v>
      </c>
      <c r="I27" s="56" t="s">
        <v>906</v>
      </c>
      <c r="J27" s="2" t="s">
        <v>907</v>
      </c>
      <c r="K27" s="48" t="s">
        <v>908</v>
      </c>
      <c r="L27" s="48" t="s">
        <v>655</v>
      </c>
      <c r="M27" s="2"/>
    </row>
    <row r="28" spans="2:13" ht="23.4" customHeight="1" x14ac:dyDescent="0.3">
      <c r="B28" s="52"/>
      <c r="C28" s="33"/>
      <c r="D28" s="53"/>
      <c r="E28" s="54"/>
      <c r="F28" s="55"/>
      <c r="G28" s="53"/>
      <c r="H28" s="47"/>
      <c r="I28" s="56"/>
      <c r="J28" s="2"/>
      <c r="K28" s="48"/>
      <c r="L28" s="48"/>
      <c r="M28" s="2"/>
    </row>
    <row r="29" spans="2:13" ht="23.4" customHeight="1" x14ac:dyDescent="0.3">
      <c r="B29" s="57"/>
      <c r="C29" s="50" t="s">
        <v>148</v>
      </c>
      <c r="D29" s="58" t="s">
        <v>149</v>
      </c>
      <c r="E29" s="59">
        <v>46</v>
      </c>
      <c r="F29" s="61" t="s">
        <v>148</v>
      </c>
      <c r="G29" s="58" t="s">
        <v>149</v>
      </c>
      <c r="H29" s="49" t="s">
        <v>102</v>
      </c>
      <c r="I29" s="62" t="s">
        <v>103</v>
      </c>
      <c r="J29" s="51" t="s">
        <v>822</v>
      </c>
      <c r="K29" s="17" t="s">
        <v>874</v>
      </c>
      <c r="L29" s="17" t="s">
        <v>655</v>
      </c>
      <c r="M29" s="2"/>
    </row>
    <row r="30" spans="2:13" ht="23.4" customHeight="1" x14ac:dyDescent="0.3">
      <c r="B30" s="52"/>
      <c r="C30" s="33"/>
      <c r="D30" s="53"/>
      <c r="E30" s="54"/>
      <c r="F30" s="55"/>
      <c r="G30" s="53"/>
      <c r="H30" s="47"/>
      <c r="I30" s="56"/>
      <c r="J30" s="2"/>
      <c r="K30" s="48"/>
      <c r="L30" s="48"/>
      <c r="M30" s="2"/>
    </row>
    <row r="31" spans="2:13" ht="23.4" customHeight="1" x14ac:dyDescent="0.3">
      <c r="B31" s="57"/>
      <c r="C31" s="50" t="s">
        <v>151</v>
      </c>
      <c r="D31" s="58" t="s">
        <v>109</v>
      </c>
      <c r="E31" s="59">
        <v>47</v>
      </c>
      <c r="F31" s="60" t="s">
        <v>151</v>
      </c>
      <c r="G31" s="58" t="s">
        <v>109</v>
      </c>
      <c r="H31" s="49" t="s">
        <v>108</v>
      </c>
      <c r="I31" s="62" t="s">
        <v>109</v>
      </c>
      <c r="J31" s="51" t="s">
        <v>823</v>
      </c>
      <c r="K31" s="17" t="s">
        <v>880</v>
      </c>
      <c r="L31" s="17" t="s">
        <v>655</v>
      </c>
      <c r="M31" s="2"/>
    </row>
    <row r="32" spans="2:13" ht="23.4" customHeight="1" x14ac:dyDescent="0.3">
      <c r="B32" s="52"/>
      <c r="C32" s="33" t="s">
        <v>151</v>
      </c>
      <c r="D32" s="53" t="s">
        <v>109</v>
      </c>
      <c r="E32" s="54">
        <v>48</v>
      </c>
      <c r="F32" s="55" t="s">
        <v>152</v>
      </c>
      <c r="G32" s="53" t="s">
        <v>153</v>
      </c>
      <c r="H32" s="47" t="s">
        <v>133</v>
      </c>
      <c r="I32" s="56" t="s">
        <v>134</v>
      </c>
      <c r="J32" s="2" t="s">
        <v>824</v>
      </c>
      <c r="K32" s="48" t="s">
        <v>875</v>
      </c>
      <c r="L32" s="48" t="s">
        <v>655</v>
      </c>
      <c r="M32" s="2"/>
    </row>
    <row r="33" spans="2:13" ht="23.4" customHeight="1" x14ac:dyDescent="0.3">
      <c r="B33" s="52"/>
      <c r="C33" s="33" t="s">
        <v>151</v>
      </c>
      <c r="D33" s="53" t="s">
        <v>109</v>
      </c>
      <c r="E33" s="54">
        <v>49</v>
      </c>
      <c r="F33" s="55" t="s">
        <v>155</v>
      </c>
      <c r="G33" s="53" t="s">
        <v>156</v>
      </c>
      <c r="H33" s="47" t="s">
        <v>825</v>
      </c>
      <c r="I33" s="56" t="s">
        <v>138</v>
      </c>
      <c r="J33" s="2" t="s">
        <v>826</v>
      </c>
      <c r="K33" s="48" t="s">
        <v>900</v>
      </c>
      <c r="L33" s="48" t="s">
        <v>655</v>
      </c>
      <c r="M33" s="2"/>
    </row>
    <row r="34" spans="2:13" ht="23.4" customHeight="1" x14ac:dyDescent="0.3">
      <c r="B34" s="52"/>
      <c r="C34" s="33" t="s">
        <v>151</v>
      </c>
      <c r="D34" s="53" t="s">
        <v>109</v>
      </c>
      <c r="E34" s="54">
        <v>50</v>
      </c>
      <c r="F34" s="55" t="s">
        <v>3</v>
      </c>
      <c r="G34" s="53" t="s">
        <v>158</v>
      </c>
      <c r="H34" s="47" t="s">
        <v>141</v>
      </c>
      <c r="I34" s="56" t="s">
        <v>142</v>
      </c>
      <c r="J34" s="2" t="s">
        <v>827</v>
      </c>
      <c r="K34" s="48" t="s">
        <v>876</v>
      </c>
      <c r="L34" s="48" t="s">
        <v>655</v>
      </c>
      <c r="M34" s="2"/>
    </row>
    <row r="35" spans="2:13" ht="23.4" customHeight="1" x14ac:dyDescent="0.3">
      <c r="B35" s="52"/>
      <c r="C35" s="33" t="s">
        <v>151</v>
      </c>
      <c r="D35" s="53" t="s">
        <v>109</v>
      </c>
      <c r="E35" s="54">
        <v>51</v>
      </c>
      <c r="F35" s="55" t="s">
        <v>30</v>
      </c>
      <c r="G35" s="53" t="s">
        <v>160</v>
      </c>
      <c r="H35" s="47" t="s">
        <v>144</v>
      </c>
      <c r="I35" s="56" t="s">
        <v>145</v>
      </c>
      <c r="J35" s="2" t="s">
        <v>828</v>
      </c>
      <c r="K35" s="48" t="s">
        <v>877</v>
      </c>
      <c r="L35" s="48" t="s">
        <v>655</v>
      </c>
      <c r="M35" s="2"/>
    </row>
    <row r="36" spans="2:13" ht="23.4" customHeight="1" x14ac:dyDescent="0.3">
      <c r="B36" s="52"/>
      <c r="C36" s="33" t="s">
        <v>151</v>
      </c>
      <c r="D36" s="53" t="s">
        <v>109</v>
      </c>
      <c r="E36" s="54">
        <v>52</v>
      </c>
      <c r="F36" s="55" t="s">
        <v>1</v>
      </c>
      <c r="G36" s="53" t="s">
        <v>162</v>
      </c>
      <c r="H36" s="47" t="s">
        <v>146</v>
      </c>
      <c r="I36" s="56" t="s">
        <v>147</v>
      </c>
      <c r="J36" s="2" t="s">
        <v>829</v>
      </c>
      <c r="K36" s="48" t="s">
        <v>878</v>
      </c>
      <c r="L36" s="48" t="s">
        <v>655</v>
      </c>
      <c r="M36" s="2"/>
    </row>
    <row r="37" spans="2:13" ht="23.4" customHeight="1" x14ac:dyDescent="0.3">
      <c r="B37" s="52"/>
      <c r="C37" s="33" t="s">
        <v>151</v>
      </c>
      <c r="D37" s="53" t="s">
        <v>109</v>
      </c>
      <c r="E37" s="54">
        <v>53</v>
      </c>
      <c r="F37" s="55" t="s">
        <v>33</v>
      </c>
      <c r="G37" s="53" t="s">
        <v>163</v>
      </c>
      <c r="H37" s="47" t="s">
        <v>35</v>
      </c>
      <c r="I37" s="56" t="s">
        <v>150</v>
      </c>
      <c r="J37" s="2" t="s">
        <v>830</v>
      </c>
      <c r="K37" s="48" t="s">
        <v>879</v>
      </c>
      <c r="L37" s="48" t="s">
        <v>655</v>
      </c>
      <c r="M37" s="2"/>
    </row>
    <row r="38" spans="2:13" ht="23.4" customHeight="1" x14ac:dyDescent="0.3">
      <c r="B38" s="52"/>
      <c r="C38" s="33"/>
      <c r="D38" s="53"/>
      <c r="E38" s="54"/>
      <c r="F38" s="55"/>
      <c r="G38" s="53"/>
      <c r="H38" s="47"/>
      <c r="I38" s="56"/>
      <c r="J38" s="2"/>
      <c r="K38" s="48"/>
      <c r="L38" s="48"/>
      <c r="M38" s="2"/>
    </row>
    <row r="39" spans="2:13" ht="23.4" customHeight="1" x14ac:dyDescent="0.3">
      <c r="B39" s="57"/>
      <c r="C39" s="50" t="s">
        <v>166</v>
      </c>
      <c r="D39" s="58" t="s">
        <v>649</v>
      </c>
      <c r="E39" s="59">
        <v>54</v>
      </c>
      <c r="F39" s="60" t="s">
        <v>166</v>
      </c>
      <c r="G39" s="58" t="s">
        <v>649</v>
      </c>
      <c r="H39" s="49" t="s">
        <v>111</v>
      </c>
      <c r="I39" s="58" t="s">
        <v>649</v>
      </c>
      <c r="J39" s="51" t="s">
        <v>831</v>
      </c>
      <c r="K39" s="17" t="s">
        <v>892</v>
      </c>
      <c r="L39" s="17" t="s">
        <v>655</v>
      </c>
      <c r="M39" s="2" t="s">
        <v>916</v>
      </c>
    </row>
    <row r="40" spans="2:13" ht="23.4" customHeight="1" x14ac:dyDescent="0.3">
      <c r="B40" s="52"/>
      <c r="C40" s="33"/>
      <c r="D40" s="53"/>
      <c r="E40" s="54"/>
      <c r="F40" s="16"/>
      <c r="G40" s="53"/>
      <c r="H40" s="47"/>
      <c r="I40" s="53"/>
      <c r="J40" s="2"/>
      <c r="K40" s="48"/>
      <c r="L40" s="48"/>
      <c r="M40" s="2"/>
    </row>
    <row r="41" spans="2:13" ht="23.4" customHeight="1" x14ac:dyDescent="0.3">
      <c r="B41" s="57"/>
      <c r="C41" s="50"/>
      <c r="D41" s="58" t="s">
        <v>114</v>
      </c>
      <c r="E41" s="59">
        <v>55</v>
      </c>
      <c r="F41" s="60"/>
      <c r="G41" s="58" t="s">
        <v>114</v>
      </c>
      <c r="H41" s="49"/>
      <c r="I41" s="58" t="s">
        <v>114</v>
      </c>
      <c r="J41" s="51" t="s">
        <v>832</v>
      </c>
      <c r="K41" s="17"/>
      <c r="L41" s="17" t="s">
        <v>655</v>
      </c>
      <c r="M41" s="2"/>
    </row>
    <row r="42" spans="2:13" ht="23.4" customHeight="1" x14ac:dyDescent="0.3">
      <c r="B42" s="52"/>
      <c r="C42" s="33" t="s">
        <v>169</v>
      </c>
      <c r="D42" s="53" t="s">
        <v>171</v>
      </c>
      <c r="E42" s="54">
        <v>56</v>
      </c>
      <c r="F42" s="55" t="s">
        <v>3</v>
      </c>
      <c r="G42" s="53" t="s">
        <v>158</v>
      </c>
      <c r="H42" s="47" t="s">
        <v>27</v>
      </c>
      <c r="I42" s="56" t="s">
        <v>154</v>
      </c>
      <c r="J42" s="2" t="s">
        <v>833</v>
      </c>
      <c r="K42" s="48" t="s">
        <v>893</v>
      </c>
      <c r="L42" s="48" t="s">
        <v>655</v>
      </c>
      <c r="M42" s="2"/>
    </row>
    <row r="43" spans="2:13" ht="23.4" customHeight="1" x14ac:dyDescent="0.3">
      <c r="B43" s="52"/>
      <c r="C43" s="33" t="s">
        <v>169</v>
      </c>
      <c r="D43" s="53" t="s">
        <v>171</v>
      </c>
      <c r="E43" s="54">
        <v>57</v>
      </c>
      <c r="F43" s="55" t="s">
        <v>30</v>
      </c>
      <c r="G43" s="53" t="s">
        <v>160</v>
      </c>
      <c r="H43" s="47" t="s">
        <v>32</v>
      </c>
      <c r="I43" s="56" t="s">
        <v>157</v>
      </c>
      <c r="J43" s="2" t="s">
        <v>834</v>
      </c>
      <c r="K43" s="48" t="s">
        <v>894</v>
      </c>
      <c r="L43" s="48" t="s">
        <v>655</v>
      </c>
      <c r="M43" s="2"/>
    </row>
    <row r="44" spans="2:13" ht="23.4" customHeight="1" x14ac:dyDescent="0.3">
      <c r="B44" s="52"/>
      <c r="C44" s="33" t="s">
        <v>169</v>
      </c>
      <c r="D44" s="53" t="s">
        <v>171</v>
      </c>
      <c r="E44" s="54">
        <v>58</v>
      </c>
      <c r="F44" s="55" t="s">
        <v>1</v>
      </c>
      <c r="G44" s="53" t="s">
        <v>162</v>
      </c>
      <c r="H44" s="47" t="s">
        <v>29</v>
      </c>
      <c r="I44" s="56" t="s">
        <v>159</v>
      </c>
      <c r="J44" s="2" t="s">
        <v>835</v>
      </c>
      <c r="K44" s="48" t="s">
        <v>895</v>
      </c>
      <c r="L44" s="48" t="s">
        <v>655</v>
      </c>
      <c r="M44" s="2"/>
    </row>
    <row r="45" spans="2:13" ht="23.4" customHeight="1" x14ac:dyDescent="0.3">
      <c r="B45" s="52"/>
      <c r="C45" s="33" t="s">
        <v>169</v>
      </c>
      <c r="D45" s="53" t="s">
        <v>171</v>
      </c>
      <c r="E45" s="54">
        <v>59</v>
      </c>
      <c r="F45" s="55" t="s">
        <v>33</v>
      </c>
      <c r="G45" s="53" t="s">
        <v>163</v>
      </c>
      <c r="H45" s="47" t="s">
        <v>66</v>
      </c>
      <c r="I45" s="56" t="s">
        <v>161</v>
      </c>
      <c r="J45" s="2" t="s">
        <v>836</v>
      </c>
      <c r="K45" s="48" t="s">
        <v>896</v>
      </c>
      <c r="L45" s="48" t="s">
        <v>655</v>
      </c>
      <c r="M45" s="2"/>
    </row>
    <row r="46" spans="2:13" ht="23.4" customHeight="1" x14ac:dyDescent="0.3">
      <c r="B46" s="52"/>
      <c r="C46" s="33"/>
      <c r="D46" s="53"/>
      <c r="E46" s="54"/>
      <c r="F46" s="55"/>
      <c r="G46" s="53"/>
      <c r="H46" s="47"/>
      <c r="I46" s="56"/>
      <c r="J46" s="2"/>
      <c r="K46" s="48"/>
      <c r="L46" s="48" t="s">
        <v>656</v>
      </c>
      <c r="M46" s="2"/>
    </row>
    <row r="47" spans="2:13" ht="23.4" customHeight="1" x14ac:dyDescent="0.3">
      <c r="B47" s="57"/>
      <c r="C47" s="50" t="s">
        <v>178</v>
      </c>
      <c r="D47" s="58" t="s">
        <v>120</v>
      </c>
      <c r="E47" s="59">
        <v>60</v>
      </c>
      <c r="F47" s="60" t="s">
        <v>178</v>
      </c>
      <c r="G47" s="58" t="s">
        <v>120</v>
      </c>
      <c r="H47" s="49" t="s">
        <v>837</v>
      </c>
      <c r="I47" s="58" t="s">
        <v>120</v>
      </c>
      <c r="J47" s="51" t="s">
        <v>838</v>
      </c>
      <c r="K47" s="17" t="s">
        <v>890</v>
      </c>
      <c r="L47" s="17" t="s">
        <v>655</v>
      </c>
      <c r="M47" s="2"/>
    </row>
    <row r="48" spans="2:13" ht="23.4" customHeight="1" x14ac:dyDescent="0.3">
      <c r="B48" s="52"/>
      <c r="C48" s="33" t="s">
        <v>178</v>
      </c>
      <c r="D48" s="53" t="s">
        <v>120</v>
      </c>
      <c r="E48" s="54">
        <v>61</v>
      </c>
      <c r="F48" s="55" t="s">
        <v>181</v>
      </c>
      <c r="G48" s="53" t="s">
        <v>182</v>
      </c>
      <c r="H48" s="47" t="s">
        <v>164</v>
      </c>
      <c r="I48" s="56" t="s">
        <v>165</v>
      </c>
      <c r="J48" s="2" t="s">
        <v>839</v>
      </c>
      <c r="K48" s="48" t="s">
        <v>887</v>
      </c>
      <c r="L48" s="48" t="s">
        <v>655</v>
      </c>
      <c r="M48" s="2"/>
    </row>
    <row r="49" spans="2:13" ht="23.4" customHeight="1" x14ac:dyDescent="0.3">
      <c r="B49" s="52"/>
      <c r="C49" s="33" t="s">
        <v>178</v>
      </c>
      <c r="D49" s="53" t="s">
        <v>120</v>
      </c>
      <c r="E49" s="54">
        <v>62</v>
      </c>
      <c r="F49" s="55" t="s">
        <v>184</v>
      </c>
      <c r="G49" s="53" t="s">
        <v>185</v>
      </c>
      <c r="H49" s="47" t="s">
        <v>167</v>
      </c>
      <c r="I49" s="56" t="s">
        <v>168</v>
      </c>
      <c r="J49" s="2" t="s">
        <v>840</v>
      </c>
      <c r="K49" s="48" t="s">
        <v>888</v>
      </c>
      <c r="L49" s="48" t="s">
        <v>655</v>
      </c>
      <c r="M49" s="2"/>
    </row>
    <row r="50" spans="2:13" ht="23.4" customHeight="1" x14ac:dyDescent="0.3">
      <c r="B50" s="52"/>
      <c r="C50" s="33" t="s">
        <v>178</v>
      </c>
      <c r="D50" s="53" t="s">
        <v>120</v>
      </c>
      <c r="E50" s="54">
        <v>63</v>
      </c>
      <c r="F50" s="55" t="s">
        <v>186</v>
      </c>
      <c r="G50" s="53" t="s">
        <v>187</v>
      </c>
      <c r="H50" s="47" t="s">
        <v>17</v>
      </c>
      <c r="I50" s="56" t="s">
        <v>170</v>
      </c>
      <c r="J50" s="2" t="s">
        <v>841</v>
      </c>
      <c r="K50" s="48" t="s">
        <v>889</v>
      </c>
      <c r="L50" s="48" t="s">
        <v>655</v>
      </c>
      <c r="M50" s="2"/>
    </row>
    <row r="51" spans="2:13" ht="23.4" customHeight="1" x14ac:dyDescent="0.3">
      <c r="B51" s="52"/>
      <c r="C51" s="33"/>
      <c r="D51" s="53"/>
      <c r="E51" s="54"/>
      <c r="F51" s="55"/>
      <c r="G51" s="53"/>
      <c r="H51" s="47"/>
      <c r="I51" s="56"/>
      <c r="J51" s="2"/>
      <c r="K51" s="48"/>
      <c r="L51" s="48"/>
      <c r="M51" s="2"/>
    </row>
    <row r="52" spans="2:13" ht="23.4" customHeight="1" x14ac:dyDescent="0.3">
      <c r="B52" s="57"/>
      <c r="C52" s="50" t="s">
        <v>188</v>
      </c>
      <c r="D52" s="58" t="s">
        <v>125</v>
      </c>
      <c r="E52" s="59">
        <v>64</v>
      </c>
      <c r="F52" s="60" t="s">
        <v>188</v>
      </c>
      <c r="G52" s="58" t="s">
        <v>125</v>
      </c>
      <c r="H52" s="49" t="s">
        <v>124</v>
      </c>
      <c r="I52" s="58" t="s">
        <v>125</v>
      </c>
      <c r="J52" s="51" t="s">
        <v>842</v>
      </c>
      <c r="K52" s="17" t="s">
        <v>891</v>
      </c>
      <c r="L52" s="17" t="s">
        <v>655</v>
      </c>
      <c r="M52" s="2"/>
    </row>
    <row r="53" spans="2:13" ht="23.4" customHeight="1" x14ac:dyDescent="0.3">
      <c r="B53" s="52"/>
      <c r="C53" s="33" t="s">
        <v>188</v>
      </c>
      <c r="D53" s="53" t="s">
        <v>125</v>
      </c>
      <c r="E53" s="54">
        <v>67</v>
      </c>
      <c r="F53" s="55" t="s">
        <v>189</v>
      </c>
      <c r="G53" s="53" t="s">
        <v>190</v>
      </c>
      <c r="H53" s="47" t="s">
        <v>172</v>
      </c>
      <c r="I53" s="56" t="s">
        <v>173</v>
      </c>
      <c r="J53" s="2" t="s">
        <v>843</v>
      </c>
      <c r="K53" s="48" t="s">
        <v>885</v>
      </c>
      <c r="L53" s="48" t="s">
        <v>655</v>
      </c>
      <c r="M53" s="2"/>
    </row>
    <row r="54" spans="2:13" ht="18.600000000000001" customHeight="1" x14ac:dyDescent="0.3">
      <c r="B54" s="52"/>
      <c r="C54" s="33" t="s">
        <v>188</v>
      </c>
      <c r="D54" s="53" t="s">
        <v>125</v>
      </c>
      <c r="E54" s="54">
        <v>68</v>
      </c>
      <c r="F54" s="16" t="s">
        <v>3</v>
      </c>
      <c r="G54" s="53" t="s">
        <v>158</v>
      </c>
      <c r="H54" s="47" t="s">
        <v>174</v>
      </c>
      <c r="I54" s="56" t="s">
        <v>175</v>
      </c>
      <c r="J54" s="2" t="s">
        <v>844</v>
      </c>
      <c r="K54" s="48" t="s">
        <v>882</v>
      </c>
      <c r="L54" s="48" t="s">
        <v>655</v>
      </c>
      <c r="M54" s="2"/>
    </row>
    <row r="55" spans="2:13" ht="19.2" customHeight="1" x14ac:dyDescent="0.3">
      <c r="B55" s="52"/>
      <c r="C55" s="33" t="s">
        <v>188</v>
      </c>
      <c r="D55" s="53" t="s">
        <v>125</v>
      </c>
      <c r="E55" s="54">
        <v>69</v>
      </c>
      <c r="F55" s="16" t="s">
        <v>30</v>
      </c>
      <c r="G55" s="53" t="s">
        <v>160</v>
      </c>
      <c r="H55" s="47" t="s">
        <v>176</v>
      </c>
      <c r="I55" s="56" t="s">
        <v>177</v>
      </c>
      <c r="J55" s="2" t="s">
        <v>845</v>
      </c>
      <c r="K55" s="48" t="s">
        <v>884</v>
      </c>
      <c r="L55" s="48" t="s">
        <v>655</v>
      </c>
      <c r="M55" s="2"/>
    </row>
    <row r="56" spans="2:13" ht="19.2" customHeight="1" x14ac:dyDescent="0.3">
      <c r="B56" s="52"/>
      <c r="C56" s="33" t="s">
        <v>188</v>
      </c>
      <c r="D56" s="53" t="s">
        <v>125</v>
      </c>
      <c r="E56" s="54">
        <v>70</v>
      </c>
      <c r="F56" s="16" t="s">
        <v>1</v>
      </c>
      <c r="G56" s="53" t="s">
        <v>162</v>
      </c>
      <c r="H56" s="47" t="s">
        <v>179</v>
      </c>
      <c r="I56" s="56" t="s">
        <v>180</v>
      </c>
      <c r="J56" s="2" t="s">
        <v>846</v>
      </c>
      <c r="K56" s="48" t="s">
        <v>886</v>
      </c>
      <c r="L56" s="48" t="s">
        <v>655</v>
      </c>
      <c r="M56" s="2"/>
    </row>
    <row r="57" spans="2:13" ht="19.2" customHeight="1" x14ac:dyDescent="0.3">
      <c r="B57" s="52"/>
      <c r="C57" s="33" t="s">
        <v>188</v>
      </c>
      <c r="D57" s="53" t="s">
        <v>125</v>
      </c>
      <c r="E57" s="54">
        <v>71</v>
      </c>
      <c r="F57" s="16" t="s">
        <v>33</v>
      </c>
      <c r="G57" s="53" t="s">
        <v>163</v>
      </c>
      <c r="H57" s="47" t="s">
        <v>847</v>
      </c>
      <c r="I57" s="56" t="s">
        <v>183</v>
      </c>
      <c r="J57" s="2" t="s">
        <v>848</v>
      </c>
      <c r="K57" s="48" t="s">
        <v>896</v>
      </c>
      <c r="L57" s="48" t="s">
        <v>655</v>
      </c>
      <c r="M57" s="2"/>
    </row>
    <row r="58" spans="2:13" ht="19.2" customHeight="1" x14ac:dyDescent="0.3">
      <c r="B58" s="52"/>
      <c r="C58" s="33"/>
      <c r="D58" s="53"/>
      <c r="E58" s="54"/>
      <c r="F58" s="16"/>
      <c r="G58" s="53"/>
      <c r="H58" s="47"/>
      <c r="I58" s="56"/>
      <c r="J58" s="2"/>
      <c r="K58" s="48"/>
      <c r="L58" s="48"/>
      <c r="M58" s="2"/>
    </row>
    <row r="59" spans="2:13" ht="19.2" customHeight="1" x14ac:dyDescent="0.3">
      <c r="B59" s="57"/>
      <c r="C59" s="50" t="s">
        <v>191</v>
      </c>
      <c r="D59" s="58" t="s">
        <v>129</v>
      </c>
      <c r="E59" s="59">
        <v>72</v>
      </c>
      <c r="F59" s="60" t="s">
        <v>191</v>
      </c>
      <c r="G59" s="58" t="s">
        <v>129</v>
      </c>
      <c r="H59" s="49" t="s">
        <v>128</v>
      </c>
      <c r="I59" s="58" t="s">
        <v>129</v>
      </c>
      <c r="J59" s="51" t="s">
        <v>849</v>
      </c>
      <c r="K59" s="17" t="s">
        <v>897</v>
      </c>
      <c r="L59" s="17" t="s">
        <v>655</v>
      </c>
      <c r="M59" s="2"/>
    </row>
    <row r="60" spans="2:13" ht="19.2" customHeight="1" x14ac:dyDescent="0.3">
      <c r="B60" s="57"/>
      <c r="C60" s="50"/>
      <c r="D60" s="58"/>
      <c r="E60" s="59"/>
      <c r="F60" s="60"/>
      <c r="G60" s="58"/>
      <c r="H60" s="49"/>
      <c r="I60" s="58"/>
      <c r="J60" s="51"/>
      <c r="K60" s="17"/>
      <c r="L60" s="48"/>
      <c r="M60" s="2"/>
    </row>
    <row r="61" spans="2:13" ht="19.2" customHeight="1" x14ac:dyDescent="0.3">
      <c r="B61" s="57"/>
      <c r="C61" s="50" t="s">
        <v>96</v>
      </c>
      <c r="D61" s="58" t="s">
        <v>97</v>
      </c>
      <c r="E61" s="59">
        <v>32</v>
      </c>
      <c r="F61" s="60" t="s">
        <v>96</v>
      </c>
      <c r="G61" s="58" t="s">
        <v>97</v>
      </c>
      <c r="H61" s="49" t="s">
        <v>803</v>
      </c>
      <c r="I61" s="58" t="s">
        <v>97</v>
      </c>
      <c r="J61" s="51" t="s">
        <v>804</v>
      </c>
      <c r="K61" s="17"/>
      <c r="L61" s="48" t="s">
        <v>656</v>
      </c>
      <c r="M61" s="2"/>
    </row>
    <row r="62" spans="2:13" ht="19.2" customHeight="1" x14ac:dyDescent="0.3">
      <c r="B62" s="57"/>
      <c r="C62" s="50"/>
      <c r="D62" s="58"/>
      <c r="E62" s="59"/>
      <c r="F62" s="60"/>
      <c r="G62" s="58"/>
      <c r="H62" s="49"/>
      <c r="I62" s="58"/>
      <c r="J62" s="51"/>
      <c r="K62" s="17"/>
      <c r="L62" s="48"/>
      <c r="M62" s="2"/>
    </row>
    <row r="63" spans="2:13" ht="19.2" customHeight="1" x14ac:dyDescent="0.3">
      <c r="B63" s="57"/>
      <c r="C63" s="50" t="s">
        <v>100</v>
      </c>
      <c r="D63" s="58" t="s">
        <v>101</v>
      </c>
      <c r="E63" s="59">
        <v>33</v>
      </c>
      <c r="F63" s="60" t="s">
        <v>100</v>
      </c>
      <c r="G63" s="58" t="s">
        <v>101</v>
      </c>
      <c r="H63" s="49" t="s">
        <v>805</v>
      </c>
      <c r="I63" s="58" t="s">
        <v>101</v>
      </c>
      <c r="J63" s="51" t="s">
        <v>806</v>
      </c>
      <c r="K63" s="17"/>
      <c r="L63" s="48" t="s">
        <v>656</v>
      </c>
      <c r="M63" s="2"/>
    </row>
    <row r="64" spans="2:13" ht="19.2" customHeight="1" x14ac:dyDescent="0.3">
      <c r="B64" s="57"/>
      <c r="C64" s="50"/>
      <c r="D64" s="58"/>
      <c r="E64" s="59"/>
      <c r="F64" s="60"/>
      <c r="G64" s="58"/>
      <c r="H64" s="49"/>
      <c r="I64" s="58"/>
      <c r="J64" s="51"/>
      <c r="K64" s="17"/>
      <c r="L64" s="48"/>
      <c r="M64" s="2"/>
    </row>
    <row r="65" spans="2:13" ht="19.2" customHeight="1" x14ac:dyDescent="0.3">
      <c r="B65" s="57"/>
      <c r="C65" s="50" t="s">
        <v>106</v>
      </c>
      <c r="D65" s="58" t="s">
        <v>107</v>
      </c>
      <c r="E65" s="59">
        <v>34</v>
      </c>
      <c r="F65" s="60" t="s">
        <v>106</v>
      </c>
      <c r="G65" s="58" t="s">
        <v>107</v>
      </c>
      <c r="H65" s="49" t="s">
        <v>807</v>
      </c>
      <c r="I65" s="58" t="s">
        <v>107</v>
      </c>
      <c r="J65" s="51" t="s">
        <v>808</v>
      </c>
      <c r="K65" s="17"/>
      <c r="L65" s="48" t="s">
        <v>656</v>
      </c>
      <c r="M65" s="2"/>
    </row>
    <row r="66" spans="2:13" ht="19.2" customHeight="1" x14ac:dyDescent="0.3">
      <c r="B66" s="57"/>
      <c r="C66" s="50"/>
      <c r="D66" s="58"/>
      <c r="E66" s="59"/>
      <c r="F66" s="60"/>
      <c r="G66" s="58"/>
      <c r="H66" s="49"/>
      <c r="I66" s="58"/>
      <c r="J66" s="51"/>
      <c r="K66" s="17"/>
      <c r="L66" s="48"/>
      <c r="M66" s="2"/>
    </row>
    <row r="67" spans="2:13" ht="19.2" customHeight="1" x14ac:dyDescent="0.3">
      <c r="B67" s="57"/>
      <c r="C67" s="50" t="s">
        <v>306</v>
      </c>
      <c r="D67" s="58" t="s">
        <v>652</v>
      </c>
      <c r="E67" s="59">
        <v>99</v>
      </c>
      <c r="F67" s="60" t="s">
        <v>306</v>
      </c>
      <c r="G67" s="58" t="s">
        <v>652</v>
      </c>
      <c r="H67" s="49" t="s">
        <v>136</v>
      </c>
      <c r="I67" s="58" t="s">
        <v>137</v>
      </c>
      <c r="J67" s="51" t="s">
        <v>851</v>
      </c>
      <c r="K67" s="17"/>
      <c r="L67" s="17" t="s">
        <v>655</v>
      </c>
      <c r="M67" s="2"/>
    </row>
    <row r="68" spans="2:13" ht="19.350000000000001" customHeight="1" x14ac:dyDescent="0.3">
      <c r="B68" s="52"/>
      <c r="C68" s="33"/>
      <c r="D68" s="53"/>
      <c r="E68" s="54"/>
      <c r="F68" s="16"/>
      <c r="G68" s="53"/>
      <c r="H68" s="47"/>
      <c r="I68" s="53"/>
      <c r="J68" s="2"/>
      <c r="K68" s="48"/>
      <c r="L68" s="48"/>
      <c r="M68" s="2"/>
    </row>
    <row r="69" spans="2:13" ht="19.350000000000001" customHeight="1" x14ac:dyDescent="0.3">
      <c r="B69" s="52"/>
      <c r="C69" s="33" t="s">
        <v>169</v>
      </c>
      <c r="D69" s="53" t="s">
        <v>715</v>
      </c>
      <c r="E69" s="54"/>
      <c r="F69" s="16" t="s">
        <v>169</v>
      </c>
      <c r="G69" s="53" t="s">
        <v>715</v>
      </c>
      <c r="H69" s="47" t="s">
        <v>692</v>
      </c>
      <c r="I69" s="53" t="s">
        <v>723</v>
      </c>
      <c r="J69" s="2" t="s">
        <v>852</v>
      </c>
      <c r="K69" s="48" t="s">
        <v>692</v>
      </c>
      <c r="L69" s="17" t="s">
        <v>655</v>
      </c>
      <c r="M69" s="2" t="s">
        <v>728</v>
      </c>
    </row>
    <row r="70" spans="2:13" ht="19.350000000000001" customHeight="1" x14ac:dyDescent="0.3">
      <c r="B70" s="52"/>
      <c r="C70" s="33" t="s">
        <v>169</v>
      </c>
      <c r="D70" s="53" t="s">
        <v>716</v>
      </c>
      <c r="E70" s="54"/>
      <c r="F70" s="16" t="s">
        <v>721</v>
      </c>
      <c r="G70" s="53" t="s">
        <v>716</v>
      </c>
      <c r="H70" s="47" t="s">
        <v>853</v>
      </c>
      <c r="I70" s="53" t="s">
        <v>724</v>
      </c>
      <c r="J70" s="2" t="s">
        <v>854</v>
      </c>
      <c r="K70" s="48" t="s">
        <v>853</v>
      </c>
      <c r="L70" s="17" t="s">
        <v>655</v>
      </c>
      <c r="M70" s="2" t="s">
        <v>915</v>
      </c>
    </row>
    <row r="71" spans="2:13" ht="19.350000000000001" customHeight="1" x14ac:dyDescent="0.3">
      <c r="B71" s="52"/>
      <c r="C71" s="33" t="s">
        <v>178</v>
      </c>
      <c r="D71" s="53" t="s">
        <v>717</v>
      </c>
      <c r="E71" s="54"/>
      <c r="F71" s="16" t="s">
        <v>722</v>
      </c>
      <c r="G71" s="53" t="s">
        <v>717</v>
      </c>
      <c r="H71" s="47" t="s">
        <v>855</v>
      </c>
      <c r="I71" s="53" t="s">
        <v>725</v>
      </c>
      <c r="J71" s="2" t="s">
        <v>856</v>
      </c>
      <c r="K71" s="48" t="s">
        <v>855</v>
      </c>
      <c r="L71" s="17" t="s">
        <v>655</v>
      </c>
      <c r="M71" s="2" t="s">
        <v>729</v>
      </c>
    </row>
    <row r="72" spans="2:13" ht="19.350000000000001" customHeight="1" x14ac:dyDescent="0.3">
      <c r="B72" s="52"/>
      <c r="C72" s="33" t="s">
        <v>718</v>
      </c>
      <c r="D72" s="53" t="s">
        <v>719</v>
      </c>
      <c r="E72" s="54"/>
      <c r="F72" s="16" t="s">
        <v>718</v>
      </c>
      <c r="G72" s="53" t="s">
        <v>719</v>
      </c>
      <c r="H72" s="47" t="s">
        <v>857</v>
      </c>
      <c r="I72" s="53" t="s">
        <v>726</v>
      </c>
      <c r="J72" s="2" t="s">
        <v>858</v>
      </c>
      <c r="K72" s="48" t="s">
        <v>857</v>
      </c>
      <c r="L72" s="17" t="s">
        <v>655</v>
      </c>
      <c r="M72" s="2" t="s">
        <v>730</v>
      </c>
    </row>
    <row r="73" spans="2:13" ht="17.399999999999999" customHeight="1" x14ac:dyDescent="0.3">
      <c r="B73" s="52"/>
      <c r="C73" s="33" t="s">
        <v>188</v>
      </c>
      <c r="D73" s="53" t="s">
        <v>720</v>
      </c>
      <c r="E73" s="54"/>
      <c r="F73" s="16" t="s">
        <v>653</v>
      </c>
      <c r="G73" s="53" t="s">
        <v>720</v>
      </c>
      <c r="H73" s="47" t="s">
        <v>126</v>
      </c>
      <c r="I73" s="53" t="s">
        <v>727</v>
      </c>
      <c r="J73" s="2" t="s">
        <v>859</v>
      </c>
      <c r="K73" s="48" t="s">
        <v>883</v>
      </c>
      <c r="L73" s="17" t="s">
        <v>655</v>
      </c>
      <c r="M73" s="2" t="s">
        <v>731</v>
      </c>
    </row>
    <row r="74" spans="2:13" ht="17.399999999999999" customHeight="1" x14ac:dyDescent="0.3"/>
    <row r="75" spans="2:13" ht="17.399999999999999" customHeight="1" x14ac:dyDescent="0.3"/>
    <row r="76" spans="2:13" ht="17.399999999999999" customHeight="1" x14ac:dyDescent="0.3"/>
    <row r="77" spans="2:13" ht="17.399999999999999" customHeight="1" x14ac:dyDescent="0.3"/>
    <row r="78" spans="2:13" ht="17.399999999999999" customHeight="1" x14ac:dyDescent="0.3"/>
    <row r="79" spans="2:13" ht="17.399999999999999" customHeight="1" x14ac:dyDescent="0.3"/>
    <row r="80" spans="2:13" ht="17.399999999999999" customHeight="1" x14ac:dyDescent="0.3"/>
    <row r="81" ht="17.399999999999999" customHeight="1" x14ac:dyDescent="0.3"/>
    <row r="82" ht="17.399999999999999" customHeight="1" x14ac:dyDescent="0.3"/>
    <row r="83" ht="17.399999999999999" customHeight="1" x14ac:dyDescent="0.3"/>
    <row r="84" ht="17.399999999999999" customHeight="1" x14ac:dyDescent="0.3"/>
    <row r="85" ht="17.399999999999999" customHeight="1" x14ac:dyDescent="0.3"/>
    <row r="86" ht="17.399999999999999" customHeight="1" x14ac:dyDescent="0.3"/>
    <row r="87" ht="17.399999999999999" customHeight="1" x14ac:dyDescent="0.3"/>
  </sheetData>
  <conditionalFormatting sqref="H10:H73">
    <cfRule type="duplicateValues" dxfId="40" priority="241"/>
  </conditionalFormatting>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C729F-396C-4458-A6A7-CC9B1D3B2865}">
  <sheetPr>
    <tabColor theme="1"/>
  </sheetPr>
  <dimension ref="B1:L1477"/>
  <sheetViews>
    <sheetView showGridLines="0" topLeftCell="A9" zoomScaleNormal="100" workbookViewId="0">
      <selection activeCell="H142" sqref="H142"/>
    </sheetView>
  </sheetViews>
  <sheetFormatPr defaultColWidth="8.88671875" defaultRowHeight="16.8" x14ac:dyDescent="0.4"/>
  <cols>
    <col min="1" max="1" width="2.5546875" style="1" customWidth="1"/>
    <col min="2" max="2" width="13.5546875" style="1" customWidth="1"/>
    <col min="3" max="3" width="31.33203125" style="1" customWidth="1"/>
    <col min="4" max="4" width="9.44140625" style="1" customWidth="1"/>
    <col min="5" max="5" width="12.88671875" style="1" customWidth="1"/>
    <col min="6" max="6" width="10" style="4" customWidth="1"/>
    <col min="7" max="7" width="12.33203125" style="4" customWidth="1"/>
    <col min="8" max="8" width="14.33203125" style="5" customWidth="1"/>
    <col min="9" max="9" width="50.109375" style="6" customWidth="1"/>
    <col min="10" max="10" width="47.33203125" style="1" customWidth="1"/>
    <col min="11" max="11" width="14.44140625" style="1" customWidth="1"/>
    <col min="12" max="12" width="48.33203125" style="1" customWidth="1"/>
    <col min="13" max="16384" width="8.88671875" style="1"/>
  </cols>
  <sheetData>
    <row r="1" spans="2:12" x14ac:dyDescent="0.4">
      <c r="I1" s="1"/>
    </row>
    <row r="2" spans="2:12" x14ac:dyDescent="0.4">
      <c r="B2" s="3"/>
      <c r="I2" s="1"/>
    </row>
    <row r="3" spans="2:12" x14ac:dyDescent="0.4">
      <c r="B3" s="3"/>
      <c r="I3" s="1"/>
    </row>
    <row r="4" spans="2:12" ht="20.100000000000001" customHeight="1" x14ac:dyDescent="0.4">
      <c r="B4" s="3"/>
      <c r="I4" s="1"/>
    </row>
    <row r="5" spans="2:12" ht="20.100000000000001" customHeight="1" x14ac:dyDescent="0.4">
      <c r="B5" s="3"/>
      <c r="I5" s="1"/>
    </row>
    <row r="6" spans="2:12" ht="20.100000000000001" customHeight="1" x14ac:dyDescent="0.4">
      <c r="B6" s="3"/>
      <c r="I6" s="1"/>
    </row>
    <row r="7" spans="2:12" ht="20.100000000000001" customHeight="1" x14ac:dyDescent="0.4">
      <c r="B7" s="3"/>
      <c r="I7" s="1"/>
    </row>
    <row r="8" spans="2:12" x14ac:dyDescent="0.4">
      <c r="I8" s="1"/>
    </row>
    <row r="9" spans="2:12" x14ac:dyDescent="0.4">
      <c r="I9" s="1"/>
    </row>
    <row r="10" spans="2:12" x14ac:dyDescent="0.4">
      <c r="H10" s="36" t="s">
        <v>785</v>
      </c>
      <c r="I10" s="1"/>
    </row>
    <row r="11" spans="2:12" x14ac:dyDescent="0.4">
      <c r="I11" s="1"/>
    </row>
    <row r="12" spans="2:12" x14ac:dyDescent="0.4">
      <c r="I12" s="1"/>
    </row>
    <row r="13" spans="2:12" x14ac:dyDescent="0.3">
      <c r="H13" s="1"/>
    </row>
    <row r="14" spans="2:12" s="7" customFormat="1" ht="19.2" customHeight="1" x14ac:dyDescent="0.3">
      <c r="B14" s="1"/>
      <c r="C14" s="1"/>
      <c r="D14" s="1"/>
      <c r="E14" s="1"/>
      <c r="F14" s="1"/>
      <c r="G14" s="1"/>
      <c r="H14" s="1"/>
      <c r="I14" s="1"/>
      <c r="J14" s="1"/>
      <c r="K14" s="1"/>
      <c r="L14" s="1"/>
    </row>
    <row r="15" spans="2:12" ht="31.5" customHeight="1" x14ac:dyDescent="0.3">
      <c r="B15" s="8" t="s">
        <v>647</v>
      </c>
      <c r="C15" s="9" t="s">
        <v>648</v>
      </c>
      <c r="D15" s="8" t="s">
        <v>645</v>
      </c>
      <c r="E15" s="9" t="s">
        <v>646</v>
      </c>
      <c r="F15" s="10" t="s">
        <v>644</v>
      </c>
      <c r="G15" s="10" t="s">
        <v>641</v>
      </c>
      <c r="H15" s="9" t="s">
        <v>8</v>
      </c>
      <c r="I15" s="11" t="s">
        <v>9</v>
      </c>
      <c r="J15" s="10" t="s">
        <v>650</v>
      </c>
      <c r="K15" s="12" t="s">
        <v>654</v>
      </c>
      <c r="L15" s="13" t="s">
        <v>640</v>
      </c>
    </row>
    <row r="16" spans="2:12" ht="24" hidden="1" customHeight="1" x14ac:dyDescent="0.3">
      <c r="B16" s="33" t="s">
        <v>136</v>
      </c>
      <c r="C16" s="14" t="str" cm="1">
        <f t="array" ref="C16">INDEX(Master_Department[Div &amp; Dept Name],MATCH(Master_CostCenter[[#This Row],[Div &amp; Dept Code]],Master_Department[Div &amp; Dept Code],0),0)</f>
        <v>Phòng ban không chịu NS</v>
      </c>
      <c r="D16" s="34" t="str" cm="1">
        <f t="array" ref="D16">INDEX(Master_Department[Division Code],MATCH(Master_CostCenter[[#This Row],[Div &amp; Dept Code]],Master_Department[Div &amp; Dept Code],0),0)</f>
        <v>NON</v>
      </c>
      <c r="E16" s="15" t="str" cm="1">
        <f t="array" ref="E16">INDEX(Master_Department[Dept Code],MATCH(Master_CostCenter[[#This Row],[Div &amp; Dept Code]],Master_Department[Div &amp; Dept Code],0),0)</f>
        <v>NON</v>
      </c>
      <c r="F16" s="16">
        <v>99</v>
      </c>
      <c r="G16" s="16"/>
      <c r="H16" s="3" t="s">
        <v>231</v>
      </c>
      <c r="I16" s="32" t="s">
        <v>232</v>
      </c>
      <c r="J16" s="23" t="str">
        <f>Master_CostCenter[[#This Row],[Cost center]]&amp;"/"&amp;Master_CostCenter[[#This Row],[Cost Name]]</f>
        <v>NONBG/Không chịu ngân sách</v>
      </c>
      <c r="K16" s="17" t="s">
        <v>655</v>
      </c>
      <c r="L16" s="2"/>
    </row>
    <row r="17" spans="2:12" ht="24" hidden="1" customHeight="1" x14ac:dyDescent="0.3">
      <c r="B17" s="33" t="s">
        <v>92</v>
      </c>
      <c r="C17" s="14" t="str" cm="1">
        <f t="array" ref="C17">INDEX(Master_Department[Div &amp; Dept Name],MATCH(Master_CostCenter[[#This Row],[Div &amp; Dept Code]],Master_Department[Div &amp; Dept Code],0),0)</f>
        <v>Ban Tổng Giám Đốc</v>
      </c>
      <c r="D17" s="34" t="str" cm="1">
        <f t="array" ref="D17">INDEX(Master_Department[Division Code],MATCH(Master_CostCenter[[#This Row],[Div &amp; Dept Code]],Master_Department[Div &amp; Dept Code],0),0)</f>
        <v>BOD</v>
      </c>
      <c r="E17" s="15" t="str" cm="1">
        <f t="array" ref="E17">INDEX(Master_Department[Dept Code],MATCH(Master_CostCenter[[#This Row],[Div &amp; Dept Code]],Master_Department[Div &amp; Dept Code],0),0)</f>
        <v>BOD</v>
      </c>
      <c r="F17" s="16">
        <v>31</v>
      </c>
      <c r="G17" s="16" t="s">
        <v>321</v>
      </c>
      <c r="H17" s="3" t="s">
        <v>614</v>
      </c>
      <c r="I17" s="32" t="s">
        <v>238</v>
      </c>
      <c r="J17" s="23" t="str">
        <f>Master_CostCenter[[#This Row],[Cost center]]&amp;"/"&amp;Master_CostCenter[[#This Row],[Cost Name]]</f>
        <v>BOD31137/Chi phí công tác khác</v>
      </c>
      <c r="K17" s="17" t="s">
        <v>655</v>
      </c>
      <c r="L17" s="2"/>
    </row>
    <row r="18" spans="2:12" ht="20.399999999999999" hidden="1" customHeight="1" x14ac:dyDescent="0.3">
      <c r="B18" s="33" t="s">
        <v>92</v>
      </c>
      <c r="C18" s="14" t="str" cm="1">
        <f t="array" ref="C18">INDEX(Master_Department[Div &amp; Dept Name],MATCH(Master_CostCenter[[#This Row],[Div &amp; Dept Code]],Master_Department[Div &amp; Dept Code],0),0)</f>
        <v>Ban Tổng Giám Đốc</v>
      </c>
      <c r="D18" s="34" t="str" cm="1">
        <f t="array" ref="D18">INDEX(Master_Department[Division Code],MATCH(Master_CostCenter[[#This Row],[Div &amp; Dept Code]],Master_Department[Div &amp; Dept Code],0),0)</f>
        <v>BOD</v>
      </c>
      <c r="E18" s="15" t="str" cm="1">
        <f t="array" ref="E18">INDEX(Master_Department[Dept Code],MATCH(Master_CostCenter[[#This Row],[Div &amp; Dept Code]],Master_Department[Div &amp; Dept Code],0),0)</f>
        <v>BOD</v>
      </c>
      <c r="F18" s="16">
        <v>31</v>
      </c>
      <c r="G18" s="16" t="s">
        <v>478</v>
      </c>
      <c r="H18" s="3" t="s">
        <v>613</v>
      </c>
      <c r="I18" s="32" t="s">
        <v>270</v>
      </c>
      <c r="J18" s="23" t="str">
        <f>Master_CostCenter[[#This Row],[Cost center]]&amp;"/"&amp;Master_CostCenter[[#This Row],[Cost Name]]</f>
        <v>BOD31141/Chi phí hoạt động xã hội</v>
      </c>
      <c r="K18" s="17" t="s">
        <v>655</v>
      </c>
      <c r="L18" s="2"/>
    </row>
    <row r="19" spans="2:12" ht="20.399999999999999" hidden="1" customHeight="1" x14ac:dyDescent="0.3">
      <c r="B19" s="33" t="s">
        <v>92</v>
      </c>
      <c r="C19" s="14" t="str" cm="1">
        <f t="array" ref="C19">INDEX(Master_Department[Div &amp; Dept Name],MATCH(Master_CostCenter[[#This Row],[Div &amp; Dept Code]],Master_Department[Div &amp; Dept Code],0),0)</f>
        <v>Ban Tổng Giám Đốc</v>
      </c>
      <c r="D19" s="34" t="str" cm="1">
        <f t="array" ref="D19">INDEX(Master_Department[Division Code],MATCH(Master_CostCenter[[#This Row],[Div &amp; Dept Code]],Master_Department[Div &amp; Dept Code],0),0)</f>
        <v>BOD</v>
      </c>
      <c r="E19" s="15" t="str" cm="1">
        <f t="array" ref="E19">INDEX(Master_Department[Dept Code],MATCH(Master_CostCenter[[#This Row],[Div &amp; Dept Code]],Master_Department[Div &amp; Dept Code],0),0)</f>
        <v>BOD</v>
      </c>
      <c r="F19" s="16">
        <v>31</v>
      </c>
      <c r="G19" s="16" t="s">
        <v>329</v>
      </c>
      <c r="H19" s="3" t="s">
        <v>612</v>
      </c>
      <c r="I19" s="32" t="s">
        <v>45</v>
      </c>
      <c r="J19" s="23" t="str">
        <f>Master_CostCenter[[#This Row],[Cost center]]&amp;"/"&amp;Master_CostCenter[[#This Row],[Cost Name]]</f>
        <v>BOD31142/Chi phí tiếp khách</v>
      </c>
      <c r="K19" s="17" t="s">
        <v>655</v>
      </c>
      <c r="L19" s="2"/>
    </row>
    <row r="20" spans="2:12" ht="20.399999999999999" hidden="1" customHeight="1" x14ac:dyDescent="0.3">
      <c r="B20" s="33" t="s">
        <v>92</v>
      </c>
      <c r="C20" s="14" t="str" cm="1">
        <f t="array" ref="C20">INDEX(Master_Department[Div &amp; Dept Name],MATCH(Master_CostCenter[[#This Row],[Div &amp; Dept Code]],Master_Department[Div &amp; Dept Code],0),0)</f>
        <v>Ban Tổng Giám Đốc</v>
      </c>
      <c r="D20" s="34" t="str" cm="1">
        <f t="array" ref="D20">INDEX(Master_Department[Division Code],MATCH(Master_CostCenter[[#This Row],[Div &amp; Dept Code]],Master_Department[Div &amp; Dept Code],0),0)</f>
        <v>BOD</v>
      </c>
      <c r="E20" s="15" t="str" cm="1">
        <f t="array" ref="E20">INDEX(Master_Department[Dept Code],MATCH(Master_CostCenter[[#This Row],[Div &amp; Dept Code]],Master_Department[Div &amp; Dept Code],0),0)</f>
        <v>BOD</v>
      </c>
      <c r="F20" s="16">
        <v>31</v>
      </c>
      <c r="G20" s="16" t="s">
        <v>455</v>
      </c>
      <c r="H20" s="3" t="s">
        <v>615</v>
      </c>
      <c r="I20" s="32" t="s">
        <v>268</v>
      </c>
      <c r="J20" s="23" t="str">
        <f>Master_CostCenter[[#This Row],[Cost center]]&amp;"/"&amp;Master_CostCenter[[#This Row],[Cost Name]]</f>
        <v>BOD31148/Chi phí hoạt động QLDN khác</v>
      </c>
      <c r="K20" s="17" t="s">
        <v>655</v>
      </c>
      <c r="L20" s="2"/>
    </row>
    <row r="21" spans="2:12" ht="20.399999999999999" hidden="1" customHeight="1" x14ac:dyDescent="0.3">
      <c r="B21" s="33" t="s">
        <v>92</v>
      </c>
      <c r="C21" s="14" t="str" cm="1">
        <f t="array" ref="C21">INDEX(Master_Department[Div &amp; Dept Name],MATCH(Master_CostCenter[[#This Row],[Div &amp; Dept Code]],Master_Department[Div &amp; Dept Code],0),0)</f>
        <v>Ban Tổng Giám Đốc</v>
      </c>
      <c r="D21" s="34" t="str" cm="1">
        <f t="array" ref="D21">INDEX(Master_Department[Division Code],MATCH(Master_CostCenter[[#This Row],[Div &amp; Dept Code]],Master_Department[Div &amp; Dept Code],0),0)</f>
        <v>BOD</v>
      </c>
      <c r="E21" s="15" t="str" cm="1">
        <f t="array" ref="E21">INDEX(Master_Department[Dept Code],MATCH(Master_CostCenter[[#This Row],[Div &amp; Dept Code]],Master_Department[Div &amp; Dept Code],0),0)</f>
        <v>BOD</v>
      </c>
      <c r="F21" s="16">
        <v>31</v>
      </c>
      <c r="G21" s="16" t="s">
        <v>591</v>
      </c>
      <c r="H21" s="3" t="s">
        <v>732</v>
      </c>
      <c r="I21" s="32" t="s">
        <v>295</v>
      </c>
      <c r="J21" s="23" t="str">
        <f>Master_CostCenter[[#This Row],[Cost center]]&amp;"/"&amp;Master_CostCenter[[#This Row],[Cost Name]]</f>
        <v>BOD31190/Chi phí quà tặng đối tác</v>
      </c>
      <c r="K21" s="17" t="s">
        <v>655</v>
      </c>
      <c r="L21" s="2"/>
    </row>
    <row r="22" spans="2:12" ht="20.399999999999999" hidden="1" customHeight="1" x14ac:dyDescent="0.3">
      <c r="B22" s="33" t="s">
        <v>95</v>
      </c>
      <c r="C22" s="14" t="str" cm="1">
        <f t="array" ref="C22">INDEX(Master_Department[Div &amp; Dept Name],MATCH(Master_CostCenter[[#This Row],[Div &amp; Dept Code]],Master_Department[Div &amp; Dept Code],0),0)</f>
        <v>Chi Nhánh Cần Thơ</v>
      </c>
      <c r="D22" s="34" t="str" cm="1">
        <f t="array" ref="D22">INDEX(Master_Department[Division Code],MATCH(Master_CostCenter[[#This Row],[Div &amp; Dept Code]],Master_Department[Div &amp; Dept Code],0),0)</f>
        <v>CTH</v>
      </c>
      <c r="E22" s="15" t="str" cm="1">
        <f t="array" ref="E22">INDEX(Master_Department[Dept Code],MATCH(Master_CostCenter[[#This Row],[Div &amp; Dept Code]],Master_Department[Div &amp; Dept Code],0),0)</f>
        <v>CTH</v>
      </c>
      <c r="F22" s="16">
        <v>35</v>
      </c>
      <c r="G22" s="16" t="s">
        <v>344</v>
      </c>
      <c r="H22" s="3" t="s">
        <v>505</v>
      </c>
      <c r="I22" s="32" t="s">
        <v>70</v>
      </c>
      <c r="J22" s="23" t="str">
        <f>Master_CostCenter[[#This Row],[Cost center]]&amp;"/"&amp;Master_CostCenter[[#This Row],[Cost Name]]</f>
        <v>CTH35043/Chi phí vật dụng, đồ dùng</v>
      </c>
      <c r="K22" s="17" t="s">
        <v>655</v>
      </c>
      <c r="L22" s="2"/>
    </row>
    <row r="23" spans="2:12" ht="20.399999999999999" hidden="1" customHeight="1" x14ac:dyDescent="0.3">
      <c r="B23" s="33" t="s">
        <v>95</v>
      </c>
      <c r="C23" s="14" t="str" cm="1">
        <f t="array" ref="C23">INDEX(Master_Department[Div &amp; Dept Name],MATCH(Master_CostCenter[[#This Row],[Div &amp; Dept Code]],Master_Department[Div &amp; Dept Code],0),0)</f>
        <v>Chi Nhánh Cần Thơ</v>
      </c>
      <c r="D23" s="34" t="str" cm="1">
        <f t="array" ref="D23">INDEX(Master_Department[Division Code],MATCH(Master_CostCenter[[#This Row],[Div &amp; Dept Code]],Master_Department[Div &amp; Dept Code],0),0)</f>
        <v>CTH</v>
      </c>
      <c r="E23" s="15" t="str" cm="1">
        <f t="array" ref="E23">INDEX(Master_Department[Dept Code],MATCH(Master_CostCenter[[#This Row],[Div &amp; Dept Code]],Master_Department[Div &amp; Dept Code],0),0)</f>
        <v>CTH</v>
      </c>
      <c r="F23" s="16">
        <v>35</v>
      </c>
      <c r="G23" s="16" t="s">
        <v>480</v>
      </c>
      <c r="H23" s="3" t="s">
        <v>500</v>
      </c>
      <c r="I23" s="32" t="s">
        <v>13</v>
      </c>
      <c r="J23" s="23" t="str">
        <f>Master_CostCenter[[#This Row],[Cost center]]&amp;"/"&amp;Master_CostCenter[[#This Row],[Cost Name]]</f>
        <v>CTH35063/Thuê văn phòng</v>
      </c>
      <c r="K23" s="17" t="s">
        <v>655</v>
      </c>
      <c r="L23" s="2"/>
    </row>
    <row r="24" spans="2:12" ht="20.399999999999999" hidden="1" customHeight="1" x14ac:dyDescent="0.3">
      <c r="B24" s="33" t="s">
        <v>95</v>
      </c>
      <c r="C24" s="14" t="str" cm="1">
        <f t="array" ref="C24">INDEX(Master_Department[Div &amp; Dept Name],MATCH(Master_CostCenter[[#This Row],[Div &amp; Dept Code]],Master_Department[Div &amp; Dept Code],0),0)</f>
        <v>Chi Nhánh Cần Thơ</v>
      </c>
      <c r="D24" s="34" t="str" cm="1">
        <f t="array" ref="D24">INDEX(Master_Department[Division Code],MATCH(Master_CostCenter[[#This Row],[Div &amp; Dept Code]],Master_Department[Div &amp; Dept Code],0),0)</f>
        <v>CTH</v>
      </c>
      <c r="E24" s="15" t="str" cm="1">
        <f t="array" ref="E24">INDEX(Master_Department[Dept Code],MATCH(Master_CostCenter[[#This Row],[Div &amp; Dept Code]],Master_Department[Div &amp; Dept Code],0),0)</f>
        <v>CTH</v>
      </c>
      <c r="F24" s="16">
        <v>35</v>
      </c>
      <c r="G24" s="16" t="s">
        <v>465</v>
      </c>
      <c r="H24" s="3" t="s">
        <v>499</v>
      </c>
      <c r="I24" s="32" t="s">
        <v>18</v>
      </c>
      <c r="J24" s="23" t="str">
        <f>Master_CostCenter[[#This Row],[Cost center]]&amp;"/"&amp;Master_CostCenter[[#This Row],[Cost Name]]</f>
        <v>CTH35076/Chi phí điện</v>
      </c>
      <c r="K24" s="17" t="s">
        <v>655</v>
      </c>
      <c r="L24" s="2"/>
    </row>
    <row r="25" spans="2:12" ht="20.399999999999999" hidden="1" customHeight="1" x14ac:dyDescent="0.3">
      <c r="B25" s="33" t="s">
        <v>95</v>
      </c>
      <c r="C25" s="14" t="str" cm="1">
        <f t="array" ref="C25">INDEX(Master_Department[Div &amp; Dept Name],MATCH(Master_CostCenter[[#This Row],[Div &amp; Dept Code]],Master_Department[Div &amp; Dept Code],0),0)</f>
        <v>Chi Nhánh Cần Thơ</v>
      </c>
      <c r="D25" s="34" t="str" cm="1">
        <f t="array" ref="D25">INDEX(Master_Department[Division Code],MATCH(Master_CostCenter[[#This Row],[Div &amp; Dept Code]],Master_Department[Div &amp; Dept Code],0),0)</f>
        <v>CTH</v>
      </c>
      <c r="E25" s="15" t="str" cm="1">
        <f t="array" ref="E25">INDEX(Master_Department[Dept Code],MATCH(Master_CostCenter[[#This Row],[Div &amp; Dept Code]],Master_Department[Div &amp; Dept Code],0),0)</f>
        <v>CTH</v>
      </c>
      <c r="F25" s="16">
        <v>35</v>
      </c>
      <c r="G25" s="16" t="s">
        <v>324</v>
      </c>
      <c r="H25" s="3" t="s">
        <v>504</v>
      </c>
      <c r="I25" s="32" t="s">
        <v>83</v>
      </c>
      <c r="J25" s="23" t="str">
        <f>Master_CostCenter[[#This Row],[Cost center]]&amp;"/"&amp;Master_CostCenter[[#This Row],[Cost Name]]</f>
        <v>CTH35080/Chi phí gửi thư, chuyển phát nhanh</v>
      </c>
      <c r="K25" s="17" t="s">
        <v>655</v>
      </c>
      <c r="L25" s="2"/>
    </row>
    <row r="26" spans="2:12" ht="20.399999999999999" hidden="1" customHeight="1" x14ac:dyDescent="0.3">
      <c r="B26" s="33" t="s">
        <v>95</v>
      </c>
      <c r="C26" s="14" t="str" cm="1">
        <f t="array" ref="C26">INDEX(Master_Department[Div &amp; Dept Name],MATCH(Master_CostCenter[[#This Row],[Div &amp; Dept Code]],Master_Department[Div &amp; Dept Code],0),0)</f>
        <v>Chi Nhánh Cần Thơ</v>
      </c>
      <c r="D26" s="34" t="str" cm="1">
        <f t="array" ref="D26">INDEX(Master_Department[Division Code],MATCH(Master_CostCenter[[#This Row],[Div &amp; Dept Code]],Master_Department[Div &amp; Dept Code],0),0)</f>
        <v>CTH</v>
      </c>
      <c r="E26" s="15" t="str" cm="1">
        <f t="array" ref="E26">INDEX(Master_Department[Dept Code],MATCH(Master_CostCenter[[#This Row],[Div &amp; Dept Code]],Master_Department[Div &amp; Dept Code],0),0)</f>
        <v>CTH</v>
      </c>
      <c r="F26" s="16">
        <v>35</v>
      </c>
      <c r="G26" s="16" t="s">
        <v>473</v>
      </c>
      <c r="H26" s="3" t="s">
        <v>495</v>
      </c>
      <c r="I26" s="32" t="s">
        <v>74</v>
      </c>
      <c r="J26" s="23" t="str">
        <f>Master_CostCenter[[#This Row],[Cost center]]&amp;"/"&amp;Master_CostCenter[[#This Row],[Cost Name]]</f>
        <v>CTH35081/Chi phí xăng, dầu, nhớt và cầu đường</v>
      </c>
      <c r="K26" s="17" t="s">
        <v>655</v>
      </c>
      <c r="L26" s="2"/>
    </row>
    <row r="27" spans="2:12" ht="20.399999999999999" hidden="1" customHeight="1" x14ac:dyDescent="0.3">
      <c r="B27" s="33" t="s">
        <v>95</v>
      </c>
      <c r="C27" s="14" t="str" cm="1">
        <f t="array" ref="C27">INDEX(Master_Department[Div &amp; Dept Name],MATCH(Master_CostCenter[[#This Row],[Div &amp; Dept Code]],Master_Department[Div &amp; Dept Code],0),0)</f>
        <v>Chi Nhánh Cần Thơ</v>
      </c>
      <c r="D27" s="34" t="str" cm="1">
        <f t="array" ref="D27">INDEX(Master_Department[Division Code],MATCH(Master_CostCenter[[#This Row],[Div &amp; Dept Code]],Master_Department[Div &amp; Dept Code],0),0)</f>
        <v>CTH</v>
      </c>
      <c r="E27" s="15" t="str" cm="1">
        <f t="array" ref="E27">INDEX(Master_Department[Dept Code],MATCH(Master_CostCenter[[#This Row],[Div &amp; Dept Code]],Master_Department[Div &amp; Dept Code],0),0)</f>
        <v>CTH</v>
      </c>
      <c r="F27" s="16">
        <v>35</v>
      </c>
      <c r="G27" s="16" t="s">
        <v>460</v>
      </c>
      <c r="H27" s="3" t="s">
        <v>503</v>
      </c>
      <c r="I27" s="32" t="s">
        <v>64</v>
      </c>
      <c r="J27" s="23" t="str">
        <f>Master_CostCenter[[#This Row],[Cost center]]&amp;"/"&amp;Master_CostCenter[[#This Row],[Cost Name]]</f>
        <v>CTH35082/Chi phí văn phòng phẩm</v>
      </c>
      <c r="K27" s="17" t="s">
        <v>655</v>
      </c>
      <c r="L27" s="2"/>
    </row>
    <row r="28" spans="2:12" ht="20.399999999999999" hidden="1" customHeight="1" x14ac:dyDescent="0.3">
      <c r="B28" s="33" t="s">
        <v>95</v>
      </c>
      <c r="C28" s="14" t="str" cm="1">
        <f t="array" ref="C28">INDEX(Master_Department[Div &amp; Dept Name],MATCH(Master_CostCenter[[#This Row],[Div &amp; Dept Code]],Master_Department[Div &amp; Dept Code],0),0)</f>
        <v>Chi Nhánh Cần Thơ</v>
      </c>
      <c r="D28" s="34" t="str" cm="1">
        <f t="array" ref="D28">INDEX(Master_Department[Division Code],MATCH(Master_CostCenter[[#This Row],[Div &amp; Dept Code]],Master_Department[Div &amp; Dept Code],0),0)</f>
        <v>CTH</v>
      </c>
      <c r="E28" s="15" t="str" cm="1">
        <f t="array" ref="E28">INDEX(Master_Department[Dept Code],MATCH(Master_CostCenter[[#This Row],[Div &amp; Dept Code]],Master_Department[Div &amp; Dept Code],0),0)</f>
        <v>CTH</v>
      </c>
      <c r="F28" s="16">
        <v>35</v>
      </c>
      <c r="G28" s="16" t="s">
        <v>452</v>
      </c>
      <c r="H28" s="3" t="s">
        <v>501</v>
      </c>
      <c r="I28" s="32" t="s">
        <v>267</v>
      </c>
      <c r="J28" s="23" t="str">
        <f>Master_CostCenter[[#This Row],[Cost center]]&amp;"/"&amp;Master_CostCenter[[#This Row],[Cost Name]]</f>
        <v>CTH35087/Chi phí giao dịch ngân hàng</v>
      </c>
      <c r="K28" s="17" t="s">
        <v>655</v>
      </c>
      <c r="L28" s="2"/>
    </row>
    <row r="29" spans="2:12" ht="20.399999999999999" hidden="1" customHeight="1" x14ac:dyDescent="0.3">
      <c r="B29" s="33" t="s">
        <v>95</v>
      </c>
      <c r="C29" s="14" t="str" cm="1">
        <f t="array" ref="C29">INDEX(Master_Department[Div &amp; Dept Name],MATCH(Master_CostCenter[[#This Row],[Div &amp; Dept Code]],Master_Department[Div &amp; Dept Code],0),0)</f>
        <v>Chi Nhánh Cần Thơ</v>
      </c>
      <c r="D29" s="34" t="str" cm="1">
        <f t="array" ref="D29">INDEX(Master_Department[Division Code],MATCH(Master_CostCenter[[#This Row],[Div &amp; Dept Code]],Master_Department[Div &amp; Dept Code],0),0)</f>
        <v>CTH</v>
      </c>
      <c r="E29" s="15" t="str" cm="1">
        <f t="array" ref="E29">INDEX(Master_Department[Dept Code],MATCH(Master_CostCenter[[#This Row],[Div &amp; Dept Code]],Master_Department[Div &amp; Dept Code],0),0)</f>
        <v>CTH</v>
      </c>
      <c r="F29" s="16">
        <v>35</v>
      </c>
      <c r="G29" s="16" t="s">
        <v>497</v>
      </c>
      <c r="H29" s="3" t="s">
        <v>498</v>
      </c>
      <c r="I29" s="32" t="s">
        <v>85</v>
      </c>
      <c r="J29" s="23" t="str">
        <f>Master_CostCenter[[#This Row],[Cost center]]&amp;"/"&amp;Master_CostCenter[[#This Row],[Cost Name]]</f>
        <v>CTH35096/Chi phí hành chính khác</v>
      </c>
      <c r="K29" s="17" t="s">
        <v>655</v>
      </c>
      <c r="L29" s="2"/>
    </row>
    <row r="30" spans="2:12" ht="20.399999999999999" hidden="1" customHeight="1" x14ac:dyDescent="0.3">
      <c r="B30" s="33" t="s">
        <v>95</v>
      </c>
      <c r="C30" s="14" t="str" cm="1">
        <f t="array" ref="C30">INDEX(Master_Department[Div &amp; Dept Name],MATCH(Master_CostCenter[[#This Row],[Div &amp; Dept Code]],Master_Department[Div &amp; Dept Code],0),0)</f>
        <v>Chi Nhánh Cần Thơ</v>
      </c>
      <c r="D30" s="34" t="str" cm="1">
        <f t="array" ref="D30">INDEX(Master_Department[Division Code],MATCH(Master_CostCenter[[#This Row],[Div &amp; Dept Code]],Master_Department[Div &amp; Dept Code],0),0)</f>
        <v>CTH</v>
      </c>
      <c r="E30" s="15" t="str" cm="1">
        <f t="array" ref="E30">INDEX(Master_Department[Dept Code],MATCH(Master_CostCenter[[#This Row],[Div &amp; Dept Code]],Master_Department[Div &amp; Dept Code],0),0)</f>
        <v>CTH</v>
      </c>
      <c r="F30" s="16">
        <v>35</v>
      </c>
      <c r="G30" s="16" t="s">
        <v>507</v>
      </c>
      <c r="H30" s="3" t="s">
        <v>508</v>
      </c>
      <c r="I30" s="32" t="s">
        <v>48</v>
      </c>
      <c r="J30" s="23" t="str">
        <f>Master_CostCenter[[#This Row],[Cost center]]&amp;"/"&amp;Master_CostCenter[[#This Row],[Cost Name]]</f>
        <v>CTH35099/Bảo trì, sửa chữa văn phòng</v>
      </c>
      <c r="K30" s="17" t="s">
        <v>655</v>
      </c>
      <c r="L30" s="2"/>
    </row>
    <row r="31" spans="2:12" ht="20.399999999999999" hidden="1" customHeight="1" x14ac:dyDescent="0.3">
      <c r="B31" s="33" t="s">
        <v>95</v>
      </c>
      <c r="C31" s="14" t="str" cm="1">
        <f t="array" ref="C31">INDEX(Master_Department[Div &amp; Dept Name],MATCH(Master_CostCenter[[#This Row],[Div &amp; Dept Code]],Master_Department[Div &amp; Dept Code],0),0)</f>
        <v>Chi Nhánh Cần Thơ</v>
      </c>
      <c r="D31" s="34" t="str" cm="1">
        <f t="array" ref="D31">INDEX(Master_Department[Division Code],MATCH(Master_CostCenter[[#This Row],[Div &amp; Dept Code]],Master_Department[Div &amp; Dept Code],0),0)</f>
        <v>CTH</v>
      </c>
      <c r="E31" s="15" t="str" cm="1">
        <f t="array" ref="E31">INDEX(Master_Department[Dept Code],MATCH(Master_CostCenter[[#This Row],[Div &amp; Dept Code]],Master_Department[Div &amp; Dept Code],0),0)</f>
        <v>CTH</v>
      </c>
      <c r="F31" s="16">
        <v>35</v>
      </c>
      <c r="G31" s="16" t="s">
        <v>340</v>
      </c>
      <c r="H31" s="3" t="s">
        <v>496</v>
      </c>
      <c r="I31" s="32" t="s">
        <v>56</v>
      </c>
      <c r="J31" s="23" t="str">
        <f>Master_CostCenter[[#This Row],[Cost center]]&amp;"/"&amp;Master_CostCenter[[#This Row],[Cost Name]]</f>
        <v>CTH35103/Bảo trì, sửa chữa phương tiện vận chuyển</v>
      </c>
      <c r="K31" s="17" t="s">
        <v>655</v>
      </c>
      <c r="L31" s="2"/>
    </row>
    <row r="32" spans="2:12" ht="20.399999999999999" hidden="1" customHeight="1" x14ac:dyDescent="0.3">
      <c r="B32" s="33" t="s">
        <v>95</v>
      </c>
      <c r="C32" s="14" t="str" cm="1">
        <f t="array" ref="C32">INDEX(Master_Department[Div &amp; Dept Name],MATCH(Master_CostCenter[[#This Row],[Div &amp; Dept Code]],Master_Department[Div &amp; Dept Code],0),0)</f>
        <v>Chi Nhánh Cần Thơ</v>
      </c>
      <c r="D32" s="34" t="str" cm="1">
        <f t="array" ref="D32">INDEX(Master_Department[Division Code],MATCH(Master_CostCenter[[#This Row],[Div &amp; Dept Code]],Master_Department[Div &amp; Dept Code],0),0)</f>
        <v>CTH</v>
      </c>
      <c r="E32" s="15" t="str" cm="1">
        <f t="array" ref="E32">INDEX(Master_Department[Dept Code],MATCH(Master_CostCenter[[#This Row],[Div &amp; Dept Code]],Master_Department[Div &amp; Dept Code],0),0)</f>
        <v>CTH</v>
      </c>
      <c r="F32" s="16">
        <v>35</v>
      </c>
      <c r="G32" s="16" t="s">
        <v>326</v>
      </c>
      <c r="H32" s="3" t="s">
        <v>493</v>
      </c>
      <c r="I32" s="32" t="s">
        <v>239</v>
      </c>
      <c r="J32" s="23" t="str">
        <f>Master_CostCenter[[#This Row],[Cost center]]&amp;"/"&amp;Master_CostCenter[[#This Row],[Cost Name]]</f>
        <v>CTH35113/Vận chuyển nội địa</v>
      </c>
      <c r="K32" s="17" t="s">
        <v>655</v>
      </c>
      <c r="L32" s="2"/>
    </row>
    <row r="33" spans="2:12" ht="20.399999999999999" hidden="1" customHeight="1" x14ac:dyDescent="0.3">
      <c r="B33" s="33" t="s">
        <v>95</v>
      </c>
      <c r="C33" s="14" t="str" cm="1">
        <f t="array" ref="C33">INDEX(Master_Department[Div &amp; Dept Name],MATCH(Master_CostCenter[[#This Row],[Div &amp; Dept Code]],Master_Department[Div &amp; Dept Code],0),0)</f>
        <v>Chi Nhánh Cần Thơ</v>
      </c>
      <c r="D33" s="34" t="str" cm="1">
        <f t="array" ref="D33">INDEX(Master_Department[Division Code],MATCH(Master_CostCenter[[#This Row],[Div &amp; Dept Code]],Master_Department[Div &amp; Dept Code],0),0)</f>
        <v>CTH</v>
      </c>
      <c r="E33" s="15" t="str" cm="1">
        <f t="array" ref="E33">INDEX(Master_Department[Dept Code],MATCH(Master_CostCenter[[#This Row],[Div &amp; Dept Code]],Master_Department[Div &amp; Dept Code],0),0)</f>
        <v>CTH</v>
      </c>
      <c r="F33" s="16">
        <v>35</v>
      </c>
      <c r="G33" s="16" t="s">
        <v>463</v>
      </c>
      <c r="H33" s="3" t="s">
        <v>581</v>
      </c>
      <c r="I33" s="32" t="s">
        <v>269</v>
      </c>
      <c r="J33" s="23" t="str">
        <f>Master_CostCenter[[#This Row],[Cost center]]&amp;"/"&amp;Master_CostCenter[[#This Row],[Cost Name]]</f>
        <v>CTH35131/Thuế môn bài</v>
      </c>
      <c r="K33" s="17" t="s">
        <v>655</v>
      </c>
      <c r="L33" s="2"/>
    </row>
    <row r="34" spans="2:12" ht="20.399999999999999" hidden="1" customHeight="1" x14ac:dyDescent="0.3">
      <c r="B34" s="33" t="s">
        <v>95</v>
      </c>
      <c r="C34" s="14" t="str" cm="1">
        <f t="array" ref="C34">INDEX(Master_Department[Div &amp; Dept Name],MATCH(Master_CostCenter[[#This Row],[Div &amp; Dept Code]],Master_Department[Div &amp; Dept Code],0),0)</f>
        <v>Chi Nhánh Cần Thơ</v>
      </c>
      <c r="D34" s="34" t="str" cm="1">
        <f t="array" ref="D34">INDEX(Master_Department[Division Code],MATCH(Master_CostCenter[[#This Row],[Div &amp; Dept Code]],Master_Department[Div &amp; Dept Code],0),0)</f>
        <v>CTH</v>
      </c>
      <c r="E34" s="15" t="str" cm="1">
        <f t="array" ref="E34">INDEX(Master_Department[Dept Code],MATCH(Master_CostCenter[[#This Row],[Div &amp; Dept Code]],Master_Department[Div &amp; Dept Code],0),0)</f>
        <v>CTH</v>
      </c>
      <c r="F34" s="16">
        <v>35</v>
      </c>
      <c r="G34" s="16" t="s">
        <v>321</v>
      </c>
      <c r="H34" s="3" t="s">
        <v>494</v>
      </c>
      <c r="I34" s="32" t="s">
        <v>238</v>
      </c>
      <c r="J34" s="23" t="str">
        <f>Master_CostCenter[[#This Row],[Cost center]]&amp;"/"&amp;Master_CostCenter[[#This Row],[Cost Name]]</f>
        <v>CTH35137/Chi phí công tác khác</v>
      </c>
      <c r="K34" s="17" t="s">
        <v>655</v>
      </c>
      <c r="L34" s="2"/>
    </row>
    <row r="35" spans="2:12" ht="20.399999999999999" hidden="1" customHeight="1" x14ac:dyDescent="0.3">
      <c r="B35" s="33" t="s">
        <v>95</v>
      </c>
      <c r="C35" s="14" t="str" cm="1">
        <f t="array" ref="C35">INDEX(Master_Department[Div &amp; Dept Name],MATCH(Master_CostCenter[[#This Row],[Div &amp; Dept Code]],Master_Department[Div &amp; Dept Code],0),0)</f>
        <v>Chi Nhánh Cần Thơ</v>
      </c>
      <c r="D35" s="34" t="str" cm="1">
        <f t="array" ref="D35">INDEX(Master_Department[Division Code],MATCH(Master_CostCenter[[#This Row],[Div &amp; Dept Code]],Master_Department[Div &amp; Dept Code],0),0)</f>
        <v>CTH</v>
      </c>
      <c r="E35" s="15" t="str" cm="1">
        <f t="array" ref="E35">INDEX(Master_Department[Dept Code],MATCH(Master_CostCenter[[#This Row],[Div &amp; Dept Code]],Master_Department[Div &amp; Dept Code],0),0)</f>
        <v>CTH</v>
      </c>
      <c r="F35" s="16">
        <v>35</v>
      </c>
      <c r="G35" s="16" t="s">
        <v>329</v>
      </c>
      <c r="H35" s="3" t="s">
        <v>506</v>
      </c>
      <c r="I35" s="32" t="s">
        <v>45</v>
      </c>
      <c r="J35" s="23" t="str">
        <f>Master_CostCenter[[#This Row],[Cost center]]&amp;"/"&amp;Master_CostCenter[[#This Row],[Cost Name]]</f>
        <v>CTH35142/Chi phí tiếp khách</v>
      </c>
      <c r="K35" s="17" t="s">
        <v>655</v>
      </c>
      <c r="L35" s="2"/>
    </row>
    <row r="36" spans="2:12" ht="20.399999999999999" hidden="1" customHeight="1" x14ac:dyDescent="0.3">
      <c r="B36" s="33" t="s">
        <v>95</v>
      </c>
      <c r="C36" s="14" t="str" cm="1">
        <f t="array" ref="C36">INDEX(Master_Department[Div &amp; Dept Name],MATCH(Master_CostCenter[[#This Row],[Div &amp; Dept Code]],Master_Department[Div &amp; Dept Code],0),0)</f>
        <v>Chi Nhánh Cần Thơ</v>
      </c>
      <c r="D36" s="34" t="str" cm="1">
        <f t="array" ref="D36">INDEX(Master_Department[Division Code],MATCH(Master_CostCenter[[#This Row],[Div &amp; Dept Code]],Master_Department[Div &amp; Dept Code],0),0)</f>
        <v>CTH</v>
      </c>
      <c r="E36" s="15" t="str" cm="1">
        <f t="array" ref="E36">INDEX(Master_Department[Dept Code],MATCH(Master_CostCenter[[#This Row],[Div &amp; Dept Code]],Master_Department[Div &amp; Dept Code],0),0)</f>
        <v>CTH</v>
      </c>
      <c r="F36" s="16">
        <v>35</v>
      </c>
      <c r="G36" s="16" t="s">
        <v>455</v>
      </c>
      <c r="H36" s="3" t="s">
        <v>502</v>
      </c>
      <c r="I36" s="32" t="s">
        <v>268</v>
      </c>
      <c r="J36" s="23" t="str">
        <f>Master_CostCenter[[#This Row],[Cost center]]&amp;"/"&amp;Master_CostCenter[[#This Row],[Cost Name]]</f>
        <v>CTH35148/Chi phí hoạt động QLDN khác</v>
      </c>
      <c r="K36" s="17" t="s">
        <v>655</v>
      </c>
      <c r="L36" s="2"/>
    </row>
    <row r="37" spans="2:12" ht="20.399999999999999" hidden="1" customHeight="1" x14ac:dyDescent="0.3">
      <c r="B37" s="33" t="s">
        <v>104</v>
      </c>
      <c r="C37" s="14" t="str" cm="1">
        <f t="array" ref="C37">INDEX(Master_Department[Div &amp; Dept Name],MATCH(Master_CostCenter[[#This Row],[Div &amp; Dept Code]],Master_Department[Div &amp; Dept Code],0),0)</f>
        <v>Phòng TCKT - BP Kế toán</v>
      </c>
      <c r="D37" s="34" t="str" cm="1">
        <f t="array" ref="D37">INDEX(Master_Department[Division Code],MATCH(Master_CostCenter[[#This Row],[Div &amp; Dept Code]],Master_Department[Div &amp; Dept Code],0),0)</f>
        <v>FAC</v>
      </c>
      <c r="E37" s="15" t="str" cm="1">
        <f t="array" ref="E37">INDEX(Master_Department[Dept Code],MATCH(Master_CostCenter[[#This Row],[Div &amp; Dept Code]],Master_Department[Div &amp; Dept Code],0),0)</f>
        <v>ACC</v>
      </c>
      <c r="F37" s="16">
        <v>38</v>
      </c>
      <c r="G37" s="16" t="s">
        <v>585</v>
      </c>
      <c r="H37" s="3" t="s">
        <v>586</v>
      </c>
      <c r="I37" s="32" t="s">
        <v>294</v>
      </c>
      <c r="J37" s="23" t="str">
        <f>Master_CostCenter[[#This Row],[Cost center]]&amp;"/"&amp;Master_CostCenter[[#This Row],[Cost Name]]</f>
        <v>FAC38074/Thuê dịch vụ kiểm toán</v>
      </c>
      <c r="K37" s="17" t="s">
        <v>655</v>
      </c>
      <c r="L37" s="2"/>
    </row>
    <row r="38" spans="2:12" ht="20.399999999999999" hidden="1" customHeight="1" x14ac:dyDescent="0.3">
      <c r="B38" s="33" t="s">
        <v>104</v>
      </c>
      <c r="C38" s="14" t="str" cm="1">
        <f t="array" ref="C38">INDEX(Master_Department[Div &amp; Dept Name],MATCH(Master_CostCenter[[#This Row],[Div &amp; Dept Code]],Master_Department[Div &amp; Dept Code],0),0)</f>
        <v>Phòng TCKT - BP Kế toán</v>
      </c>
      <c r="D38" s="34" t="str" cm="1">
        <f t="array" ref="D38">INDEX(Master_Department[Division Code],MATCH(Master_CostCenter[[#This Row],[Div &amp; Dept Code]],Master_Department[Div &amp; Dept Code],0),0)</f>
        <v>FAC</v>
      </c>
      <c r="E38" s="15" t="str" cm="1">
        <f t="array" ref="E38">INDEX(Master_Department[Dept Code],MATCH(Master_CostCenter[[#This Row],[Div &amp; Dept Code]],Master_Department[Div &amp; Dept Code],0),0)</f>
        <v>ACC</v>
      </c>
      <c r="F38" s="16">
        <v>38</v>
      </c>
      <c r="G38" s="16" t="s">
        <v>452</v>
      </c>
      <c r="H38" s="3" t="s">
        <v>587</v>
      </c>
      <c r="I38" s="32" t="s">
        <v>267</v>
      </c>
      <c r="J38" s="23" t="str">
        <f>Master_CostCenter[[#This Row],[Cost center]]&amp;"/"&amp;Master_CostCenter[[#This Row],[Cost Name]]</f>
        <v>FAC38087/Chi phí giao dịch ngân hàng</v>
      </c>
      <c r="K38" s="17" t="s">
        <v>655</v>
      </c>
      <c r="L38" s="2"/>
    </row>
    <row r="39" spans="2:12" ht="20.399999999999999" hidden="1" customHeight="1" x14ac:dyDescent="0.3">
      <c r="B39" s="33" t="s">
        <v>104</v>
      </c>
      <c r="C39" s="14" t="str" cm="1">
        <f t="array" ref="C39">INDEX(Master_Department[Div &amp; Dept Name],MATCH(Master_CostCenter[[#This Row],[Div &amp; Dept Code]],Master_Department[Div &amp; Dept Code],0),0)</f>
        <v>Phòng TCKT - BP Kế toán</v>
      </c>
      <c r="D39" s="34" t="str" cm="1">
        <f t="array" ref="D39">INDEX(Master_Department[Division Code],MATCH(Master_CostCenter[[#This Row],[Div &amp; Dept Code]],Master_Department[Div &amp; Dept Code],0),0)</f>
        <v>FAC</v>
      </c>
      <c r="E39" s="15" t="str" cm="1">
        <f t="array" ref="E39">INDEX(Master_Department[Dept Code],MATCH(Master_CostCenter[[#This Row],[Div &amp; Dept Code]],Master_Department[Div &amp; Dept Code],0),0)</f>
        <v>ACC</v>
      </c>
      <c r="F39" s="16">
        <v>38</v>
      </c>
      <c r="G39" s="16" t="s">
        <v>463</v>
      </c>
      <c r="H39" s="3" t="s">
        <v>582</v>
      </c>
      <c r="I39" s="32" t="s">
        <v>269</v>
      </c>
      <c r="J39" s="23" t="str">
        <f>Master_CostCenter[[#This Row],[Cost center]]&amp;"/"&amp;Master_CostCenter[[#This Row],[Cost Name]]</f>
        <v>FAC38131/Thuế môn bài</v>
      </c>
      <c r="K39" s="17" t="s">
        <v>655</v>
      </c>
      <c r="L39" s="2"/>
    </row>
    <row r="40" spans="2:12" ht="20.399999999999999" hidden="1" customHeight="1" x14ac:dyDescent="0.3">
      <c r="B40" s="33" t="s">
        <v>104</v>
      </c>
      <c r="C40" s="14" t="str" cm="1">
        <f t="array" ref="C40">INDEX(Master_Department[Div &amp; Dept Name],MATCH(Master_CostCenter[[#This Row],[Div &amp; Dept Code]],Master_Department[Div &amp; Dept Code],0),0)</f>
        <v>Phòng TCKT - BP Kế toán</v>
      </c>
      <c r="D40" s="34" t="str" cm="1">
        <f t="array" ref="D40">INDEX(Master_Department[Division Code],MATCH(Master_CostCenter[[#This Row],[Div &amp; Dept Code]],Master_Department[Div &amp; Dept Code],0),0)</f>
        <v>FAC</v>
      </c>
      <c r="E40" s="15" t="str" cm="1">
        <f t="array" ref="E40">INDEX(Master_Department[Dept Code],MATCH(Master_CostCenter[[#This Row],[Div &amp; Dept Code]],Master_Department[Div &amp; Dept Code],0),0)</f>
        <v>ACC</v>
      </c>
      <c r="F40" s="16">
        <v>38</v>
      </c>
      <c r="G40" s="16" t="s">
        <v>321</v>
      </c>
      <c r="H40" s="3" t="s">
        <v>589</v>
      </c>
      <c r="I40" s="32" t="s">
        <v>238</v>
      </c>
      <c r="J40" s="23" t="str">
        <f>Master_CostCenter[[#This Row],[Cost center]]&amp;"/"&amp;Master_CostCenter[[#This Row],[Cost Name]]</f>
        <v>FAC38137/Chi phí công tác khác</v>
      </c>
      <c r="K40" s="17" t="s">
        <v>655</v>
      </c>
      <c r="L40" s="2"/>
    </row>
    <row r="41" spans="2:12" ht="20.399999999999999" hidden="1" customHeight="1" x14ac:dyDescent="0.3">
      <c r="B41" s="33" t="s">
        <v>104</v>
      </c>
      <c r="C41" s="14" t="str" cm="1">
        <f t="array" ref="C41">INDEX(Master_Department[Div &amp; Dept Name],MATCH(Master_CostCenter[[#This Row],[Div &amp; Dept Code]],Master_Department[Div &amp; Dept Code],0),0)</f>
        <v>Phòng TCKT - BP Kế toán</v>
      </c>
      <c r="D41" s="34" t="str" cm="1">
        <f t="array" ref="D41">INDEX(Master_Department[Division Code],MATCH(Master_CostCenter[[#This Row],[Div &amp; Dept Code]],Master_Department[Div &amp; Dept Code],0),0)</f>
        <v>FAC</v>
      </c>
      <c r="E41" s="15" t="str" cm="1">
        <f t="array" ref="E41">INDEX(Master_Department[Dept Code],MATCH(Master_CostCenter[[#This Row],[Div &amp; Dept Code]],Master_Department[Div &amp; Dept Code],0),0)</f>
        <v>ACC</v>
      </c>
      <c r="F41" s="16">
        <v>38</v>
      </c>
      <c r="G41" s="16" t="s">
        <v>329</v>
      </c>
      <c r="H41" s="3" t="s">
        <v>588</v>
      </c>
      <c r="I41" s="32" t="s">
        <v>45</v>
      </c>
      <c r="J41" s="23" t="str">
        <f>Master_CostCenter[[#This Row],[Cost center]]&amp;"/"&amp;Master_CostCenter[[#This Row],[Cost Name]]</f>
        <v>FAC38142/Chi phí tiếp khách</v>
      </c>
      <c r="K41" s="17" t="s">
        <v>655</v>
      </c>
      <c r="L41" s="2"/>
    </row>
    <row r="42" spans="2:12" ht="20.399999999999999" hidden="1" customHeight="1" x14ac:dyDescent="0.3">
      <c r="B42" s="33" t="s">
        <v>104</v>
      </c>
      <c r="C42" s="14" t="str" cm="1">
        <f t="array" ref="C42">INDEX(Master_Department[Div &amp; Dept Name],MATCH(Master_CostCenter[[#This Row],[Div &amp; Dept Code]],Master_Department[Div &amp; Dept Code],0),0)</f>
        <v>Phòng TCKT - BP Kế toán</v>
      </c>
      <c r="D42" s="34" t="str" cm="1">
        <f t="array" ref="D42">INDEX(Master_Department[Division Code],MATCH(Master_CostCenter[[#This Row],[Div &amp; Dept Code]],Master_Department[Div &amp; Dept Code],0),0)</f>
        <v>FAC</v>
      </c>
      <c r="E42" s="15" t="str" cm="1">
        <f t="array" ref="E42">INDEX(Master_Department[Dept Code],MATCH(Master_CostCenter[[#This Row],[Div &amp; Dept Code]],Master_Department[Div &amp; Dept Code],0),0)</f>
        <v>ACC</v>
      </c>
      <c r="F42" s="16">
        <v>38</v>
      </c>
      <c r="G42" s="16" t="s">
        <v>455</v>
      </c>
      <c r="H42" s="3" t="s">
        <v>590</v>
      </c>
      <c r="I42" s="32" t="s">
        <v>268</v>
      </c>
      <c r="J42" s="23" t="str">
        <f>Master_CostCenter[[#This Row],[Cost center]]&amp;"/"&amp;Master_CostCenter[[#This Row],[Cost Name]]</f>
        <v>FAC38148/Chi phí hoạt động QLDN khác</v>
      </c>
      <c r="K42" s="17" t="s">
        <v>655</v>
      </c>
      <c r="L42" s="2"/>
    </row>
    <row r="43" spans="2:12" ht="20.399999999999999" hidden="1" customHeight="1" x14ac:dyDescent="0.3">
      <c r="B43" s="33" t="s">
        <v>104</v>
      </c>
      <c r="C43" s="14" t="str" cm="1">
        <f t="array" ref="C43">INDEX(Master_Department[Div &amp; Dept Name],MATCH(Master_CostCenter[[#This Row],[Div &amp; Dept Code]],Master_Department[Div &amp; Dept Code],0),0)</f>
        <v>Phòng TCKT - BP Kế toán</v>
      </c>
      <c r="D43" s="34" t="str" cm="1">
        <f t="array" ref="D43">INDEX(Master_Department[Division Code],MATCH(Master_CostCenter[[#This Row],[Div &amp; Dept Code]],Master_Department[Div &amp; Dept Code],0),0)</f>
        <v>FAC</v>
      </c>
      <c r="E43" s="15" t="str" cm="1">
        <f t="array" ref="E43">INDEX(Master_Department[Dept Code],MATCH(Master_CostCenter[[#This Row],[Div &amp; Dept Code]],Master_Department[Div &amp; Dept Code],0),0)</f>
        <v>ACC</v>
      </c>
      <c r="F43" s="16">
        <v>38</v>
      </c>
      <c r="G43" s="16" t="s">
        <v>583</v>
      </c>
      <c r="H43" s="3" t="s">
        <v>584</v>
      </c>
      <c r="I43" s="32" t="s">
        <v>293</v>
      </c>
      <c r="J43" s="23" t="str">
        <f>Master_CostCenter[[#This Row],[Cost center]]&amp;"/"&amp;Master_CostCenter[[#This Row],[Cost Name]]</f>
        <v>FAC38154/Trích lập dự phòng quyết toán thuế</v>
      </c>
      <c r="K43" s="17" t="s">
        <v>655</v>
      </c>
      <c r="L43" s="2"/>
    </row>
    <row r="44" spans="2:12" ht="20.399999999999999" hidden="1" customHeight="1" x14ac:dyDescent="0.3">
      <c r="B44" s="33" t="s">
        <v>104</v>
      </c>
      <c r="C44" s="14" t="str" cm="1">
        <f t="array" ref="C44">INDEX(Master_Department[Div &amp; Dept Name],MATCH(Master_CostCenter[[#This Row],[Div &amp; Dept Code]],Master_Department[Div &amp; Dept Code],0),0)</f>
        <v>Phòng TCKT - BP Kế toán</v>
      </c>
      <c r="D44" s="34" t="str" cm="1">
        <f t="array" ref="D44">INDEX(Master_Department[Division Code],MATCH(Master_CostCenter[[#This Row],[Div &amp; Dept Code]],Master_Department[Div &amp; Dept Code],0),0)</f>
        <v>FAC</v>
      </c>
      <c r="E44" s="15" t="str" cm="1">
        <f t="array" ref="E44">INDEX(Master_Department[Dept Code],MATCH(Master_CostCenter[[#This Row],[Div &amp; Dept Code]],Master_Department[Div &amp; Dept Code],0),0)</f>
        <v>ACC</v>
      </c>
      <c r="F44" s="16">
        <v>38</v>
      </c>
      <c r="G44" s="16" t="s">
        <v>591</v>
      </c>
      <c r="H44" s="3" t="s">
        <v>592</v>
      </c>
      <c r="I44" s="32" t="s">
        <v>295</v>
      </c>
      <c r="J44" s="23" t="str">
        <f>Master_CostCenter[[#This Row],[Cost center]]&amp;"/"&amp;Master_CostCenter[[#This Row],[Cost Name]]</f>
        <v>FAC38190/Chi phí quà tặng đối tác</v>
      </c>
      <c r="K44" s="17" t="s">
        <v>655</v>
      </c>
      <c r="L44" s="2"/>
    </row>
    <row r="45" spans="2:12" ht="20.399999999999999" hidden="1" customHeight="1" x14ac:dyDescent="0.3">
      <c r="B45" s="33" t="s">
        <v>99</v>
      </c>
      <c r="C45" s="14" t="str" cm="1">
        <f t="array" ref="C45">INDEX(Master_Department[Div &amp; Dept Name],MATCH(Master_CostCenter[[#This Row],[Div &amp; Dept Code]],Master_Department[Div &amp; Dept Code],0),0)</f>
        <v>Chi Nhánh Hà Nội</v>
      </c>
      <c r="D45" s="34" t="str" cm="1">
        <f t="array" ref="D45">INDEX(Master_Department[Division Code],MATCH(Master_CostCenter[[#This Row],[Div &amp; Dept Code]],Master_Department[Div &amp; Dept Code],0),0)</f>
        <v>HNI</v>
      </c>
      <c r="E45" s="15" t="str" cm="1">
        <f t="array" ref="E45">INDEX(Master_Department[Dept Code],MATCH(Master_CostCenter[[#This Row],[Div &amp; Dept Code]],Master_Department[Div &amp; Dept Code],0),0)</f>
        <v>HNI</v>
      </c>
      <c r="F45" s="16">
        <v>39</v>
      </c>
      <c r="G45" s="16" t="s">
        <v>344</v>
      </c>
      <c r="H45" s="3" t="s">
        <v>462</v>
      </c>
      <c r="I45" s="32" t="s">
        <v>70</v>
      </c>
      <c r="J45" s="23" t="str">
        <f>Master_CostCenter[[#This Row],[Cost center]]&amp;"/"&amp;Master_CostCenter[[#This Row],[Cost Name]]</f>
        <v>HNI39043/Chi phí vật dụng, đồ dùng</v>
      </c>
      <c r="K45" s="17" t="s">
        <v>655</v>
      </c>
      <c r="L45" s="2"/>
    </row>
    <row r="46" spans="2:12" ht="20.399999999999999" hidden="1" customHeight="1" x14ac:dyDescent="0.3">
      <c r="B46" s="33" t="s">
        <v>99</v>
      </c>
      <c r="C46" s="14" t="str" cm="1">
        <f t="array" ref="C46">INDEX(Master_Department[Div &amp; Dept Name],MATCH(Master_CostCenter[[#This Row],[Div &amp; Dept Code]],Master_Department[Div &amp; Dept Code],0),0)</f>
        <v>Chi Nhánh Hà Nội</v>
      </c>
      <c r="D46" s="34" t="str" cm="1">
        <f t="array" ref="D46">INDEX(Master_Department[Division Code],MATCH(Master_CostCenter[[#This Row],[Div &amp; Dept Code]],Master_Department[Div &amp; Dept Code],0),0)</f>
        <v>HNI</v>
      </c>
      <c r="E46" s="15" t="str" cm="1">
        <f t="array" ref="E46">INDEX(Master_Department[Dept Code],MATCH(Master_CostCenter[[#This Row],[Div &amp; Dept Code]],Master_Department[Div &amp; Dept Code],0),0)</f>
        <v>HNI</v>
      </c>
      <c r="F46" s="16">
        <v>39</v>
      </c>
      <c r="G46" s="16" t="s">
        <v>307</v>
      </c>
      <c r="H46" s="3" t="s">
        <v>458</v>
      </c>
      <c r="I46" s="32" t="s">
        <v>6</v>
      </c>
      <c r="J46" s="23" t="str">
        <f>Master_CostCenter[[#This Row],[Cost center]]&amp;"/"&amp;Master_CostCenter[[#This Row],[Cost Name]]</f>
        <v>HNI39044/Chi phí công cụ, dụng cụ</v>
      </c>
      <c r="K46" s="17" t="s">
        <v>655</v>
      </c>
      <c r="L46" s="2"/>
    </row>
    <row r="47" spans="2:12" ht="20.399999999999999" hidden="1" customHeight="1" x14ac:dyDescent="0.3">
      <c r="B47" s="33" t="s">
        <v>99</v>
      </c>
      <c r="C47" s="14" t="str" cm="1">
        <f t="array" ref="C47">INDEX(Master_Department[Div &amp; Dept Name],MATCH(Master_CostCenter[[#This Row],[Div &amp; Dept Code]],Master_Department[Div &amp; Dept Code],0),0)</f>
        <v>Chi Nhánh Hà Nội</v>
      </c>
      <c r="D47" s="34" t="str" cm="1">
        <f t="array" ref="D47">INDEX(Master_Department[Division Code],MATCH(Master_CostCenter[[#This Row],[Div &amp; Dept Code]],Master_Department[Div &amp; Dept Code],0),0)</f>
        <v>HNI</v>
      </c>
      <c r="E47" s="15" t="str" cm="1">
        <f t="array" ref="E47">INDEX(Master_Department[Dept Code],MATCH(Master_CostCenter[[#This Row],[Div &amp; Dept Code]],Master_Department[Div &amp; Dept Code],0),0)</f>
        <v>HNI</v>
      </c>
      <c r="F47" s="16">
        <v>39</v>
      </c>
      <c r="G47" s="16" t="s">
        <v>482</v>
      </c>
      <c r="H47" s="3" t="s">
        <v>483</v>
      </c>
      <c r="I47" s="32" t="s">
        <v>15</v>
      </c>
      <c r="J47" s="23" t="str">
        <f>Master_CostCenter[[#This Row],[Cost center]]&amp;"/"&amp;Master_CostCenter[[#This Row],[Cost Name]]</f>
        <v>HNI39062/Thuê kho</v>
      </c>
      <c r="K47" s="17" t="s">
        <v>655</v>
      </c>
      <c r="L47" s="2"/>
    </row>
    <row r="48" spans="2:12" ht="20.399999999999999" hidden="1" customHeight="1" x14ac:dyDescent="0.3">
      <c r="B48" s="33" t="s">
        <v>99</v>
      </c>
      <c r="C48" s="14" t="str" cm="1">
        <f t="array" ref="C48">INDEX(Master_Department[Div &amp; Dept Name],MATCH(Master_CostCenter[[#This Row],[Div &amp; Dept Code]],Master_Department[Div &amp; Dept Code],0),0)</f>
        <v>Chi Nhánh Hà Nội</v>
      </c>
      <c r="D48" s="34" t="str" cm="1">
        <f t="array" ref="D48">INDEX(Master_Department[Division Code],MATCH(Master_CostCenter[[#This Row],[Div &amp; Dept Code]],Master_Department[Div &amp; Dept Code],0),0)</f>
        <v>HNI</v>
      </c>
      <c r="E48" s="15" t="str" cm="1">
        <f t="array" ref="E48">INDEX(Master_Department[Dept Code],MATCH(Master_CostCenter[[#This Row],[Div &amp; Dept Code]],Master_Department[Div &amp; Dept Code],0),0)</f>
        <v>HNI</v>
      </c>
      <c r="F48" s="16">
        <v>39</v>
      </c>
      <c r="G48" s="16" t="s">
        <v>480</v>
      </c>
      <c r="H48" s="3" t="s">
        <v>481</v>
      </c>
      <c r="I48" s="32" t="s">
        <v>13</v>
      </c>
      <c r="J48" s="23" t="str">
        <f>Master_CostCenter[[#This Row],[Cost center]]&amp;"/"&amp;Master_CostCenter[[#This Row],[Cost Name]]</f>
        <v>HNI39063/Thuê văn phòng</v>
      </c>
      <c r="K48" s="17" t="s">
        <v>655</v>
      </c>
      <c r="L48" s="2"/>
    </row>
    <row r="49" spans="2:12" ht="20.399999999999999" hidden="1" customHeight="1" x14ac:dyDescent="0.3">
      <c r="B49" s="33" t="s">
        <v>99</v>
      </c>
      <c r="C49" s="14" t="str" cm="1">
        <f t="array" ref="C49">INDEX(Master_Department[Div &amp; Dept Name],MATCH(Master_CostCenter[[#This Row],[Div &amp; Dept Code]],Master_Department[Div &amp; Dept Code],0),0)</f>
        <v>Chi Nhánh Hà Nội</v>
      </c>
      <c r="D49" s="34" t="str" cm="1">
        <f t="array" ref="D49">INDEX(Master_Department[Division Code],MATCH(Master_CostCenter[[#This Row],[Div &amp; Dept Code]],Master_Department[Div &amp; Dept Code],0),0)</f>
        <v>HNI</v>
      </c>
      <c r="E49" s="15" t="str" cm="1">
        <f t="array" ref="E49">INDEX(Master_Department[Dept Code],MATCH(Master_CostCenter[[#This Row],[Div &amp; Dept Code]],Master_Department[Div &amp; Dept Code],0),0)</f>
        <v>HNI</v>
      </c>
      <c r="F49" s="16">
        <v>39</v>
      </c>
      <c r="G49" s="16" t="s">
        <v>476</v>
      </c>
      <c r="H49" s="3" t="s">
        <v>477</v>
      </c>
      <c r="I49" s="32" t="s">
        <v>78</v>
      </c>
      <c r="J49" s="23" t="str">
        <f>Master_CostCenter[[#This Row],[Cost center]]&amp;"/"&amp;Master_CostCenter[[#This Row],[Cost Name]]</f>
        <v>HNI39071/Thuê dịch vụ bảo vệ</v>
      </c>
      <c r="K49" s="17" t="s">
        <v>655</v>
      </c>
      <c r="L49" s="2"/>
    </row>
    <row r="50" spans="2:12" ht="20.399999999999999" hidden="1" customHeight="1" x14ac:dyDescent="0.3">
      <c r="B50" s="33" t="s">
        <v>99</v>
      </c>
      <c r="C50" s="14" t="str" cm="1">
        <f t="array" ref="C50">INDEX(Master_Department[Div &amp; Dept Name],MATCH(Master_CostCenter[[#This Row],[Div &amp; Dept Code]],Master_Department[Div &amp; Dept Code],0),0)</f>
        <v>Chi Nhánh Hà Nội</v>
      </c>
      <c r="D50" s="34" t="str" cm="1">
        <f t="array" ref="D50">INDEX(Master_Department[Division Code],MATCH(Master_CostCenter[[#This Row],[Div &amp; Dept Code]],Master_Department[Div &amp; Dept Code],0),0)</f>
        <v>HNI</v>
      </c>
      <c r="E50" s="15" t="str" cm="1">
        <f t="array" ref="E50">INDEX(Master_Department[Dept Code],MATCH(Master_CostCenter[[#This Row],[Div &amp; Dept Code]],Master_Department[Div &amp; Dept Code],0),0)</f>
        <v>HNI</v>
      </c>
      <c r="F50" s="16">
        <v>39</v>
      </c>
      <c r="G50" s="16" t="s">
        <v>465</v>
      </c>
      <c r="H50" s="3" t="s">
        <v>466</v>
      </c>
      <c r="I50" s="32" t="s">
        <v>18</v>
      </c>
      <c r="J50" s="23" t="str">
        <f>Master_CostCenter[[#This Row],[Cost center]]&amp;"/"&amp;Master_CostCenter[[#This Row],[Cost Name]]</f>
        <v>HNI39076/Chi phí điện</v>
      </c>
      <c r="K50" s="17" t="s">
        <v>655</v>
      </c>
      <c r="L50" s="2"/>
    </row>
    <row r="51" spans="2:12" ht="20.399999999999999" hidden="1" customHeight="1" x14ac:dyDescent="0.3">
      <c r="B51" s="33" t="s">
        <v>99</v>
      </c>
      <c r="C51" s="14" t="str" cm="1">
        <f t="array" ref="C51">INDEX(Master_Department[Div &amp; Dept Name],MATCH(Master_CostCenter[[#This Row],[Div &amp; Dept Code]],Master_Department[Div &amp; Dept Code],0),0)</f>
        <v>Chi Nhánh Hà Nội</v>
      </c>
      <c r="D51" s="34" t="str" cm="1">
        <f t="array" ref="D51">INDEX(Master_Department[Division Code],MATCH(Master_CostCenter[[#This Row],[Div &amp; Dept Code]],Master_Department[Div &amp; Dept Code],0),0)</f>
        <v>HNI</v>
      </c>
      <c r="E51" s="15" t="str" cm="1">
        <f t="array" ref="E51">INDEX(Master_Department[Dept Code],MATCH(Master_CostCenter[[#This Row],[Div &amp; Dept Code]],Master_Department[Div &amp; Dept Code],0),0)</f>
        <v>HNI</v>
      </c>
      <c r="F51" s="16">
        <v>39</v>
      </c>
      <c r="G51" s="16" t="s">
        <v>467</v>
      </c>
      <c r="H51" s="3" t="s">
        <v>468</v>
      </c>
      <c r="I51" s="32" t="s">
        <v>20</v>
      </c>
      <c r="J51" s="23" t="str">
        <f>Master_CostCenter[[#This Row],[Cost center]]&amp;"/"&amp;Master_CostCenter[[#This Row],[Cost Name]]</f>
        <v>HNI39077/Chi phí nước</v>
      </c>
      <c r="K51" s="17" t="s">
        <v>655</v>
      </c>
      <c r="L51" s="2"/>
    </row>
    <row r="52" spans="2:12" ht="20.399999999999999" hidden="1" customHeight="1" x14ac:dyDescent="0.3">
      <c r="B52" s="33" t="s">
        <v>99</v>
      </c>
      <c r="C52" s="14" t="str" cm="1">
        <f t="array" ref="C52">INDEX(Master_Department[Div &amp; Dept Name],MATCH(Master_CostCenter[[#This Row],[Div &amp; Dept Code]],Master_Department[Div &amp; Dept Code],0),0)</f>
        <v>Chi Nhánh Hà Nội</v>
      </c>
      <c r="D52" s="34" t="str" cm="1">
        <f t="array" ref="D52">INDEX(Master_Department[Division Code],MATCH(Master_CostCenter[[#This Row],[Div &amp; Dept Code]],Master_Department[Div &amp; Dept Code],0),0)</f>
        <v>HNI</v>
      </c>
      <c r="E52" s="15" t="str" cm="1">
        <f t="array" ref="E52">INDEX(Master_Department[Dept Code],MATCH(Master_CostCenter[[#This Row],[Div &amp; Dept Code]],Master_Department[Div &amp; Dept Code],0),0)</f>
        <v>HNI</v>
      </c>
      <c r="F52" s="16">
        <v>39</v>
      </c>
      <c r="G52" s="16" t="s">
        <v>469</v>
      </c>
      <c r="H52" s="3" t="s">
        <v>470</v>
      </c>
      <c r="I52" s="32" t="s">
        <v>22</v>
      </c>
      <c r="J52" s="23" t="str">
        <f>Master_CostCenter[[#This Row],[Cost center]]&amp;"/"&amp;Master_CostCenter[[#This Row],[Cost Name]]</f>
        <v>HNI39078/Chi phí internet</v>
      </c>
      <c r="K52" s="17" t="s">
        <v>655</v>
      </c>
      <c r="L52" s="2"/>
    </row>
    <row r="53" spans="2:12" ht="20.399999999999999" hidden="1" customHeight="1" x14ac:dyDescent="0.3">
      <c r="B53" s="33" t="s">
        <v>99</v>
      </c>
      <c r="C53" s="14" t="str" cm="1">
        <f t="array" ref="C53">INDEX(Master_Department[Div &amp; Dept Name],MATCH(Master_CostCenter[[#This Row],[Div &amp; Dept Code]],Master_Department[Div &amp; Dept Code],0),0)</f>
        <v>Chi Nhánh Hà Nội</v>
      </c>
      <c r="D53" s="34" t="str" cm="1">
        <f t="array" ref="D53">INDEX(Master_Department[Division Code],MATCH(Master_CostCenter[[#This Row],[Div &amp; Dept Code]],Master_Department[Div &amp; Dept Code],0),0)</f>
        <v>HNI</v>
      </c>
      <c r="E53" s="15" t="str" cm="1">
        <f t="array" ref="E53">INDEX(Master_Department[Dept Code],MATCH(Master_CostCenter[[#This Row],[Div &amp; Dept Code]],Master_Department[Div &amp; Dept Code],0),0)</f>
        <v>HNI</v>
      </c>
      <c r="F53" s="16">
        <v>39</v>
      </c>
      <c r="G53" s="16" t="s">
        <v>471</v>
      </c>
      <c r="H53" s="3" t="s">
        <v>472</v>
      </c>
      <c r="I53" s="32" t="s">
        <v>24</v>
      </c>
      <c r="J53" s="23" t="str">
        <f>Master_CostCenter[[#This Row],[Cost center]]&amp;"/"&amp;Master_CostCenter[[#This Row],[Cost Name]]</f>
        <v>HNI39079/Chi phí điện thoại ( Di động, cố định )</v>
      </c>
      <c r="K53" s="17" t="s">
        <v>655</v>
      </c>
      <c r="L53" s="2"/>
    </row>
    <row r="54" spans="2:12" ht="20.399999999999999" hidden="1" customHeight="1" x14ac:dyDescent="0.3">
      <c r="B54" s="33" t="s">
        <v>99</v>
      </c>
      <c r="C54" s="14" t="str" cm="1">
        <f t="array" ref="C54">INDEX(Master_Department[Div &amp; Dept Name],MATCH(Master_CostCenter[[#This Row],[Div &amp; Dept Code]],Master_Department[Div &amp; Dept Code],0),0)</f>
        <v>Chi Nhánh Hà Nội</v>
      </c>
      <c r="D54" s="34" t="str" cm="1">
        <f t="array" ref="D54">INDEX(Master_Department[Division Code],MATCH(Master_CostCenter[[#This Row],[Div &amp; Dept Code]],Master_Department[Div &amp; Dept Code],0),0)</f>
        <v>HNI</v>
      </c>
      <c r="E54" s="15" t="str" cm="1">
        <f t="array" ref="E54">INDEX(Master_Department[Dept Code],MATCH(Master_CostCenter[[#This Row],[Div &amp; Dept Code]],Master_Department[Div &amp; Dept Code],0),0)</f>
        <v>HNI</v>
      </c>
      <c r="F54" s="16">
        <v>39</v>
      </c>
      <c r="G54" s="16" t="s">
        <v>324</v>
      </c>
      <c r="H54" s="3" t="s">
        <v>457</v>
      </c>
      <c r="I54" s="32" t="s">
        <v>83</v>
      </c>
      <c r="J54" s="23" t="str">
        <f>Master_CostCenter[[#This Row],[Cost center]]&amp;"/"&amp;Master_CostCenter[[#This Row],[Cost Name]]</f>
        <v>HNI39080/Chi phí gửi thư, chuyển phát nhanh</v>
      </c>
      <c r="K54" s="17" t="s">
        <v>655</v>
      </c>
      <c r="L54" s="2"/>
    </row>
    <row r="55" spans="2:12" ht="20.399999999999999" hidden="1" customHeight="1" x14ac:dyDescent="0.3">
      <c r="B55" s="33" t="s">
        <v>99</v>
      </c>
      <c r="C55" s="14" t="str" cm="1">
        <f t="array" ref="C55">INDEX(Master_Department[Div &amp; Dept Name],MATCH(Master_CostCenter[[#This Row],[Div &amp; Dept Code]],Master_Department[Div &amp; Dept Code],0),0)</f>
        <v>Chi Nhánh Hà Nội</v>
      </c>
      <c r="D55" s="34" t="str" cm="1">
        <f t="array" ref="D55">INDEX(Master_Department[Division Code],MATCH(Master_CostCenter[[#This Row],[Div &amp; Dept Code]],Master_Department[Div &amp; Dept Code],0),0)</f>
        <v>HNI</v>
      </c>
      <c r="E55" s="15" t="str" cm="1">
        <f t="array" ref="E55">INDEX(Master_Department[Dept Code],MATCH(Master_CostCenter[[#This Row],[Div &amp; Dept Code]],Master_Department[Div &amp; Dept Code],0),0)</f>
        <v>HNI</v>
      </c>
      <c r="F55" s="16">
        <v>39</v>
      </c>
      <c r="G55" s="16" t="s">
        <v>473</v>
      </c>
      <c r="H55" s="3" t="s">
        <v>474</v>
      </c>
      <c r="I55" s="32" t="s">
        <v>74</v>
      </c>
      <c r="J55" s="23" t="str">
        <f>Master_CostCenter[[#This Row],[Cost center]]&amp;"/"&amp;Master_CostCenter[[#This Row],[Cost Name]]</f>
        <v>HNI39081/Chi phí xăng, dầu, nhớt và cầu đường</v>
      </c>
      <c r="K55" s="17" t="s">
        <v>655</v>
      </c>
      <c r="L55" s="2"/>
    </row>
    <row r="56" spans="2:12" ht="20.399999999999999" hidden="1" customHeight="1" x14ac:dyDescent="0.3">
      <c r="B56" s="33" t="s">
        <v>99</v>
      </c>
      <c r="C56" s="14" t="str" cm="1">
        <f t="array" ref="C56">INDEX(Master_Department[Div &amp; Dept Name],MATCH(Master_CostCenter[[#This Row],[Div &amp; Dept Code]],Master_Department[Div &amp; Dept Code],0),0)</f>
        <v>Chi Nhánh Hà Nội</v>
      </c>
      <c r="D56" s="34" t="str" cm="1">
        <f t="array" ref="D56">INDEX(Master_Department[Division Code],MATCH(Master_CostCenter[[#This Row],[Div &amp; Dept Code]],Master_Department[Div &amp; Dept Code],0),0)</f>
        <v>HNI</v>
      </c>
      <c r="E56" s="15" t="str" cm="1">
        <f t="array" ref="E56">INDEX(Master_Department[Dept Code],MATCH(Master_CostCenter[[#This Row],[Div &amp; Dept Code]],Master_Department[Div &amp; Dept Code],0),0)</f>
        <v>HNI</v>
      </c>
      <c r="F56" s="16">
        <v>39</v>
      </c>
      <c r="G56" s="16" t="s">
        <v>460</v>
      </c>
      <c r="H56" s="3" t="s">
        <v>461</v>
      </c>
      <c r="I56" s="32" t="s">
        <v>64</v>
      </c>
      <c r="J56" s="23" t="str">
        <f>Master_CostCenter[[#This Row],[Cost center]]&amp;"/"&amp;Master_CostCenter[[#This Row],[Cost Name]]</f>
        <v>HNI39082/Chi phí văn phòng phẩm</v>
      </c>
      <c r="K56" s="17" t="s">
        <v>655</v>
      </c>
      <c r="L56" s="2"/>
    </row>
    <row r="57" spans="2:12" ht="20.399999999999999" hidden="1" customHeight="1" x14ac:dyDescent="0.3">
      <c r="B57" s="33" t="s">
        <v>99</v>
      </c>
      <c r="C57" s="14" t="str" cm="1">
        <f t="array" ref="C57">INDEX(Master_Department[Div &amp; Dept Name],MATCH(Master_CostCenter[[#This Row],[Div &amp; Dept Code]],Master_Department[Div &amp; Dept Code],0),0)</f>
        <v>Chi Nhánh Hà Nội</v>
      </c>
      <c r="D57" s="34" t="str" cm="1">
        <f t="array" ref="D57">INDEX(Master_Department[Division Code],MATCH(Master_CostCenter[[#This Row],[Div &amp; Dept Code]],Master_Department[Div &amp; Dept Code],0),0)</f>
        <v>HNI</v>
      </c>
      <c r="E57" s="15" t="str" cm="1">
        <f t="array" ref="E57">INDEX(Master_Department[Dept Code],MATCH(Master_CostCenter[[#This Row],[Div &amp; Dept Code]],Master_Department[Div &amp; Dept Code],0),0)</f>
        <v>HNI</v>
      </c>
      <c r="F57" s="16">
        <v>39</v>
      </c>
      <c r="G57" s="16" t="s">
        <v>452</v>
      </c>
      <c r="H57" s="3" t="s">
        <v>453</v>
      </c>
      <c r="I57" s="32" t="s">
        <v>267</v>
      </c>
      <c r="J57" s="23" t="str">
        <f>Master_CostCenter[[#This Row],[Cost center]]&amp;"/"&amp;Master_CostCenter[[#This Row],[Cost Name]]</f>
        <v>HNI39087/Chi phí giao dịch ngân hàng</v>
      </c>
      <c r="K57" s="17" t="s">
        <v>655</v>
      </c>
      <c r="L57" s="2"/>
    </row>
    <row r="58" spans="2:12" ht="20.399999999999999" hidden="1" customHeight="1" x14ac:dyDescent="0.3">
      <c r="B58" s="33" t="s">
        <v>99</v>
      </c>
      <c r="C58" s="14" t="str" cm="1">
        <f t="array" ref="C58">INDEX(Master_Department[Div &amp; Dept Name],MATCH(Master_CostCenter[[#This Row],[Div &amp; Dept Code]],Master_Department[Div &amp; Dept Code],0),0)</f>
        <v>Chi Nhánh Hà Nội</v>
      </c>
      <c r="D58" s="34" t="str" cm="1">
        <f t="array" ref="D58">INDEX(Master_Department[Division Code],MATCH(Master_CostCenter[[#This Row],[Div &amp; Dept Code]],Master_Department[Div &amp; Dept Code],0),0)</f>
        <v>HNI</v>
      </c>
      <c r="E58" s="15" t="str" cm="1">
        <f t="array" ref="E58">INDEX(Master_Department[Dept Code],MATCH(Master_CostCenter[[#This Row],[Div &amp; Dept Code]],Master_Department[Div &amp; Dept Code],0),0)</f>
        <v>HNI</v>
      </c>
      <c r="F58" s="16">
        <v>39</v>
      </c>
      <c r="G58" s="16" t="s">
        <v>489</v>
      </c>
      <c r="H58" s="3" t="s">
        <v>490</v>
      </c>
      <c r="I58" s="32" t="s">
        <v>67</v>
      </c>
      <c r="J58" s="23" t="str">
        <f>Master_CostCenter[[#This Row],[Cost center]]&amp;"/"&amp;Master_CostCenter[[#This Row],[Cost Name]]</f>
        <v>HNI39088/Chi phí in ấn, photo</v>
      </c>
      <c r="K58" s="17" t="s">
        <v>655</v>
      </c>
      <c r="L58" s="2"/>
    </row>
    <row r="59" spans="2:12" ht="20.399999999999999" hidden="1" customHeight="1" x14ac:dyDescent="0.3">
      <c r="B59" s="33" t="s">
        <v>99</v>
      </c>
      <c r="C59" s="14" t="str" cm="1">
        <f t="array" ref="C59">INDEX(Master_Department[Div &amp; Dept Name],MATCH(Master_CostCenter[[#This Row],[Div &amp; Dept Code]],Master_Department[Div &amp; Dept Code],0),0)</f>
        <v>Chi Nhánh Hà Nội</v>
      </c>
      <c r="D59" s="34" t="str" cm="1">
        <f t="array" ref="D59">INDEX(Master_Department[Division Code],MATCH(Master_CostCenter[[#This Row],[Div &amp; Dept Code]],Master_Department[Div &amp; Dept Code],0),0)</f>
        <v>HNI</v>
      </c>
      <c r="E59" s="15" t="str" cm="1">
        <f t="array" ref="E59">INDEX(Master_Department[Dept Code],MATCH(Master_CostCenter[[#This Row],[Div &amp; Dept Code]],Master_Department[Div &amp; Dept Code],0),0)</f>
        <v>HNI</v>
      </c>
      <c r="F59" s="16">
        <v>39</v>
      </c>
      <c r="G59" s="16" t="s">
        <v>450</v>
      </c>
      <c r="H59" s="3" t="s">
        <v>451</v>
      </c>
      <c r="I59" s="32" t="s">
        <v>62</v>
      </c>
      <c r="J59" s="23" t="str">
        <f>Master_CostCenter[[#This Row],[Cost center]]&amp;"/"&amp;Master_CostCenter[[#This Row],[Cost Name]]</f>
        <v>HNI39090/Chi phí bảo hiểm kho</v>
      </c>
      <c r="K59" s="17" t="s">
        <v>655</v>
      </c>
      <c r="L59" s="2"/>
    </row>
    <row r="60" spans="2:12" ht="20.399999999999999" hidden="1" customHeight="1" x14ac:dyDescent="0.3">
      <c r="B60" s="33" t="s">
        <v>99</v>
      </c>
      <c r="C60" s="14" t="str" cm="1">
        <f t="array" ref="C60">INDEX(Master_Department[Div &amp; Dept Name],MATCH(Master_CostCenter[[#This Row],[Div &amp; Dept Code]],Master_Department[Div &amp; Dept Code],0),0)</f>
        <v>Chi Nhánh Hà Nội</v>
      </c>
      <c r="D60" s="34" t="str" cm="1">
        <f t="array" ref="D60">INDEX(Master_Department[Division Code],MATCH(Master_CostCenter[[#This Row],[Div &amp; Dept Code]],Master_Department[Div &amp; Dept Code],0),0)</f>
        <v>HNI</v>
      </c>
      <c r="E60" s="15" t="str" cm="1">
        <f t="array" ref="E60">INDEX(Master_Department[Dept Code],MATCH(Master_CostCenter[[#This Row],[Div &amp; Dept Code]],Master_Department[Div &amp; Dept Code],0),0)</f>
        <v>HNI</v>
      </c>
      <c r="F60" s="16">
        <v>39</v>
      </c>
      <c r="G60" s="16" t="s">
        <v>487</v>
      </c>
      <c r="H60" s="3" t="s">
        <v>488</v>
      </c>
      <c r="I60" s="32" t="s">
        <v>80</v>
      </c>
      <c r="J60" s="23" t="str">
        <f>Master_CostCenter[[#This Row],[Cost center]]&amp;"/"&amp;Master_CostCenter[[#This Row],[Cost Name]]</f>
        <v>HNI39092/Chi phí phòng cháy, chữa cháy</v>
      </c>
      <c r="K60" s="17" t="s">
        <v>655</v>
      </c>
      <c r="L60" s="2"/>
    </row>
    <row r="61" spans="2:12" ht="20.399999999999999" hidden="1" customHeight="1" x14ac:dyDescent="0.3">
      <c r="B61" s="33" t="s">
        <v>99</v>
      </c>
      <c r="C61" s="14" t="str" cm="1">
        <f t="array" ref="C61">INDEX(Master_Department[Div &amp; Dept Name],MATCH(Master_CostCenter[[#This Row],[Div &amp; Dept Code]],Master_Department[Div &amp; Dept Code],0),0)</f>
        <v>Chi Nhánh Hà Nội</v>
      </c>
      <c r="D61" s="34" t="str" cm="1">
        <f t="array" ref="D61">INDEX(Master_Department[Division Code],MATCH(Master_CostCenter[[#This Row],[Div &amp; Dept Code]],Master_Department[Div &amp; Dept Code],0),0)</f>
        <v>HNI</v>
      </c>
      <c r="E61" s="15" t="str" cm="1">
        <f t="array" ref="E61">INDEX(Master_Department[Dept Code],MATCH(Master_CostCenter[[#This Row],[Div &amp; Dept Code]],Master_Department[Div &amp; Dept Code],0),0)</f>
        <v>HNI</v>
      </c>
      <c r="F61" s="16">
        <v>39</v>
      </c>
      <c r="G61" s="16" t="s">
        <v>484</v>
      </c>
      <c r="H61" s="3" t="s">
        <v>485</v>
      </c>
      <c r="I61" s="32" t="s">
        <v>76</v>
      </c>
      <c r="J61" s="23" t="str">
        <f>Master_CostCenter[[#This Row],[Cost center]]&amp;"/"&amp;Master_CostCenter[[#This Row],[Cost Name]]</f>
        <v>HNI39093/Chi phí taxi, Grab</v>
      </c>
      <c r="K61" s="17" t="s">
        <v>655</v>
      </c>
      <c r="L61" s="2"/>
    </row>
    <row r="62" spans="2:12" ht="20.399999999999999" hidden="1" customHeight="1" x14ac:dyDescent="0.3">
      <c r="B62" s="33" t="s">
        <v>99</v>
      </c>
      <c r="C62" s="14" t="str" cm="1">
        <f t="array" ref="C62">INDEX(Master_Department[Div &amp; Dept Name],MATCH(Master_CostCenter[[#This Row],[Div &amp; Dept Code]],Master_Department[Div &amp; Dept Code],0),0)</f>
        <v>Chi Nhánh Hà Nội</v>
      </c>
      <c r="D62" s="34" t="str" cm="1">
        <f t="array" ref="D62">INDEX(Master_Department[Division Code],MATCH(Master_CostCenter[[#This Row],[Div &amp; Dept Code]],Master_Department[Div &amp; Dept Code],0),0)</f>
        <v>HNI</v>
      </c>
      <c r="E62" s="15" t="str" cm="1">
        <f t="array" ref="E62">INDEX(Master_Department[Dept Code],MATCH(Master_CostCenter[[#This Row],[Div &amp; Dept Code]],Master_Department[Div &amp; Dept Code],0),0)</f>
        <v>HNI</v>
      </c>
      <c r="F62" s="16">
        <v>39</v>
      </c>
      <c r="G62" s="16" t="s">
        <v>342</v>
      </c>
      <c r="H62" s="3" t="s">
        <v>459</v>
      </c>
      <c r="I62" s="32" t="s">
        <v>5</v>
      </c>
      <c r="J62" s="23" t="str">
        <f>Master_CostCenter[[#This Row],[Cost center]]&amp;"/"&amp;Master_CostCenter[[#This Row],[Cost Name]]</f>
        <v>HNI39098/Bảo trì, sửa chữa kho</v>
      </c>
      <c r="K62" s="17" t="s">
        <v>655</v>
      </c>
      <c r="L62" s="2"/>
    </row>
    <row r="63" spans="2:12" ht="20.399999999999999" hidden="1" customHeight="1" x14ac:dyDescent="0.3">
      <c r="B63" s="33" t="s">
        <v>99</v>
      </c>
      <c r="C63" s="14" t="str" cm="1">
        <f t="array" ref="C63">INDEX(Master_Department[Div &amp; Dept Name],MATCH(Master_CostCenter[[#This Row],[Div &amp; Dept Code]],Master_Department[Div &amp; Dept Code],0),0)</f>
        <v>Chi Nhánh Hà Nội</v>
      </c>
      <c r="D63" s="34" t="str" cm="1">
        <f t="array" ref="D63">INDEX(Master_Department[Division Code],MATCH(Master_CostCenter[[#This Row],[Div &amp; Dept Code]],Master_Department[Div &amp; Dept Code],0),0)</f>
        <v>HNI</v>
      </c>
      <c r="E63" s="15" t="str" cm="1">
        <f t="array" ref="E63">INDEX(Master_Department[Dept Code],MATCH(Master_CostCenter[[#This Row],[Div &amp; Dept Code]],Master_Department[Div &amp; Dept Code],0),0)</f>
        <v>HNI</v>
      </c>
      <c r="F63" s="16">
        <v>39</v>
      </c>
      <c r="G63" s="16" t="s">
        <v>340</v>
      </c>
      <c r="H63" s="3" t="s">
        <v>475</v>
      </c>
      <c r="I63" s="32" t="s">
        <v>56</v>
      </c>
      <c r="J63" s="23" t="str">
        <f>Master_CostCenter[[#This Row],[Cost center]]&amp;"/"&amp;Master_CostCenter[[#This Row],[Cost Name]]</f>
        <v>HNI39103/Bảo trì, sửa chữa phương tiện vận chuyển</v>
      </c>
      <c r="K63" s="17" t="s">
        <v>655</v>
      </c>
      <c r="L63" s="2"/>
    </row>
    <row r="64" spans="2:12" ht="20.399999999999999" hidden="1" customHeight="1" x14ac:dyDescent="0.3">
      <c r="B64" s="33" t="s">
        <v>99</v>
      </c>
      <c r="C64" s="14" t="str" cm="1">
        <f t="array" ref="C64">INDEX(Master_Department[Div &amp; Dept Name],MATCH(Master_CostCenter[[#This Row],[Div &amp; Dept Code]],Master_Department[Div &amp; Dept Code],0),0)</f>
        <v>Chi Nhánh Hà Nội</v>
      </c>
      <c r="D64" s="34" t="str" cm="1">
        <f t="array" ref="D64">INDEX(Master_Department[Division Code],MATCH(Master_CostCenter[[#This Row],[Div &amp; Dept Code]],Master_Department[Div &amp; Dept Code],0),0)</f>
        <v>HNI</v>
      </c>
      <c r="E64" s="15" t="str" cm="1">
        <f t="array" ref="E64">INDEX(Master_Department[Dept Code],MATCH(Master_CostCenter[[#This Row],[Div &amp; Dept Code]],Master_Department[Div &amp; Dept Code],0),0)</f>
        <v>HNI</v>
      </c>
      <c r="F64" s="16">
        <v>39</v>
      </c>
      <c r="G64" s="16" t="s">
        <v>463</v>
      </c>
      <c r="H64" s="3" t="s">
        <v>464</v>
      </c>
      <c r="I64" s="32" t="s">
        <v>269</v>
      </c>
      <c r="J64" s="23" t="str">
        <f>Master_CostCenter[[#This Row],[Cost center]]&amp;"/"&amp;Master_CostCenter[[#This Row],[Cost Name]]</f>
        <v>HNI39131/Thuế môn bài</v>
      </c>
      <c r="K64" s="17" t="s">
        <v>655</v>
      </c>
      <c r="L64" s="2"/>
    </row>
    <row r="65" spans="2:12" ht="20.399999999999999" hidden="1" customHeight="1" x14ac:dyDescent="0.3">
      <c r="B65" s="33" t="s">
        <v>99</v>
      </c>
      <c r="C65" s="14" t="str" cm="1">
        <f t="array" ref="C65">INDEX(Master_Department[Div &amp; Dept Name],MATCH(Master_CostCenter[[#This Row],[Div &amp; Dept Code]],Master_Department[Div &amp; Dept Code],0),0)</f>
        <v>Chi Nhánh Hà Nội</v>
      </c>
      <c r="D65" s="34" t="str" cm="1">
        <f t="array" ref="D65">INDEX(Master_Department[Division Code],MATCH(Master_CostCenter[[#This Row],[Div &amp; Dept Code]],Master_Department[Div &amp; Dept Code],0),0)</f>
        <v>HNI</v>
      </c>
      <c r="E65" s="15" t="str" cm="1">
        <f t="array" ref="E65">INDEX(Master_Department[Dept Code],MATCH(Master_CostCenter[[#This Row],[Div &amp; Dept Code]],Master_Department[Div &amp; Dept Code],0),0)</f>
        <v>HNI</v>
      </c>
      <c r="F65" s="16">
        <v>39</v>
      </c>
      <c r="G65" s="16" t="s">
        <v>321</v>
      </c>
      <c r="H65" s="3" t="s">
        <v>454</v>
      </c>
      <c r="I65" s="32" t="s">
        <v>238</v>
      </c>
      <c r="J65" s="23" t="str">
        <f>Master_CostCenter[[#This Row],[Cost center]]&amp;"/"&amp;Master_CostCenter[[#This Row],[Cost Name]]</f>
        <v>HNI39137/Chi phí công tác khác</v>
      </c>
      <c r="K65" s="17" t="s">
        <v>655</v>
      </c>
      <c r="L65" s="2"/>
    </row>
    <row r="66" spans="2:12" ht="20.399999999999999" hidden="1" customHeight="1" x14ac:dyDescent="0.3">
      <c r="B66" s="33" t="s">
        <v>99</v>
      </c>
      <c r="C66" s="14" t="str" cm="1">
        <f t="array" ref="C66">INDEX(Master_Department[Div &amp; Dept Name],MATCH(Master_CostCenter[[#This Row],[Div &amp; Dept Code]],Master_Department[Div &amp; Dept Code],0),0)</f>
        <v>Chi Nhánh Hà Nội</v>
      </c>
      <c r="D66" s="34" t="str" cm="1">
        <f t="array" ref="D66">INDEX(Master_Department[Division Code],MATCH(Master_CostCenter[[#This Row],[Div &amp; Dept Code]],Master_Department[Div &amp; Dept Code],0),0)</f>
        <v>HNI</v>
      </c>
      <c r="E66" s="15" t="str" cm="1">
        <f t="array" ref="E66">INDEX(Master_Department[Dept Code],MATCH(Master_CostCenter[[#This Row],[Div &amp; Dept Code]],Master_Department[Div &amp; Dept Code],0),0)</f>
        <v>HNI</v>
      </c>
      <c r="F66" s="16">
        <v>39</v>
      </c>
      <c r="G66" s="16" t="s">
        <v>478</v>
      </c>
      <c r="H66" s="3" t="s">
        <v>479</v>
      </c>
      <c r="I66" s="32" t="s">
        <v>270</v>
      </c>
      <c r="J66" s="23" t="str">
        <f>Master_CostCenter[[#This Row],[Cost center]]&amp;"/"&amp;Master_CostCenter[[#This Row],[Cost Name]]</f>
        <v>HNI39141/Chi phí hoạt động xã hội</v>
      </c>
      <c r="K66" s="17" t="s">
        <v>655</v>
      </c>
      <c r="L66" s="2"/>
    </row>
    <row r="67" spans="2:12" ht="20.399999999999999" hidden="1" customHeight="1" x14ac:dyDescent="0.3">
      <c r="B67" s="33" t="s">
        <v>99</v>
      </c>
      <c r="C67" s="14" t="str" cm="1">
        <f t="array" ref="C67">INDEX(Master_Department[Div &amp; Dept Name],MATCH(Master_CostCenter[[#This Row],[Div &amp; Dept Code]],Master_Department[Div &amp; Dept Code],0),0)</f>
        <v>Chi Nhánh Hà Nội</v>
      </c>
      <c r="D67" s="34" t="str" cm="1">
        <f t="array" ref="D67">INDEX(Master_Department[Division Code],MATCH(Master_CostCenter[[#This Row],[Div &amp; Dept Code]],Master_Department[Div &amp; Dept Code],0),0)</f>
        <v>HNI</v>
      </c>
      <c r="E67" s="15" t="str" cm="1">
        <f t="array" ref="E67">INDEX(Master_Department[Dept Code],MATCH(Master_CostCenter[[#This Row],[Div &amp; Dept Code]],Master_Department[Div &amp; Dept Code],0),0)</f>
        <v>HNI</v>
      </c>
      <c r="F67" s="16">
        <v>39</v>
      </c>
      <c r="G67" s="16" t="s">
        <v>329</v>
      </c>
      <c r="H67" s="3" t="s">
        <v>486</v>
      </c>
      <c r="I67" s="32" t="s">
        <v>45</v>
      </c>
      <c r="J67" s="23" t="str">
        <f>Master_CostCenter[[#This Row],[Cost center]]&amp;"/"&amp;Master_CostCenter[[#This Row],[Cost Name]]</f>
        <v>HNI39142/Chi phí tiếp khách</v>
      </c>
      <c r="K67" s="17" t="s">
        <v>655</v>
      </c>
      <c r="L67" s="2"/>
    </row>
    <row r="68" spans="2:12" ht="20.399999999999999" hidden="1" customHeight="1" x14ac:dyDescent="0.3">
      <c r="B68" s="33" t="s">
        <v>99</v>
      </c>
      <c r="C68" s="14" t="str" cm="1">
        <f t="array" ref="C68">INDEX(Master_Department[Div &amp; Dept Name],MATCH(Master_CostCenter[[#This Row],[Div &amp; Dept Code]],Master_Department[Div &amp; Dept Code],0),0)</f>
        <v>Chi Nhánh Hà Nội</v>
      </c>
      <c r="D68" s="34" t="str" cm="1">
        <f t="array" ref="D68">INDEX(Master_Department[Division Code],MATCH(Master_CostCenter[[#This Row],[Div &amp; Dept Code]],Master_Department[Div &amp; Dept Code],0),0)</f>
        <v>HNI</v>
      </c>
      <c r="E68" s="15" t="str" cm="1">
        <f t="array" ref="E68">INDEX(Master_Department[Dept Code],MATCH(Master_CostCenter[[#This Row],[Div &amp; Dept Code]],Master_Department[Div &amp; Dept Code],0),0)</f>
        <v>HNI</v>
      </c>
      <c r="F68" s="16">
        <v>39</v>
      </c>
      <c r="G68" s="16" t="s">
        <v>455</v>
      </c>
      <c r="H68" s="3" t="s">
        <v>456</v>
      </c>
      <c r="I68" s="32" t="s">
        <v>268</v>
      </c>
      <c r="J68" s="23" t="str">
        <f>Master_CostCenter[[#This Row],[Cost center]]&amp;"/"&amp;Master_CostCenter[[#This Row],[Cost Name]]</f>
        <v>HNI39148/Chi phí hoạt động QLDN khác</v>
      </c>
      <c r="K68" s="17" t="s">
        <v>655</v>
      </c>
      <c r="L68" s="2"/>
    </row>
    <row r="69" spans="2:12" ht="20.399999999999999" hidden="1" customHeight="1" x14ac:dyDescent="0.3">
      <c r="B69" s="33" t="s">
        <v>99</v>
      </c>
      <c r="C69" s="14" t="str" cm="1">
        <f t="array" ref="C69">INDEX(Master_Department[Div &amp; Dept Name],MATCH(Master_CostCenter[[#This Row],[Div &amp; Dept Code]],Master_Department[Div &amp; Dept Code],0),0)</f>
        <v>Chi Nhánh Hà Nội</v>
      </c>
      <c r="D69" s="34" t="str" cm="1">
        <f t="array" ref="D69">INDEX(Master_Department[Division Code],MATCH(Master_CostCenter[[#This Row],[Div &amp; Dept Code]],Master_Department[Div &amp; Dept Code],0),0)</f>
        <v>HNI</v>
      </c>
      <c r="E69" s="15" t="str" cm="1">
        <f t="array" ref="E69">INDEX(Master_Department[Dept Code],MATCH(Master_CostCenter[[#This Row],[Div &amp; Dept Code]],Master_Department[Div &amp; Dept Code],0),0)</f>
        <v>HNI</v>
      </c>
      <c r="F69" s="16">
        <v>39</v>
      </c>
      <c r="G69" s="16" t="s">
        <v>491</v>
      </c>
      <c r="H69" s="3" t="s">
        <v>492</v>
      </c>
      <c r="I69" s="32" t="s">
        <v>91</v>
      </c>
      <c r="J69" s="23" t="str">
        <f>Master_CostCenter[[#This Row],[Cost center]]&amp;"/"&amp;Master_CostCenter[[#This Row],[Cost Name]]</f>
        <v>HNI39174/Mua sắm TSCDHH ( Khấu hao )</v>
      </c>
      <c r="K69" s="17" t="s">
        <v>655</v>
      </c>
      <c r="L69" s="2"/>
    </row>
    <row r="70" spans="2:12" ht="20.399999999999999" hidden="1" customHeight="1" x14ac:dyDescent="0.3">
      <c r="B70" s="33" t="s">
        <v>99</v>
      </c>
      <c r="C70" s="14" t="str" cm="1">
        <f t="array" ref="C70">INDEX(Master_Department[Div &amp; Dept Name],MATCH(Master_CostCenter[[#This Row],[Div &amp; Dept Code]],Master_Department[Div &amp; Dept Code],0),0)</f>
        <v>Chi Nhánh Hà Nội</v>
      </c>
      <c r="D70" s="34" t="str" cm="1">
        <f t="array" ref="D70">INDEX(Master_Department[Division Code],MATCH(Master_CostCenter[[#This Row],[Div &amp; Dept Code]],Master_Department[Div &amp; Dept Code],0),0)</f>
        <v>HNI</v>
      </c>
      <c r="E70" s="15" t="str" cm="1">
        <f t="array" ref="E70">INDEX(Master_Department[Dept Code],MATCH(Master_CostCenter[[#This Row],[Div &amp; Dept Code]],Master_Department[Div &amp; Dept Code],0),0)</f>
        <v>HNI</v>
      </c>
      <c r="F70" s="16">
        <v>39</v>
      </c>
      <c r="G70" s="16" t="s">
        <v>573</v>
      </c>
      <c r="H70" s="3" t="s">
        <v>735</v>
      </c>
      <c r="I70" s="32" t="s">
        <v>43</v>
      </c>
      <c r="J70" s="23" t="str">
        <f>Master_CostCenter[[#This Row],[Cost center]]&amp;"/"&amp;Master_CostCenter[[#This Row],[Cost Name]]</f>
        <v>HNI39191/Chi phí hội nghị, tiệc công ty</v>
      </c>
      <c r="K70" s="17" t="s">
        <v>655</v>
      </c>
      <c r="L70" s="2"/>
    </row>
    <row r="71" spans="2:12" ht="20.399999999999999" hidden="1" customHeight="1" x14ac:dyDescent="0.3">
      <c r="B71" s="33" t="s">
        <v>2</v>
      </c>
      <c r="C71" s="14" t="str" cm="1">
        <f t="array" ref="C71">INDEX(Master_Department[Div &amp; Dept Name],MATCH(Master_CostCenter[[#This Row],[Div &amp; Dept Code]],Master_Department[Div &amp; Dept Code],0),0)</f>
        <v>Phòng Nhân Sự - BP Tuyển Dụng</v>
      </c>
      <c r="D71" s="34" t="str" cm="1">
        <f t="array" ref="D71">INDEX(Master_Department[Division Code],MATCH(Master_CostCenter[[#This Row],[Div &amp; Dept Code]],Master_Department[Div &amp; Dept Code],0),0)</f>
        <v>HRD</v>
      </c>
      <c r="E71" s="15" t="str" cm="1">
        <f t="array" ref="E71">INDEX(Master_Department[Dept Code],MATCH(Master_CostCenter[[#This Row],[Div &amp; Dept Code]],Master_Department[Div &amp; Dept Code],0),0)</f>
        <v>REC</v>
      </c>
      <c r="F71" s="16">
        <v>41</v>
      </c>
      <c r="G71" s="16" t="s">
        <v>540</v>
      </c>
      <c r="H71" s="3" t="s">
        <v>541</v>
      </c>
      <c r="I71" s="32" t="s">
        <v>278</v>
      </c>
      <c r="J71" s="23" t="str">
        <f>Master_CostCenter[[#This Row],[Cost center]]&amp;"/"&amp;Master_CostCenter[[#This Row],[Cost Name]]</f>
        <v>HRD41084/Chi phí tuyển dụng</v>
      </c>
      <c r="K71" s="17" t="s">
        <v>655</v>
      </c>
      <c r="L71" s="2"/>
    </row>
    <row r="72" spans="2:12" ht="20.399999999999999" hidden="1" customHeight="1" x14ac:dyDescent="0.3">
      <c r="B72" s="33" t="s">
        <v>2</v>
      </c>
      <c r="C72" s="14" t="str" cm="1">
        <f t="array" ref="C72">INDEX(Master_Department[Div &amp; Dept Name],MATCH(Master_CostCenter[[#This Row],[Div &amp; Dept Code]],Master_Department[Div &amp; Dept Code],0),0)</f>
        <v>Phòng Nhân Sự - BP Tuyển Dụng</v>
      </c>
      <c r="D72" s="34" t="str" cm="1">
        <f t="array" ref="D72">INDEX(Master_Department[Division Code],MATCH(Master_CostCenter[[#This Row],[Div &amp; Dept Code]],Master_Department[Div &amp; Dept Code],0),0)</f>
        <v>HRD</v>
      </c>
      <c r="E72" s="15" t="str" cm="1">
        <f t="array" ref="E72">INDEX(Master_Department[Dept Code],MATCH(Master_CostCenter[[#This Row],[Div &amp; Dept Code]],Master_Department[Div &amp; Dept Code],0),0)</f>
        <v>REC</v>
      </c>
      <c r="F72" s="16">
        <v>41</v>
      </c>
      <c r="G72" s="16" t="s">
        <v>542</v>
      </c>
      <c r="H72" s="3" t="s">
        <v>543</v>
      </c>
      <c r="I72" s="32" t="s">
        <v>279</v>
      </c>
      <c r="J72" s="23" t="str">
        <f>Master_CostCenter[[#This Row],[Cost center]]&amp;"/"&amp;Master_CostCenter[[#This Row],[Cost Name]]</f>
        <v>HRD41085/Chi phí tuyển dụng - Hoạt động thương hiệu</v>
      </c>
      <c r="K72" s="17" t="s">
        <v>655</v>
      </c>
      <c r="L72" s="2"/>
    </row>
    <row r="73" spans="2:12" ht="20.399999999999999" hidden="1" customHeight="1" x14ac:dyDescent="0.3">
      <c r="B73" s="33" t="s">
        <v>2</v>
      </c>
      <c r="C73" s="14" t="str" cm="1">
        <f t="array" ref="C73">INDEX(Master_Department[Div &amp; Dept Name],MATCH(Master_CostCenter[[#This Row],[Div &amp; Dept Code]],Master_Department[Div &amp; Dept Code],0),0)</f>
        <v>Phòng Nhân Sự - BP Tuyển Dụng</v>
      </c>
      <c r="D73" s="34" t="str" cm="1">
        <f t="array" ref="D73">INDEX(Master_Department[Division Code],MATCH(Master_CostCenter[[#This Row],[Div &amp; Dept Code]],Master_Department[Div &amp; Dept Code],0),0)</f>
        <v>HRD</v>
      </c>
      <c r="E73" s="15" t="str" cm="1">
        <f t="array" ref="E73">INDEX(Master_Department[Dept Code],MATCH(Master_CostCenter[[#This Row],[Div &amp; Dept Code]],Master_Department[Div &amp; Dept Code],0),0)</f>
        <v>REC</v>
      </c>
      <c r="F73" s="16">
        <v>41</v>
      </c>
      <c r="G73" s="16" t="s">
        <v>321</v>
      </c>
      <c r="H73" s="3" t="s">
        <v>544</v>
      </c>
      <c r="I73" s="32" t="s">
        <v>238</v>
      </c>
      <c r="J73" s="23" t="str">
        <f>Master_CostCenter[[#This Row],[Cost center]]&amp;"/"&amp;Master_CostCenter[[#This Row],[Cost Name]]</f>
        <v>HRD41137/Chi phí công tác khác</v>
      </c>
      <c r="K73" s="17" t="s">
        <v>655</v>
      </c>
      <c r="L73" s="2"/>
    </row>
    <row r="74" spans="2:12" ht="20.399999999999999" hidden="1" customHeight="1" x14ac:dyDescent="0.3">
      <c r="B74" s="33" t="s">
        <v>112</v>
      </c>
      <c r="C74" s="14" t="str" cm="1">
        <f t="array" ref="C74">INDEX(Master_Department[Div &amp; Dept Name],MATCH(Master_CostCenter[[#This Row],[Div &amp; Dept Code]],Master_Department[Div &amp; Dept Code],0),0)</f>
        <v>Phòng Nhân Sự - BP Chính sách, Lương &amp; Đãi ngộ</v>
      </c>
      <c r="D74" s="34" t="str" cm="1">
        <f t="array" ref="D74">INDEX(Master_Department[Division Code],MATCH(Master_CostCenter[[#This Row],[Div &amp; Dept Code]],Master_Department[Div &amp; Dept Code],0),0)</f>
        <v>HRD</v>
      </c>
      <c r="E74" s="15" t="str" cm="1">
        <f t="array" ref="E74">INDEX(Master_Department[Dept Code],MATCH(Master_CostCenter[[#This Row],[Div &amp; Dept Code]],Master_Department[Div &amp; Dept Code],0),0)</f>
        <v>CnB</v>
      </c>
      <c r="F74" s="16">
        <v>42</v>
      </c>
      <c r="G74" s="16" t="s">
        <v>596</v>
      </c>
      <c r="H74" s="3" t="s">
        <v>597</v>
      </c>
      <c r="I74" s="32" t="s">
        <v>296</v>
      </c>
      <c r="J74" s="23" t="str">
        <f>Master_CostCenter[[#This Row],[Cost center]]&amp;"/"&amp;Master_CostCenter[[#This Row],[Cost Name]]</f>
        <v>HRD42002/Chi phí lương - Hành chính</v>
      </c>
      <c r="K74" s="17" t="s">
        <v>655</v>
      </c>
      <c r="L74" s="2"/>
    </row>
    <row r="75" spans="2:12" ht="20.399999999999999" hidden="1" customHeight="1" x14ac:dyDescent="0.3">
      <c r="B75" s="33" t="s">
        <v>112</v>
      </c>
      <c r="C75" s="14" t="str" cm="1">
        <f t="array" ref="C75">INDEX(Master_Department[Div &amp; Dept Name],MATCH(Master_CostCenter[[#This Row],[Div &amp; Dept Code]],Master_Department[Div &amp; Dept Code],0),0)</f>
        <v>Phòng Nhân Sự - BP Chính sách, Lương &amp; Đãi ngộ</v>
      </c>
      <c r="D75" s="34" t="str" cm="1">
        <f t="array" ref="D75">INDEX(Master_Department[Division Code],MATCH(Master_CostCenter[[#This Row],[Div &amp; Dept Code]],Master_Department[Div &amp; Dept Code],0),0)</f>
        <v>HRD</v>
      </c>
      <c r="E75" s="15" t="str" cm="1">
        <f t="array" ref="E75">INDEX(Master_Department[Dept Code],MATCH(Master_CostCenter[[#This Row],[Div &amp; Dept Code]],Master_Department[Div &amp; Dept Code],0),0)</f>
        <v>CnB</v>
      </c>
      <c r="F75" s="16">
        <v>42</v>
      </c>
      <c r="G75" s="16" t="s">
        <v>602</v>
      </c>
      <c r="H75" s="3" t="s">
        <v>603</v>
      </c>
      <c r="I75" s="32" t="s">
        <v>299</v>
      </c>
      <c r="J75" s="23" t="str">
        <f>Master_CostCenter[[#This Row],[Cost center]]&amp;"/"&amp;Master_CostCenter[[#This Row],[Cost Name]]</f>
        <v>HRD42003/Chi phí lương - Tăng ca</v>
      </c>
      <c r="K75" s="17" t="s">
        <v>655</v>
      </c>
      <c r="L75" s="2"/>
    </row>
    <row r="76" spans="2:12" ht="20.399999999999999" hidden="1" customHeight="1" x14ac:dyDescent="0.3">
      <c r="B76" s="33" t="s">
        <v>112</v>
      </c>
      <c r="C76" s="14" t="str" cm="1">
        <f t="array" ref="C76">INDEX(Master_Department[Div &amp; Dept Name],MATCH(Master_CostCenter[[#This Row],[Div &amp; Dept Code]],Master_Department[Div &amp; Dept Code],0),0)</f>
        <v>Phòng Nhân Sự - BP Chính sách, Lương &amp; Đãi ngộ</v>
      </c>
      <c r="D76" s="34" t="str" cm="1">
        <f t="array" ref="D76">INDEX(Master_Department[Division Code],MATCH(Master_CostCenter[[#This Row],[Div &amp; Dept Code]],Master_Department[Div &amp; Dept Code],0),0)</f>
        <v>HRD</v>
      </c>
      <c r="E76" s="15" t="str" cm="1">
        <f t="array" ref="E76">INDEX(Master_Department[Dept Code],MATCH(Master_CostCenter[[#This Row],[Div &amp; Dept Code]],Master_Department[Div &amp; Dept Code],0),0)</f>
        <v>CnB</v>
      </c>
      <c r="F76" s="16">
        <v>42</v>
      </c>
      <c r="G76" s="16" t="s">
        <v>610</v>
      </c>
      <c r="H76" s="3" t="s">
        <v>611</v>
      </c>
      <c r="I76" s="32" t="s">
        <v>914</v>
      </c>
      <c r="J76" s="23" t="str">
        <f>Master_CostCenter[[#This Row],[Cost center]]&amp;"/"&amp;Master_CostCenter[[#This Row],[Cost Name]]</f>
        <v>HRD42004/Chi phí lương - Thưởng Tháng 13</v>
      </c>
      <c r="K76" s="17" t="s">
        <v>655</v>
      </c>
      <c r="L76" s="2"/>
    </row>
    <row r="77" spans="2:12" ht="20.399999999999999" hidden="1" customHeight="1" x14ac:dyDescent="0.3">
      <c r="B77" s="33" t="s">
        <v>112</v>
      </c>
      <c r="C77" s="14" t="str" cm="1">
        <f t="array" ref="C77">INDEX(Master_Department[Div &amp; Dept Name],MATCH(Master_CostCenter[[#This Row],[Div &amp; Dept Code]],Master_Department[Div &amp; Dept Code],0),0)</f>
        <v>Phòng Nhân Sự - BP Chính sách, Lương &amp; Đãi ngộ</v>
      </c>
      <c r="D77" s="34" t="str" cm="1">
        <f t="array" ref="D77">INDEX(Master_Department[Division Code],MATCH(Master_CostCenter[[#This Row],[Div &amp; Dept Code]],Master_Department[Div &amp; Dept Code],0),0)</f>
        <v>HRD</v>
      </c>
      <c r="E77" s="15" t="str" cm="1">
        <f t="array" ref="E77">INDEX(Master_Department[Dept Code],MATCH(Master_CostCenter[[#This Row],[Div &amp; Dept Code]],Master_Department[Div &amp; Dept Code],0),0)</f>
        <v>CnB</v>
      </c>
      <c r="F77" s="16">
        <v>42</v>
      </c>
      <c r="G77" s="16" t="s">
        <v>570</v>
      </c>
      <c r="H77" s="3" t="s">
        <v>571</v>
      </c>
      <c r="I77" s="32" t="s">
        <v>292</v>
      </c>
      <c r="J77" s="23" t="str">
        <f>Master_CostCenter[[#This Row],[Cost center]]&amp;"/"&amp;Master_CostCenter[[#This Row],[Cost Name]]</f>
        <v>HRD42009/Chi phí lương - Thuê lao động ngoài</v>
      </c>
      <c r="K77" s="17" t="s">
        <v>655</v>
      </c>
      <c r="L77" s="2"/>
    </row>
    <row r="78" spans="2:12" ht="20.399999999999999" hidden="1" customHeight="1" x14ac:dyDescent="0.3">
      <c r="B78" s="33" t="s">
        <v>112</v>
      </c>
      <c r="C78" s="14" t="str" cm="1">
        <f t="array" ref="C78">INDEX(Master_Department[Div &amp; Dept Name],MATCH(Master_CostCenter[[#This Row],[Div &amp; Dept Code]],Master_Department[Div &amp; Dept Code],0),0)</f>
        <v>Phòng Nhân Sự - BP Chính sách, Lương &amp; Đãi ngộ</v>
      </c>
      <c r="D78" s="34" t="str" cm="1">
        <f t="array" ref="D78">INDEX(Master_Department[Division Code],MATCH(Master_CostCenter[[#This Row],[Div &amp; Dept Code]],Master_Department[Div &amp; Dept Code],0),0)</f>
        <v>HRD</v>
      </c>
      <c r="E78" s="15" t="str" cm="1">
        <f t="array" ref="E78">INDEX(Master_Department[Dept Code],MATCH(Master_CostCenter[[#This Row],[Div &amp; Dept Code]],Master_Department[Div &amp; Dept Code],0),0)</f>
        <v>CnB</v>
      </c>
      <c r="F78" s="16">
        <v>42</v>
      </c>
      <c r="G78" s="16" t="s">
        <v>606</v>
      </c>
      <c r="H78" s="3" t="s">
        <v>607</v>
      </c>
      <c r="I78" s="32" t="s">
        <v>301</v>
      </c>
      <c r="J78" s="23" t="str">
        <f>Master_CostCenter[[#This Row],[Cost center]]&amp;"/"&amp;Master_CostCenter[[#This Row],[Cost Name]]</f>
        <v>HRD42011/Chi phí lương - Thưởng KPI quý</v>
      </c>
      <c r="K78" s="17" t="s">
        <v>655</v>
      </c>
      <c r="L78" s="2"/>
    </row>
    <row r="79" spans="2:12" ht="20.399999999999999" hidden="1" customHeight="1" x14ac:dyDescent="0.3">
      <c r="B79" s="33" t="s">
        <v>112</v>
      </c>
      <c r="C79" s="14" t="str" cm="1">
        <f t="array" ref="C79">INDEX(Master_Department[Div &amp; Dept Name],MATCH(Master_CostCenter[[#This Row],[Div &amp; Dept Code]],Master_Department[Div &amp; Dept Code],0),0)</f>
        <v>Phòng Nhân Sự - BP Chính sách, Lương &amp; Đãi ngộ</v>
      </c>
      <c r="D79" s="34" t="str" cm="1">
        <f t="array" ref="D79">INDEX(Master_Department[Division Code],MATCH(Master_CostCenter[[#This Row],[Div &amp; Dept Code]],Master_Department[Div &amp; Dept Code],0),0)</f>
        <v>HRD</v>
      </c>
      <c r="E79" s="15" t="str" cm="1">
        <f t="array" ref="E79">INDEX(Master_Department[Dept Code],MATCH(Master_CostCenter[[#This Row],[Div &amp; Dept Code]],Master_Department[Div &amp; Dept Code],0),0)</f>
        <v>CnB</v>
      </c>
      <c r="F79" s="16">
        <v>42</v>
      </c>
      <c r="G79" s="16" t="s">
        <v>608</v>
      </c>
      <c r="H79" s="3" t="s">
        <v>609</v>
      </c>
      <c r="I79" s="32" t="s">
        <v>302</v>
      </c>
      <c r="J79" s="23" t="str">
        <f>Master_CostCenter[[#This Row],[Cost center]]&amp;"/"&amp;Master_CostCenter[[#This Row],[Cost Name]]</f>
        <v>HRD42012/Chi phí lương - Thưởng KPI năm</v>
      </c>
      <c r="K79" s="17" t="s">
        <v>655</v>
      </c>
      <c r="L79" s="2"/>
    </row>
    <row r="80" spans="2:12" ht="20.399999999999999" hidden="1" customHeight="1" x14ac:dyDescent="0.3">
      <c r="B80" s="33" t="s">
        <v>112</v>
      </c>
      <c r="C80" s="14" t="str" cm="1">
        <f t="array" ref="C80">INDEX(Master_Department[Div &amp; Dept Name],MATCH(Master_CostCenter[[#This Row],[Div &amp; Dept Code]],Master_Department[Div &amp; Dept Code],0),0)</f>
        <v>Phòng Nhân Sự - BP Chính sách, Lương &amp; Đãi ngộ</v>
      </c>
      <c r="D80" s="34" t="str" cm="1">
        <f t="array" ref="D80">INDEX(Master_Department[Division Code],MATCH(Master_CostCenter[[#This Row],[Div &amp; Dept Code]],Master_Department[Div &amp; Dept Code],0),0)</f>
        <v>HRD</v>
      </c>
      <c r="E80" s="15" t="str" cm="1">
        <f t="array" ref="E80">INDEX(Master_Department[Dept Code],MATCH(Master_CostCenter[[#This Row],[Div &amp; Dept Code]],Master_Department[Div &amp; Dept Code],0),0)</f>
        <v>CnB</v>
      </c>
      <c r="F80" s="16">
        <v>42</v>
      </c>
      <c r="G80" s="16" t="s">
        <v>598</v>
      </c>
      <c r="H80" s="3" t="s">
        <v>599</v>
      </c>
      <c r="I80" s="32" t="s">
        <v>297</v>
      </c>
      <c r="J80" s="23" t="str">
        <f>Master_CostCenter[[#This Row],[Cost center]]&amp;"/"&amp;Master_CostCenter[[#This Row],[Cost Name]]</f>
        <v>HRD42013/BHXH</v>
      </c>
      <c r="K80" s="17" t="s">
        <v>655</v>
      </c>
      <c r="L80" s="2"/>
    </row>
    <row r="81" spans="2:12" ht="20.399999999999999" hidden="1" customHeight="1" x14ac:dyDescent="0.3">
      <c r="B81" s="33" t="s">
        <v>112</v>
      </c>
      <c r="C81" s="14" t="str" cm="1">
        <f t="array" ref="C81">INDEX(Master_Department[Div &amp; Dept Name],MATCH(Master_CostCenter[[#This Row],[Div &amp; Dept Code]],Master_Department[Div &amp; Dept Code],0),0)</f>
        <v>Phòng Nhân Sự - BP Chính sách, Lương &amp; Đãi ngộ</v>
      </c>
      <c r="D81" s="34" t="str" cm="1">
        <f t="array" ref="D81">INDEX(Master_Department[Division Code],MATCH(Master_CostCenter[[#This Row],[Div &amp; Dept Code]],Master_Department[Div &amp; Dept Code],0),0)</f>
        <v>HRD</v>
      </c>
      <c r="E81" s="15" t="str" cm="1">
        <f t="array" ref="E81">INDEX(Master_Department[Dept Code],MATCH(Master_CostCenter[[#This Row],[Div &amp; Dept Code]],Master_Department[Div &amp; Dept Code],0),0)</f>
        <v>CnB</v>
      </c>
      <c r="F81" s="16">
        <v>42</v>
      </c>
      <c r="G81" s="16" t="s">
        <v>616</v>
      </c>
      <c r="H81" s="3" t="s">
        <v>617</v>
      </c>
      <c r="I81" s="32" t="s">
        <v>304</v>
      </c>
      <c r="J81" s="23" t="str">
        <f>Master_CostCenter[[#This Row],[Cost center]]&amp;"/"&amp;Master_CostCenter[[#This Row],[Cost Name]]</f>
        <v>HRD42014/BHYT</v>
      </c>
      <c r="K81" s="17" t="s">
        <v>655</v>
      </c>
      <c r="L81" s="2"/>
    </row>
    <row r="82" spans="2:12" ht="20.399999999999999" hidden="1" customHeight="1" x14ac:dyDescent="0.3">
      <c r="B82" s="33" t="s">
        <v>112</v>
      </c>
      <c r="C82" s="14" t="str" cm="1">
        <f t="array" ref="C82">INDEX(Master_Department[Div &amp; Dept Name],MATCH(Master_CostCenter[[#This Row],[Div &amp; Dept Code]],Master_Department[Div &amp; Dept Code],0),0)</f>
        <v>Phòng Nhân Sự - BP Chính sách, Lương &amp; Đãi ngộ</v>
      </c>
      <c r="D82" s="34" t="str" cm="1">
        <f t="array" ref="D82">INDEX(Master_Department[Division Code],MATCH(Master_CostCenter[[#This Row],[Div &amp; Dept Code]],Master_Department[Div &amp; Dept Code],0),0)</f>
        <v>HRD</v>
      </c>
      <c r="E82" s="15" t="str" cm="1">
        <f t="array" ref="E82">INDEX(Master_Department[Dept Code],MATCH(Master_CostCenter[[#This Row],[Div &amp; Dept Code]],Master_Department[Div &amp; Dept Code],0),0)</f>
        <v>CnB</v>
      </c>
      <c r="F82" s="16">
        <v>42</v>
      </c>
      <c r="G82" s="16" t="s">
        <v>618</v>
      </c>
      <c r="H82" s="3" t="s">
        <v>619</v>
      </c>
      <c r="I82" s="32" t="s">
        <v>305</v>
      </c>
      <c r="J82" s="23" t="str">
        <f>Master_CostCenter[[#This Row],[Cost center]]&amp;"/"&amp;Master_CostCenter[[#This Row],[Cost Name]]</f>
        <v>HRD42015/BHTN</v>
      </c>
      <c r="K82" s="17" t="s">
        <v>655</v>
      </c>
      <c r="L82" s="2"/>
    </row>
    <row r="83" spans="2:12" ht="20.399999999999999" hidden="1" customHeight="1" x14ac:dyDescent="0.3">
      <c r="B83" s="33" t="s">
        <v>112</v>
      </c>
      <c r="C83" s="14" t="str" cm="1">
        <f t="array" ref="C83">INDEX(Master_Department[Div &amp; Dept Name],MATCH(Master_CostCenter[[#This Row],[Div &amp; Dept Code]],Master_Department[Div &amp; Dept Code],0),0)</f>
        <v>Phòng Nhân Sự - BP Chính sách, Lương &amp; Đãi ngộ</v>
      </c>
      <c r="D83" s="34" t="str" cm="1">
        <f t="array" ref="D83">INDEX(Master_Department[Division Code],MATCH(Master_CostCenter[[#This Row],[Div &amp; Dept Code]],Master_Department[Div &amp; Dept Code],0),0)</f>
        <v>HRD</v>
      </c>
      <c r="E83" s="15" t="str" cm="1">
        <f t="array" ref="E83">INDEX(Master_Department[Dept Code],MATCH(Master_CostCenter[[#This Row],[Div &amp; Dept Code]],Master_Department[Div &amp; Dept Code],0),0)</f>
        <v>CnB</v>
      </c>
      <c r="F83" s="16">
        <v>42</v>
      </c>
      <c r="G83" s="16" t="s">
        <v>600</v>
      </c>
      <c r="H83" s="3" t="s">
        <v>601</v>
      </c>
      <c r="I83" s="32" t="s">
        <v>684</v>
      </c>
      <c r="J83" s="23" t="str">
        <f>Master_CostCenter[[#This Row],[Cost center]]&amp;"/"&amp;Master_CostCenter[[#This Row],[Cost Name]]</f>
        <v>HRD42016/Kinh phí công đoàn &amp; Đoàn Phí</v>
      </c>
      <c r="K83" s="17" t="s">
        <v>655</v>
      </c>
      <c r="L83" s="2"/>
    </row>
    <row r="84" spans="2:12" ht="20.399999999999999" hidden="1" customHeight="1" x14ac:dyDescent="0.3">
      <c r="B84" s="33" t="s">
        <v>112</v>
      </c>
      <c r="C84" s="14" t="str" cm="1">
        <f t="array" ref="C84">INDEX(Master_Department[Div &amp; Dept Name],MATCH(Master_CostCenter[[#This Row],[Div &amp; Dept Code]],Master_Department[Div &amp; Dept Code],0),0)</f>
        <v>Phòng Nhân Sự - BP Chính sách, Lương &amp; Đãi ngộ</v>
      </c>
      <c r="D84" s="34" t="str" cm="1">
        <f t="array" ref="D84">INDEX(Master_Department[Division Code],MATCH(Master_CostCenter[[#This Row],[Div &amp; Dept Code]],Master_Department[Div &amp; Dept Code],0),0)</f>
        <v>HRD</v>
      </c>
      <c r="E84" s="15" t="str" cm="1">
        <f t="array" ref="E84">INDEX(Master_Department[Dept Code],MATCH(Master_CostCenter[[#This Row],[Div &amp; Dept Code]],Master_Department[Div &amp; Dept Code],0),0)</f>
        <v>CnB</v>
      </c>
      <c r="F84" s="16">
        <v>42</v>
      </c>
      <c r="G84" s="16" t="s">
        <v>604</v>
      </c>
      <c r="H84" s="3" t="s">
        <v>605</v>
      </c>
      <c r="I84" s="32" t="s">
        <v>300</v>
      </c>
      <c r="J84" s="23" t="str">
        <f>Master_CostCenter[[#This Row],[Cost center]]&amp;"/"&amp;Master_CostCenter[[#This Row],[Cost Name]]</f>
        <v>HRD42020/Phụ cấp khác</v>
      </c>
      <c r="K84" s="17" t="s">
        <v>655</v>
      </c>
      <c r="L84" s="2"/>
    </row>
    <row r="85" spans="2:12" ht="20.399999999999999" hidden="1" customHeight="1" x14ac:dyDescent="0.3">
      <c r="B85" s="33" t="s">
        <v>112</v>
      </c>
      <c r="C85" s="14" t="str" cm="1">
        <f t="array" ref="C85">INDEX(Master_Department[Div &amp; Dept Name],MATCH(Master_CostCenter[[#This Row],[Div &amp; Dept Code]],Master_Department[Div &amp; Dept Code],0),0)</f>
        <v>Phòng Nhân Sự - BP Chính sách, Lương &amp; Đãi ngộ</v>
      </c>
      <c r="D85" s="34" t="str" cm="1">
        <f t="array" ref="D85">INDEX(Master_Department[Division Code],MATCH(Master_CostCenter[[#This Row],[Div &amp; Dept Code]],Master_Department[Div &amp; Dept Code],0),0)</f>
        <v>HRD</v>
      </c>
      <c r="E85" s="15" t="str" cm="1">
        <f t="array" ref="E85">INDEX(Master_Department[Dept Code],MATCH(Master_CostCenter[[#This Row],[Div &amp; Dept Code]],Master_Department[Div &amp; Dept Code],0),0)</f>
        <v>CnB</v>
      </c>
      <c r="F85" s="16">
        <v>42</v>
      </c>
      <c r="G85" s="16" t="s">
        <v>555</v>
      </c>
      <c r="H85" s="3" t="s">
        <v>556</v>
      </c>
      <c r="I85" s="32" t="s">
        <v>285</v>
      </c>
      <c r="J85" s="23" t="str">
        <f>Master_CostCenter[[#This Row],[Cost center]]&amp;"/"&amp;Master_CostCenter[[#This Row],[Cost Name]]</f>
        <v>HRD42021/Bảo hiểm chăm sóc sức khỏe</v>
      </c>
      <c r="K85" s="17" t="s">
        <v>655</v>
      </c>
      <c r="L85" s="2"/>
    </row>
    <row r="86" spans="2:12" ht="20.399999999999999" hidden="1" customHeight="1" x14ac:dyDescent="0.3">
      <c r="B86" s="33" t="s">
        <v>112</v>
      </c>
      <c r="C86" s="14" t="str" cm="1">
        <f t="array" ref="C86">INDEX(Master_Department[Div &amp; Dept Name],MATCH(Master_CostCenter[[#This Row],[Div &amp; Dept Code]],Master_Department[Div &amp; Dept Code],0),0)</f>
        <v>Phòng Nhân Sự - BP Chính sách, Lương &amp; Đãi ngộ</v>
      </c>
      <c r="D86" s="34" t="str" cm="1">
        <f t="array" ref="D86">INDEX(Master_Department[Division Code],MATCH(Master_CostCenter[[#This Row],[Div &amp; Dept Code]],Master_Department[Div &amp; Dept Code],0),0)</f>
        <v>HRD</v>
      </c>
      <c r="E86" s="15" t="str" cm="1">
        <f t="array" ref="E86">INDEX(Master_Department[Dept Code],MATCH(Master_CostCenter[[#This Row],[Div &amp; Dept Code]],Master_Department[Div &amp; Dept Code],0),0)</f>
        <v>CnB</v>
      </c>
      <c r="F86" s="16">
        <v>42</v>
      </c>
      <c r="G86" s="16" t="s">
        <v>557</v>
      </c>
      <c r="H86" s="3" t="s">
        <v>558</v>
      </c>
      <c r="I86" s="32" t="s">
        <v>286</v>
      </c>
      <c r="J86" s="23" t="str">
        <f>Master_CostCenter[[#This Row],[Cost center]]&amp;"/"&amp;Master_CostCenter[[#This Row],[Cost Name]]</f>
        <v>HRD42022/Bảo hiểm tai nạn</v>
      </c>
      <c r="K86" s="17" t="s">
        <v>655</v>
      </c>
      <c r="L86" s="2"/>
    </row>
    <row r="87" spans="2:12" ht="20.399999999999999" hidden="1" customHeight="1" x14ac:dyDescent="0.3">
      <c r="B87" s="33" t="s">
        <v>112</v>
      </c>
      <c r="C87" s="14" t="str" cm="1">
        <f t="array" ref="C87">INDEX(Master_Department[Div &amp; Dept Name],MATCH(Master_CostCenter[[#This Row],[Div &amp; Dept Code]],Master_Department[Div &amp; Dept Code],0),0)</f>
        <v>Phòng Nhân Sự - BP Chính sách, Lương &amp; Đãi ngộ</v>
      </c>
      <c r="D87" s="34" t="str" cm="1">
        <f t="array" ref="D87">INDEX(Master_Department[Division Code],MATCH(Master_CostCenter[[#This Row],[Div &amp; Dept Code]],Master_Department[Div &amp; Dept Code],0),0)</f>
        <v>HRD</v>
      </c>
      <c r="E87" s="15" t="str" cm="1">
        <f t="array" ref="E87">INDEX(Master_Department[Dept Code],MATCH(Master_CostCenter[[#This Row],[Div &amp; Dept Code]],Master_Department[Div &amp; Dept Code],0),0)</f>
        <v>CnB</v>
      </c>
      <c r="F87" s="16">
        <v>42</v>
      </c>
      <c r="G87" s="16" t="s">
        <v>553</v>
      </c>
      <c r="H87" s="3" t="s">
        <v>554</v>
      </c>
      <c r="I87" s="32" t="s">
        <v>284</v>
      </c>
      <c r="J87" s="23" t="str">
        <f>Master_CostCenter[[#This Row],[Cost center]]&amp;"/"&amp;Master_CostCenter[[#This Row],[Cost Name]]</f>
        <v>HRD42028/Sinh nhật, hiếu hỷ, tang chế</v>
      </c>
      <c r="K87" s="17" t="s">
        <v>655</v>
      </c>
      <c r="L87" s="2"/>
    </row>
    <row r="88" spans="2:12" ht="20.399999999999999" hidden="1" customHeight="1" x14ac:dyDescent="0.3">
      <c r="B88" s="33" t="s">
        <v>112</v>
      </c>
      <c r="C88" s="14" t="str" cm="1">
        <f t="array" ref="C88">INDEX(Master_Department[Div &amp; Dept Name],MATCH(Master_CostCenter[[#This Row],[Div &amp; Dept Code]],Master_Department[Div &amp; Dept Code],0),0)</f>
        <v>Phòng Nhân Sự - BP Chính sách, Lương &amp; Đãi ngộ</v>
      </c>
      <c r="D88" s="34" t="str" cm="1">
        <f t="array" ref="D88">INDEX(Master_Department[Division Code],MATCH(Master_CostCenter[[#This Row],[Div &amp; Dept Code]],Master_Department[Div &amp; Dept Code],0),0)</f>
        <v>HRD</v>
      </c>
      <c r="E88" s="15" t="str" cm="1">
        <f t="array" ref="E88">INDEX(Master_Department[Dept Code],MATCH(Master_CostCenter[[#This Row],[Div &amp; Dept Code]],Master_Department[Div &amp; Dept Code],0),0)</f>
        <v>CnB</v>
      </c>
      <c r="F88" s="16">
        <v>42</v>
      </c>
      <c r="G88" s="16" t="s">
        <v>551</v>
      </c>
      <c r="H88" s="3" t="s">
        <v>561</v>
      </c>
      <c r="I88" s="32" t="s">
        <v>283</v>
      </c>
      <c r="J88" s="23" t="str">
        <f>Master_CostCenter[[#This Row],[Cost center]]&amp;"/"&amp;Master_CostCenter[[#This Row],[Cost Name]]</f>
        <v>HRD42029/Lễ 08/03, 20/10</v>
      </c>
      <c r="K88" s="17" t="s">
        <v>655</v>
      </c>
      <c r="L88" s="2"/>
    </row>
    <row r="89" spans="2:12" ht="20.399999999999999" hidden="1" customHeight="1" x14ac:dyDescent="0.3">
      <c r="B89" s="33" t="s">
        <v>112</v>
      </c>
      <c r="C89" s="14" t="str" cm="1">
        <f t="array" ref="C89">INDEX(Master_Department[Div &amp; Dept Name],MATCH(Master_CostCenter[[#This Row],[Div &amp; Dept Code]],Master_Department[Div &amp; Dept Code],0),0)</f>
        <v>Phòng Nhân Sự - BP Chính sách, Lương &amp; Đãi ngộ</v>
      </c>
      <c r="D89" s="34" t="str" cm="1">
        <f t="array" ref="D89">INDEX(Master_Department[Division Code],MATCH(Master_CostCenter[[#This Row],[Div &amp; Dept Code]],Master_Department[Div &amp; Dept Code],0),0)</f>
        <v>HRD</v>
      </c>
      <c r="E89" s="15" t="str" cm="1">
        <f t="array" ref="E89">INDEX(Master_Department[Dept Code],MATCH(Master_CostCenter[[#This Row],[Div &amp; Dept Code]],Master_Department[Div &amp; Dept Code],0),0)</f>
        <v>CnB</v>
      </c>
      <c r="F89" s="16">
        <v>42</v>
      </c>
      <c r="G89" s="16" t="s">
        <v>566</v>
      </c>
      <c r="H89" s="3" t="s">
        <v>567</v>
      </c>
      <c r="I89" s="32" t="s">
        <v>290</v>
      </c>
      <c r="J89" s="23" t="str">
        <f>Master_CostCenter[[#This Row],[Cost center]]&amp;"/"&amp;Master_CostCenter[[#This Row],[Cost Name]]</f>
        <v>HRD42030/Khám sức khỏe</v>
      </c>
      <c r="K89" s="17" t="s">
        <v>655</v>
      </c>
      <c r="L89" s="2"/>
    </row>
    <row r="90" spans="2:12" ht="20.399999999999999" hidden="1" customHeight="1" x14ac:dyDescent="0.3">
      <c r="B90" s="33" t="s">
        <v>112</v>
      </c>
      <c r="C90" s="14" t="str" cm="1">
        <f t="array" ref="C90">INDEX(Master_Department[Div &amp; Dept Name],MATCH(Master_CostCenter[[#This Row],[Div &amp; Dept Code]],Master_Department[Div &amp; Dept Code],0),0)</f>
        <v>Phòng Nhân Sự - BP Chính sách, Lương &amp; Đãi ngộ</v>
      </c>
      <c r="D90" s="34" t="str" cm="1">
        <f t="array" ref="D90">INDEX(Master_Department[Division Code],MATCH(Master_CostCenter[[#This Row],[Div &amp; Dept Code]],Master_Department[Div &amp; Dept Code],0),0)</f>
        <v>HRD</v>
      </c>
      <c r="E90" s="15" t="str" cm="1">
        <f t="array" ref="E90">INDEX(Master_Department[Dept Code],MATCH(Master_CostCenter[[#This Row],[Div &amp; Dept Code]],Master_Department[Div &amp; Dept Code],0),0)</f>
        <v>CnB</v>
      </c>
      <c r="F90" s="16">
        <v>42</v>
      </c>
      <c r="G90" s="16" t="s">
        <v>564</v>
      </c>
      <c r="H90" s="3" t="s">
        <v>565</v>
      </c>
      <c r="I90" s="32" t="s">
        <v>289</v>
      </c>
      <c r="J90" s="23" t="str">
        <f>Master_CostCenter[[#This Row],[Cost center]]&amp;"/"&amp;Master_CostCenter[[#This Row],[Cost Name]]</f>
        <v>HRD42031/Chi phí Happy day</v>
      </c>
      <c r="K90" s="17" t="s">
        <v>655</v>
      </c>
      <c r="L90" s="2"/>
    </row>
    <row r="91" spans="2:12" ht="20.399999999999999" hidden="1" customHeight="1" x14ac:dyDescent="0.3">
      <c r="B91" s="33" t="s">
        <v>112</v>
      </c>
      <c r="C91" s="14" t="str" cm="1">
        <f t="array" ref="C91">INDEX(Master_Department[Div &amp; Dept Name],MATCH(Master_CostCenter[[#This Row],[Div &amp; Dept Code]],Master_Department[Div &amp; Dept Code],0),0)</f>
        <v>Phòng Nhân Sự - BP Chính sách, Lương &amp; Đãi ngộ</v>
      </c>
      <c r="D91" s="34" t="str" cm="1">
        <f t="array" ref="D91">INDEX(Master_Department[Division Code],MATCH(Master_CostCenter[[#This Row],[Div &amp; Dept Code]],Master_Department[Div &amp; Dept Code],0),0)</f>
        <v>HRD</v>
      </c>
      <c r="E91" s="15" t="str" cm="1">
        <f t="array" ref="E91">INDEX(Master_Department[Dept Code],MATCH(Master_CostCenter[[#This Row],[Div &amp; Dept Code]],Master_Department[Div &amp; Dept Code],0),0)</f>
        <v>CnB</v>
      </c>
      <c r="F91" s="16">
        <v>42</v>
      </c>
      <c r="G91" s="16" t="s">
        <v>559</v>
      </c>
      <c r="H91" s="3" t="s">
        <v>560</v>
      </c>
      <c r="I91" s="32" t="s">
        <v>287</v>
      </c>
      <c r="J91" s="23" t="str">
        <f>Master_CostCenter[[#This Row],[Cost center]]&amp;"/"&amp;Master_CostCenter[[#This Row],[Cost Name]]</f>
        <v>HRD42032/Chi phí Lì xì</v>
      </c>
      <c r="K91" s="17" t="s">
        <v>655</v>
      </c>
      <c r="L91" s="2"/>
    </row>
    <row r="92" spans="2:12" ht="20.399999999999999" hidden="1" customHeight="1" x14ac:dyDescent="0.3">
      <c r="B92" s="33" t="s">
        <v>112</v>
      </c>
      <c r="C92" s="14" t="str" cm="1">
        <f t="array" ref="C92">INDEX(Master_Department[Div &amp; Dept Name],MATCH(Master_CostCenter[[#This Row],[Div &amp; Dept Code]],Master_Department[Div &amp; Dept Code],0),0)</f>
        <v>Phòng Nhân Sự - BP Chính sách, Lương &amp; Đãi ngộ</v>
      </c>
      <c r="D92" s="34" t="str" cm="1">
        <f t="array" ref="D92">INDEX(Master_Department[Division Code],MATCH(Master_CostCenter[[#This Row],[Div &amp; Dept Code]],Master_Department[Div &amp; Dept Code],0),0)</f>
        <v>HRD</v>
      </c>
      <c r="E92" s="15" t="str" cm="1">
        <f t="array" ref="E92">INDEX(Master_Department[Dept Code],MATCH(Master_CostCenter[[#This Row],[Div &amp; Dept Code]],Master_Department[Div &amp; Dept Code],0),0)</f>
        <v>CnB</v>
      </c>
      <c r="F92" s="16">
        <v>42</v>
      </c>
      <c r="G92" s="16" t="s">
        <v>568</v>
      </c>
      <c r="H92" s="3" t="s">
        <v>569</v>
      </c>
      <c r="I92" s="32" t="s">
        <v>291</v>
      </c>
      <c r="J92" s="23" t="str">
        <f>Master_CostCenter[[#This Row],[Cost center]]&amp;"/"&amp;Master_CostCenter[[#This Row],[Cost Name]]</f>
        <v>HRD42033/Thưởng sáng kiến</v>
      </c>
      <c r="K92" s="17" t="s">
        <v>655</v>
      </c>
      <c r="L92" s="2"/>
    </row>
    <row r="93" spans="2:12" ht="20.399999999999999" hidden="1" customHeight="1" x14ac:dyDescent="0.3">
      <c r="B93" s="33" t="s">
        <v>112</v>
      </c>
      <c r="C93" s="14" t="str" cm="1">
        <f t="array" ref="C93">INDEX(Master_Department[Div &amp; Dept Name],MATCH(Master_CostCenter[[#This Row],[Div &amp; Dept Code]],Master_Department[Div &amp; Dept Code],0),0)</f>
        <v>Phòng Nhân Sự - BP Chính sách, Lương &amp; Đãi ngộ</v>
      </c>
      <c r="D93" s="34" t="str" cm="1">
        <f t="array" ref="D93">INDEX(Master_Department[Division Code],MATCH(Master_CostCenter[[#This Row],[Div &amp; Dept Code]],Master_Department[Div &amp; Dept Code],0),0)</f>
        <v>HRD</v>
      </c>
      <c r="E93" s="15" t="str" cm="1">
        <f t="array" ref="E93">INDEX(Master_Department[Dept Code],MATCH(Master_CostCenter[[#This Row],[Div &amp; Dept Code]],Master_Department[Div &amp; Dept Code],0),0)</f>
        <v>CnB</v>
      </c>
      <c r="F93" s="16">
        <v>42</v>
      </c>
      <c r="G93" s="16" t="s">
        <v>562</v>
      </c>
      <c r="H93" s="3" t="s">
        <v>563</v>
      </c>
      <c r="I93" s="32" t="s">
        <v>288</v>
      </c>
      <c r="J93" s="23" t="str">
        <f>Master_CostCenter[[#This Row],[Cost center]]&amp;"/"&amp;Master_CostCenter[[#This Row],[Cost Name]]</f>
        <v>HRD42034/Các khoản phúc lợi khác</v>
      </c>
      <c r="K93" s="17" t="s">
        <v>655</v>
      </c>
      <c r="L93" s="2"/>
    </row>
    <row r="94" spans="2:12" ht="20.399999999999999" hidden="1" customHeight="1" x14ac:dyDescent="0.3">
      <c r="B94" s="33" t="s">
        <v>112</v>
      </c>
      <c r="C94" s="14" t="str" cm="1">
        <f t="array" ref="C94">INDEX(Master_Department[Div &amp; Dept Name],MATCH(Master_CostCenter[[#This Row],[Div &amp; Dept Code]],Master_Department[Div &amp; Dept Code],0),0)</f>
        <v>Phòng Nhân Sự - BP Chính sách, Lương &amp; Đãi ngộ</v>
      </c>
      <c r="D94" s="34" t="str" cm="1">
        <f t="array" ref="D94">INDEX(Master_Department[Division Code],MATCH(Master_CostCenter[[#This Row],[Div &amp; Dept Code]],Master_Department[Div &amp; Dept Code],0),0)</f>
        <v>HRD</v>
      </c>
      <c r="E94" s="15" t="str" cm="1">
        <f t="array" ref="E94">INDEX(Master_Department[Dept Code],MATCH(Master_CostCenter[[#This Row],[Div &amp; Dept Code]],Master_Department[Div &amp; Dept Code],0),0)</f>
        <v>CnB</v>
      </c>
      <c r="F94" s="16">
        <v>42</v>
      </c>
      <c r="G94" s="16" t="s">
        <v>539</v>
      </c>
      <c r="H94" s="3" t="s">
        <v>733</v>
      </c>
      <c r="I94" s="32" t="s">
        <v>703</v>
      </c>
      <c r="J94" s="23" t="str">
        <f>Master_CostCenter[[#This Row],[Cost center]]&amp;"/"&amp;Master_CostCenter[[#This Row],[Cost Name]]</f>
        <v>HRD42072/Đánh giá, giám sát ISO</v>
      </c>
      <c r="K94" s="17" t="s">
        <v>655</v>
      </c>
      <c r="L94" s="2"/>
    </row>
    <row r="95" spans="2:12" ht="20.399999999999999" hidden="1" customHeight="1" x14ac:dyDescent="0.3">
      <c r="B95" s="33" t="s">
        <v>115</v>
      </c>
      <c r="C95" s="14" t="str" cm="1">
        <f t="array" ref="C95">INDEX(Master_Department[Div &amp; Dept Name],MATCH(Master_CostCenter[[#This Row],[Div &amp; Dept Code]],Master_Department[Div &amp; Dept Code],0),0)</f>
        <v>Phòng Nhân Sự - BP Đào Tạo</v>
      </c>
      <c r="D95" s="34" t="str" cm="1">
        <f t="array" ref="D95">INDEX(Master_Department[Division Code],MATCH(Master_CostCenter[[#This Row],[Div &amp; Dept Code]],Master_Department[Div &amp; Dept Code],0),0)</f>
        <v>HRD</v>
      </c>
      <c r="E95" s="15" t="str" cm="1">
        <f t="array" ref="E95">INDEX(Master_Department[Dept Code],MATCH(Master_CostCenter[[#This Row],[Div &amp; Dept Code]],Master_Department[Div &amp; Dept Code],0),0)</f>
        <v>TRA</v>
      </c>
      <c r="F95" s="16">
        <v>43</v>
      </c>
      <c r="G95" s="16" t="s">
        <v>547</v>
      </c>
      <c r="H95" s="3" t="s">
        <v>548</v>
      </c>
      <c r="I95" s="32" t="s">
        <v>281</v>
      </c>
      <c r="J95" s="23" t="str">
        <f>Master_CostCenter[[#This Row],[Cost center]]&amp;"/"&amp;Master_CostCenter[[#This Row],[Cost Name]]</f>
        <v>HRD43023/Team building</v>
      </c>
      <c r="K95" s="17" t="s">
        <v>655</v>
      </c>
      <c r="L95" s="2"/>
    </row>
    <row r="96" spans="2:12" ht="20.399999999999999" hidden="1" customHeight="1" x14ac:dyDescent="0.3">
      <c r="B96" s="33" t="s">
        <v>115</v>
      </c>
      <c r="C96" s="14" t="str" cm="1">
        <f t="array" ref="C96">INDEX(Master_Department[Div &amp; Dept Name],MATCH(Master_CostCenter[[#This Row],[Div &amp; Dept Code]],Master_Department[Div &amp; Dept Code],0),0)</f>
        <v>Phòng Nhân Sự - BP Đào Tạo</v>
      </c>
      <c r="D96" s="34" t="str" cm="1">
        <f t="array" ref="D96">INDEX(Master_Department[Division Code],MATCH(Master_CostCenter[[#This Row],[Div &amp; Dept Code]],Master_Department[Div &amp; Dept Code],0),0)</f>
        <v>HRD</v>
      </c>
      <c r="E96" s="15" t="str" cm="1">
        <f t="array" ref="E96">INDEX(Master_Department[Dept Code],MATCH(Master_CostCenter[[#This Row],[Div &amp; Dept Code]],Master_Department[Div &amp; Dept Code],0),0)</f>
        <v>TRA</v>
      </c>
      <c r="F96" s="16">
        <v>43</v>
      </c>
      <c r="G96" s="16" t="s">
        <v>551</v>
      </c>
      <c r="H96" s="3" t="s">
        <v>552</v>
      </c>
      <c r="I96" s="32" t="s">
        <v>283</v>
      </c>
      <c r="J96" s="23" t="str">
        <f>Master_CostCenter[[#This Row],[Cost center]]&amp;"/"&amp;Master_CostCenter[[#This Row],[Cost Name]]</f>
        <v>HRD43029/Lễ 08/03, 20/10</v>
      </c>
      <c r="K96" s="17" t="s">
        <v>655</v>
      </c>
      <c r="L96" s="2"/>
    </row>
    <row r="97" spans="2:12" ht="20.399999999999999" hidden="1" customHeight="1" x14ac:dyDescent="0.3">
      <c r="B97" s="33" t="s">
        <v>115</v>
      </c>
      <c r="C97" s="14" t="str" cm="1">
        <f t="array" ref="C97">INDEX(Master_Department[Div &amp; Dept Name],MATCH(Master_CostCenter[[#This Row],[Div &amp; Dept Code]],Master_Department[Div &amp; Dept Code],0),0)</f>
        <v>Phòng Nhân Sự - BP Đào Tạo</v>
      </c>
      <c r="D97" s="34" t="str" cm="1">
        <f t="array" ref="D97">INDEX(Master_Department[Division Code],MATCH(Master_CostCenter[[#This Row],[Div &amp; Dept Code]],Master_Department[Div &amp; Dept Code],0),0)</f>
        <v>HRD</v>
      </c>
      <c r="E97" s="15" t="str" cm="1">
        <f t="array" ref="E97">INDEX(Master_Department[Dept Code],MATCH(Master_CostCenter[[#This Row],[Div &amp; Dept Code]],Master_Department[Div &amp; Dept Code],0),0)</f>
        <v>TRA</v>
      </c>
      <c r="F97" s="16">
        <v>43</v>
      </c>
      <c r="G97" s="16" t="s">
        <v>545</v>
      </c>
      <c r="H97" s="3" t="s">
        <v>546</v>
      </c>
      <c r="I97" s="32" t="s">
        <v>280</v>
      </c>
      <c r="J97" s="23" t="str">
        <f>Master_CostCenter[[#This Row],[Cost center]]&amp;"/"&amp;Master_CostCenter[[#This Row],[Cost Name]]</f>
        <v>HRD43069/Thuê dịch vụ đào tạo từ bên ngoài</v>
      </c>
      <c r="K97" s="17" t="s">
        <v>655</v>
      </c>
      <c r="L97" s="2"/>
    </row>
    <row r="98" spans="2:12" ht="20.399999999999999" hidden="1" customHeight="1" x14ac:dyDescent="0.3">
      <c r="B98" s="33" t="s">
        <v>115</v>
      </c>
      <c r="C98" s="14" t="str" cm="1">
        <f t="array" ref="C98">INDEX(Master_Department[Div &amp; Dept Name],MATCH(Master_CostCenter[[#This Row],[Div &amp; Dept Code]],Master_Department[Div &amp; Dept Code],0),0)</f>
        <v>Phòng Nhân Sự - BP Đào Tạo</v>
      </c>
      <c r="D98" s="34" t="str" cm="1">
        <f t="array" ref="D98">INDEX(Master_Department[Division Code],MATCH(Master_CostCenter[[#This Row],[Div &amp; Dept Code]],Master_Department[Div &amp; Dept Code],0),0)</f>
        <v>HRD</v>
      </c>
      <c r="E98" s="15" t="str" cm="1">
        <f t="array" ref="E98">INDEX(Master_Department[Dept Code],MATCH(Master_CostCenter[[#This Row],[Div &amp; Dept Code]],Master_Department[Div &amp; Dept Code],0),0)</f>
        <v>TRA</v>
      </c>
      <c r="F98" s="16">
        <v>43</v>
      </c>
      <c r="G98" s="16" t="s">
        <v>549</v>
      </c>
      <c r="H98" s="3" t="s">
        <v>550</v>
      </c>
      <c r="I98" s="32" t="s">
        <v>282</v>
      </c>
      <c r="J98" s="23" t="str">
        <f>Master_CostCenter[[#This Row],[Cost center]]&amp;"/"&amp;Master_CostCenter[[#This Row],[Cost Name]]</f>
        <v>HRD43089/Chi phí truyền thông nội bộ</v>
      </c>
      <c r="K98" s="17" t="s">
        <v>655</v>
      </c>
      <c r="L98" s="2"/>
    </row>
    <row r="99" spans="2:12" ht="20.399999999999999" hidden="1" customHeight="1" x14ac:dyDescent="0.3">
      <c r="B99" s="33" t="s">
        <v>4</v>
      </c>
      <c r="C99" s="14" t="str" cm="1">
        <f t="array" ref="C99">INDEX(Master_Department[Div &amp; Dept Name],MATCH(Master_CostCenter[[#This Row],[Div &amp; Dept Code]],Master_Department[Div &amp; Dept Code],0),0)</f>
        <v>Phòng Nhân Sự - BP Tổng Vụ</v>
      </c>
      <c r="D99" s="34" t="str" cm="1">
        <f t="array" ref="D99">INDEX(Master_Department[Division Code],MATCH(Master_CostCenter[[#This Row],[Div &amp; Dept Code]],Master_Department[Div &amp; Dept Code],0),0)</f>
        <v>HRD</v>
      </c>
      <c r="E99" s="15" t="str" cm="1">
        <f t="array" ref="E99">INDEX(Master_Department[Dept Code],MATCH(Master_CostCenter[[#This Row],[Div &amp; Dept Code]],Master_Department[Div &amp; Dept Code],0),0)</f>
        <v>GEN</v>
      </c>
      <c r="F99" s="16">
        <v>44</v>
      </c>
      <c r="G99" s="16" t="s">
        <v>572</v>
      </c>
      <c r="H99" s="3" t="s">
        <v>36</v>
      </c>
      <c r="I99" s="32" t="s">
        <v>37</v>
      </c>
      <c r="J99" s="23" t="str">
        <f>Master_CostCenter[[#This Row],[Cost center]]&amp;"/"&amp;Master_CostCenter[[#This Row],[Cost Name]]</f>
        <v>HRD44025/Quà tặng nhân viên</v>
      </c>
      <c r="K99" s="17" t="s">
        <v>655</v>
      </c>
      <c r="L99" s="2"/>
    </row>
    <row r="100" spans="2:12" ht="20.399999999999999" hidden="1" customHeight="1" x14ac:dyDescent="0.3">
      <c r="B100" s="33" t="s">
        <v>4</v>
      </c>
      <c r="C100" s="14" t="str" cm="1">
        <f t="array" ref="C100">INDEX(Master_Department[Div &amp; Dept Name],MATCH(Master_CostCenter[[#This Row],[Div &amp; Dept Code]],Master_Department[Div &amp; Dept Code],0),0)</f>
        <v>Phòng Nhân Sự - BP Tổng Vụ</v>
      </c>
      <c r="D100" s="34" t="str" cm="1">
        <f t="array" ref="D100">INDEX(Master_Department[Division Code],MATCH(Master_CostCenter[[#This Row],[Div &amp; Dept Code]],Master_Department[Div &amp; Dept Code],0),0)</f>
        <v>HRD</v>
      </c>
      <c r="E100" s="15" t="str" cm="1">
        <f t="array" ref="E100">INDEX(Master_Department[Dept Code],MATCH(Master_CostCenter[[#This Row],[Div &amp; Dept Code]],Master_Department[Div &amp; Dept Code],0),0)</f>
        <v>GEN</v>
      </c>
      <c r="F100" s="16">
        <v>44</v>
      </c>
      <c r="G100" s="16" t="s">
        <v>580</v>
      </c>
      <c r="H100" s="3" t="s">
        <v>87</v>
      </c>
      <c r="I100" s="32" t="s">
        <v>88</v>
      </c>
      <c r="J100" s="23" t="str">
        <f>Master_CostCenter[[#This Row],[Cost center]]&amp;"/"&amp;Master_CostCenter[[#This Row],[Cost Name]]</f>
        <v>HRD44027/Chi phí đồng phục</v>
      </c>
      <c r="K100" s="17" t="s">
        <v>655</v>
      </c>
      <c r="L100" s="2"/>
    </row>
    <row r="101" spans="2:12" ht="20.399999999999999" hidden="1" customHeight="1" x14ac:dyDescent="0.3">
      <c r="B101" s="33" t="s">
        <v>4</v>
      </c>
      <c r="C101" s="14" t="str" cm="1">
        <f t="array" ref="C101">INDEX(Master_Department[Div &amp; Dept Name],MATCH(Master_CostCenter[[#This Row],[Div &amp; Dept Code]],Master_Department[Div &amp; Dept Code],0),0)</f>
        <v>Phòng Nhân Sự - BP Tổng Vụ</v>
      </c>
      <c r="D101" s="34" t="str" cm="1">
        <f t="array" ref="D101">INDEX(Master_Department[Division Code],MATCH(Master_CostCenter[[#This Row],[Div &amp; Dept Code]],Master_Department[Div &amp; Dept Code],0),0)</f>
        <v>HRD</v>
      </c>
      <c r="E101" s="15" t="str" cm="1">
        <f t="array" ref="E101">INDEX(Master_Department[Dept Code],MATCH(Master_CostCenter[[#This Row],[Div &amp; Dept Code]],Master_Department[Div &amp; Dept Code],0),0)</f>
        <v>GEN</v>
      </c>
      <c r="F101" s="16">
        <v>44</v>
      </c>
      <c r="G101" s="16" t="s">
        <v>344</v>
      </c>
      <c r="H101" s="3" t="s">
        <v>69</v>
      </c>
      <c r="I101" s="32" t="s">
        <v>70</v>
      </c>
      <c r="J101" s="23" t="str">
        <f>Master_CostCenter[[#This Row],[Cost center]]&amp;"/"&amp;Master_CostCenter[[#This Row],[Cost Name]]</f>
        <v>HRD44043/Chi phí vật dụng, đồ dùng</v>
      </c>
      <c r="K101" s="17" t="s">
        <v>655</v>
      </c>
      <c r="L101" s="2"/>
    </row>
    <row r="102" spans="2:12" ht="20.399999999999999" hidden="1" customHeight="1" x14ac:dyDescent="0.3">
      <c r="B102" s="33" t="s">
        <v>4</v>
      </c>
      <c r="C102" s="14" t="str" cm="1">
        <f t="array" ref="C102">INDEX(Master_Department[Div &amp; Dept Name],MATCH(Master_CostCenter[[#This Row],[Div &amp; Dept Code]],Master_Department[Div &amp; Dept Code],0),0)</f>
        <v>Phòng Nhân Sự - BP Tổng Vụ</v>
      </c>
      <c r="D102" s="34" t="str" cm="1">
        <f t="array" ref="D102">INDEX(Master_Department[Division Code],MATCH(Master_CostCenter[[#This Row],[Div &amp; Dept Code]],Master_Department[Div &amp; Dept Code],0),0)</f>
        <v>HRD</v>
      </c>
      <c r="E102" s="15" t="str" cm="1">
        <f t="array" ref="E102">INDEX(Master_Department[Dept Code],MATCH(Master_CostCenter[[#This Row],[Div &amp; Dept Code]],Master_Department[Div &amp; Dept Code],0),0)</f>
        <v>GEN</v>
      </c>
      <c r="F102" s="16">
        <v>44</v>
      </c>
      <c r="G102" s="16" t="s">
        <v>307</v>
      </c>
      <c r="H102" s="3" t="s">
        <v>46</v>
      </c>
      <c r="I102" s="32" t="s">
        <v>6</v>
      </c>
      <c r="J102" s="23" t="str">
        <f>Master_CostCenter[[#This Row],[Cost center]]&amp;"/"&amp;Master_CostCenter[[#This Row],[Cost Name]]</f>
        <v>HRD44044/Chi phí công cụ, dụng cụ</v>
      </c>
      <c r="K102" s="17" t="s">
        <v>655</v>
      </c>
      <c r="L102" s="2"/>
    </row>
    <row r="103" spans="2:12" ht="20.399999999999999" hidden="1" customHeight="1" x14ac:dyDescent="0.3">
      <c r="B103" s="33" t="s">
        <v>4</v>
      </c>
      <c r="C103" s="14" t="str" cm="1">
        <f t="array" ref="C103">INDEX(Master_Department[Div &amp; Dept Name],MATCH(Master_CostCenter[[#This Row],[Div &amp; Dept Code]],Master_Department[Div &amp; Dept Code],0),0)</f>
        <v>Phòng Nhân Sự - BP Tổng Vụ</v>
      </c>
      <c r="D103" s="34" t="str" cm="1">
        <f t="array" ref="D103">INDEX(Master_Department[Division Code],MATCH(Master_CostCenter[[#This Row],[Div &amp; Dept Code]],Master_Department[Div &amp; Dept Code],0),0)</f>
        <v>HRD</v>
      </c>
      <c r="E103" s="15" t="str" cm="1">
        <f t="array" ref="E103">INDEX(Master_Department[Dept Code],MATCH(Master_CostCenter[[#This Row],[Div &amp; Dept Code]],Master_Department[Div &amp; Dept Code],0),0)</f>
        <v>GEN</v>
      </c>
      <c r="F103" s="16">
        <v>44</v>
      </c>
      <c r="G103" s="16" t="s">
        <v>482</v>
      </c>
      <c r="H103" s="3" t="s">
        <v>16</v>
      </c>
      <c r="I103" s="32" t="s">
        <v>15</v>
      </c>
      <c r="J103" s="23" t="str">
        <f>Master_CostCenter[[#This Row],[Cost center]]&amp;"/"&amp;Master_CostCenter[[#This Row],[Cost Name]]</f>
        <v>HRD44062/Thuê kho</v>
      </c>
      <c r="K103" s="17" t="s">
        <v>655</v>
      </c>
      <c r="L103" s="2"/>
    </row>
    <row r="104" spans="2:12" ht="20.399999999999999" hidden="1" customHeight="1" x14ac:dyDescent="0.3">
      <c r="B104" s="33" t="s">
        <v>4</v>
      </c>
      <c r="C104" s="14" t="str" cm="1">
        <f t="array" ref="C104">INDEX(Master_Department[Div &amp; Dept Name],MATCH(Master_CostCenter[[#This Row],[Div &amp; Dept Code]],Master_Department[Div &amp; Dept Code],0),0)</f>
        <v>Phòng Nhân Sự - BP Tổng Vụ</v>
      </c>
      <c r="D104" s="34" t="str" cm="1">
        <f t="array" ref="D104">INDEX(Master_Department[Division Code],MATCH(Master_CostCenter[[#This Row],[Div &amp; Dept Code]],Master_Department[Div &amp; Dept Code],0),0)</f>
        <v>HRD</v>
      </c>
      <c r="E104" s="15" t="str" cm="1">
        <f t="array" ref="E104">INDEX(Master_Department[Dept Code],MATCH(Master_CostCenter[[#This Row],[Div &amp; Dept Code]],Master_Department[Div &amp; Dept Code],0),0)</f>
        <v>GEN</v>
      </c>
      <c r="F104" s="16">
        <v>44</v>
      </c>
      <c r="G104" s="16" t="s">
        <v>480</v>
      </c>
      <c r="H104" s="3" t="s">
        <v>14</v>
      </c>
      <c r="I104" s="32" t="s">
        <v>13</v>
      </c>
      <c r="J104" s="23" t="str">
        <f>Master_CostCenter[[#This Row],[Cost center]]&amp;"/"&amp;Master_CostCenter[[#This Row],[Cost Name]]</f>
        <v>HRD44063/Thuê văn phòng</v>
      </c>
      <c r="K104" s="17" t="s">
        <v>655</v>
      </c>
      <c r="L104" s="2"/>
    </row>
    <row r="105" spans="2:12" ht="20.399999999999999" hidden="1" customHeight="1" x14ac:dyDescent="0.3">
      <c r="B105" s="33" t="s">
        <v>4</v>
      </c>
      <c r="C105" s="14" t="str" cm="1">
        <f t="array" ref="C105">INDEX(Master_Department[Div &amp; Dept Name],MATCH(Master_CostCenter[[#This Row],[Div &amp; Dept Code]],Master_Department[Div &amp; Dept Code],0),0)</f>
        <v>Phòng Nhân Sự - BP Tổng Vụ</v>
      </c>
      <c r="D105" s="34" t="str" cm="1">
        <f t="array" ref="D105">INDEX(Master_Department[Division Code],MATCH(Master_CostCenter[[#This Row],[Div &amp; Dept Code]],Master_Department[Div &amp; Dept Code],0),0)</f>
        <v>HRD</v>
      </c>
      <c r="E105" s="15" t="str" cm="1">
        <f t="array" ref="E105">INDEX(Master_Department[Dept Code],MATCH(Master_CostCenter[[#This Row],[Div &amp; Dept Code]],Master_Department[Div &amp; Dept Code],0),0)</f>
        <v>GEN</v>
      </c>
      <c r="F105" s="16">
        <v>44</v>
      </c>
      <c r="G105" s="16" t="s">
        <v>476</v>
      </c>
      <c r="H105" s="3" t="s">
        <v>77</v>
      </c>
      <c r="I105" s="32" t="s">
        <v>78</v>
      </c>
      <c r="J105" s="23" t="str">
        <f>Master_CostCenter[[#This Row],[Cost center]]&amp;"/"&amp;Master_CostCenter[[#This Row],[Cost Name]]</f>
        <v>HRD44071/Thuê dịch vụ bảo vệ</v>
      </c>
      <c r="K105" s="17" t="s">
        <v>655</v>
      </c>
      <c r="L105" s="2"/>
    </row>
    <row r="106" spans="2:12" ht="20.399999999999999" hidden="1" customHeight="1" x14ac:dyDescent="0.3">
      <c r="B106" s="33" t="s">
        <v>4</v>
      </c>
      <c r="C106" s="14" t="str" cm="1">
        <f t="array" ref="C106">INDEX(Master_Department[Div &amp; Dept Name],MATCH(Master_CostCenter[[#This Row],[Div &amp; Dept Code]],Master_Department[Div &amp; Dept Code],0),0)</f>
        <v>Phòng Nhân Sự - BP Tổng Vụ</v>
      </c>
      <c r="D106" s="34" t="str" cm="1">
        <f t="array" ref="D106">INDEX(Master_Department[Division Code],MATCH(Master_CostCenter[[#This Row],[Div &amp; Dept Code]],Master_Department[Div &amp; Dept Code],0),0)</f>
        <v>HRD</v>
      </c>
      <c r="E106" s="15" t="str" cm="1">
        <f t="array" ref="E106">INDEX(Master_Department[Dept Code],MATCH(Master_CostCenter[[#This Row],[Div &amp; Dept Code]],Master_Department[Div &amp; Dept Code],0),0)</f>
        <v>GEN</v>
      </c>
      <c r="F106" s="16">
        <v>44</v>
      </c>
      <c r="G106" s="16" t="s">
        <v>579</v>
      </c>
      <c r="H106" s="3" t="s">
        <v>81</v>
      </c>
      <c r="I106" s="32" t="s">
        <v>82</v>
      </c>
      <c r="J106" s="23" t="str">
        <f>Master_CostCenter[[#This Row],[Cost center]]&amp;"/"&amp;Master_CostCenter[[#This Row],[Cost Name]]</f>
        <v>HRD44073/Thuê dịch vụ quản lý tòa nhà</v>
      </c>
      <c r="K106" s="17" t="s">
        <v>655</v>
      </c>
      <c r="L106" s="2"/>
    </row>
    <row r="107" spans="2:12" ht="20.399999999999999" hidden="1" customHeight="1" x14ac:dyDescent="0.3">
      <c r="B107" s="33" t="s">
        <v>4</v>
      </c>
      <c r="C107" s="14" t="str" cm="1">
        <f t="array" ref="C107">INDEX(Master_Department[Div &amp; Dept Name],MATCH(Master_CostCenter[[#This Row],[Div &amp; Dept Code]],Master_Department[Div &amp; Dept Code],0),0)</f>
        <v>Phòng Nhân Sự - BP Tổng Vụ</v>
      </c>
      <c r="D107" s="34" t="str" cm="1">
        <f t="array" ref="D107">INDEX(Master_Department[Division Code],MATCH(Master_CostCenter[[#This Row],[Div &amp; Dept Code]],Master_Department[Div &amp; Dept Code],0),0)</f>
        <v>HRD</v>
      </c>
      <c r="E107" s="15" t="str" cm="1">
        <f t="array" ref="E107">INDEX(Master_Department[Dept Code],MATCH(Master_CostCenter[[#This Row],[Div &amp; Dept Code]],Master_Department[Div &amp; Dept Code],0),0)</f>
        <v>GEN</v>
      </c>
      <c r="F107" s="16">
        <v>44</v>
      </c>
      <c r="G107" s="16" t="s">
        <v>465</v>
      </c>
      <c r="H107" s="3" t="s">
        <v>19</v>
      </c>
      <c r="I107" s="32" t="s">
        <v>18</v>
      </c>
      <c r="J107" s="23" t="str">
        <f>Master_CostCenter[[#This Row],[Cost center]]&amp;"/"&amp;Master_CostCenter[[#This Row],[Cost Name]]</f>
        <v>HRD44076/Chi phí điện</v>
      </c>
      <c r="K107" s="17" t="s">
        <v>655</v>
      </c>
      <c r="L107" s="2"/>
    </row>
    <row r="108" spans="2:12" ht="20.399999999999999" hidden="1" customHeight="1" x14ac:dyDescent="0.3">
      <c r="B108" s="33" t="s">
        <v>4</v>
      </c>
      <c r="C108" s="14" t="str" cm="1">
        <f t="array" ref="C108">INDEX(Master_Department[Div &amp; Dept Name],MATCH(Master_CostCenter[[#This Row],[Div &amp; Dept Code]],Master_Department[Div &amp; Dept Code],0),0)</f>
        <v>Phòng Nhân Sự - BP Tổng Vụ</v>
      </c>
      <c r="D108" s="34" t="str" cm="1">
        <f t="array" ref="D108">INDEX(Master_Department[Division Code],MATCH(Master_CostCenter[[#This Row],[Div &amp; Dept Code]],Master_Department[Div &amp; Dept Code],0),0)</f>
        <v>HRD</v>
      </c>
      <c r="E108" s="15" t="str" cm="1">
        <f t="array" ref="E108">INDEX(Master_Department[Dept Code],MATCH(Master_CostCenter[[#This Row],[Div &amp; Dept Code]],Master_Department[Div &amp; Dept Code],0),0)</f>
        <v>GEN</v>
      </c>
      <c r="F108" s="16">
        <v>44</v>
      </c>
      <c r="G108" s="16" t="s">
        <v>467</v>
      </c>
      <c r="H108" s="3" t="s">
        <v>21</v>
      </c>
      <c r="I108" s="32" t="s">
        <v>20</v>
      </c>
      <c r="J108" s="23" t="str">
        <f>Master_CostCenter[[#This Row],[Cost center]]&amp;"/"&amp;Master_CostCenter[[#This Row],[Cost Name]]</f>
        <v>HRD44077/Chi phí nước</v>
      </c>
      <c r="K108" s="17" t="s">
        <v>655</v>
      </c>
      <c r="L108" s="2"/>
    </row>
    <row r="109" spans="2:12" ht="20.399999999999999" hidden="1" customHeight="1" x14ac:dyDescent="0.3">
      <c r="B109" s="33" t="s">
        <v>4</v>
      </c>
      <c r="C109" s="14" t="str" cm="1">
        <f t="array" ref="C109">INDEX(Master_Department[Div &amp; Dept Name],MATCH(Master_CostCenter[[#This Row],[Div &amp; Dept Code]],Master_Department[Div &amp; Dept Code],0),0)</f>
        <v>Phòng Nhân Sự - BP Tổng Vụ</v>
      </c>
      <c r="D109" s="34" t="str" cm="1">
        <f t="array" ref="D109">INDEX(Master_Department[Division Code],MATCH(Master_CostCenter[[#This Row],[Div &amp; Dept Code]],Master_Department[Div &amp; Dept Code],0),0)</f>
        <v>HRD</v>
      </c>
      <c r="E109" s="15" t="str" cm="1">
        <f t="array" ref="E109">INDEX(Master_Department[Dept Code],MATCH(Master_CostCenter[[#This Row],[Div &amp; Dept Code]],Master_Department[Div &amp; Dept Code],0),0)</f>
        <v>GEN</v>
      </c>
      <c r="F109" s="16">
        <v>44</v>
      </c>
      <c r="G109" s="16" t="s">
        <v>469</v>
      </c>
      <c r="H109" s="3" t="s">
        <v>23</v>
      </c>
      <c r="I109" s="32" t="s">
        <v>22</v>
      </c>
      <c r="J109" s="23" t="str">
        <f>Master_CostCenter[[#This Row],[Cost center]]&amp;"/"&amp;Master_CostCenter[[#This Row],[Cost Name]]</f>
        <v>HRD44078/Chi phí internet</v>
      </c>
      <c r="K109" s="17" t="s">
        <v>655</v>
      </c>
      <c r="L109" s="2"/>
    </row>
    <row r="110" spans="2:12" ht="20.399999999999999" hidden="1" customHeight="1" x14ac:dyDescent="0.3">
      <c r="B110" s="33" t="s">
        <v>4</v>
      </c>
      <c r="C110" s="14" t="str" cm="1">
        <f t="array" ref="C110">INDEX(Master_Department[Div &amp; Dept Name],MATCH(Master_CostCenter[[#This Row],[Div &amp; Dept Code]],Master_Department[Div &amp; Dept Code],0),0)</f>
        <v>Phòng Nhân Sự - BP Tổng Vụ</v>
      </c>
      <c r="D110" s="34" t="str" cm="1">
        <f t="array" ref="D110">INDEX(Master_Department[Division Code],MATCH(Master_CostCenter[[#This Row],[Div &amp; Dept Code]],Master_Department[Div &amp; Dept Code],0),0)</f>
        <v>HRD</v>
      </c>
      <c r="E110" s="15" t="str" cm="1">
        <f t="array" ref="E110">INDEX(Master_Department[Dept Code],MATCH(Master_CostCenter[[#This Row],[Div &amp; Dept Code]],Master_Department[Div &amp; Dept Code],0),0)</f>
        <v>GEN</v>
      </c>
      <c r="F110" s="16">
        <v>44</v>
      </c>
      <c r="G110" s="16" t="s">
        <v>471</v>
      </c>
      <c r="H110" s="3" t="s">
        <v>25</v>
      </c>
      <c r="I110" s="32" t="s">
        <v>24</v>
      </c>
      <c r="J110" s="23" t="str">
        <f>Master_CostCenter[[#This Row],[Cost center]]&amp;"/"&amp;Master_CostCenter[[#This Row],[Cost Name]]</f>
        <v>HRD44079/Chi phí điện thoại ( Di động, cố định )</v>
      </c>
      <c r="K110" s="17" t="s">
        <v>655</v>
      </c>
      <c r="L110" s="2"/>
    </row>
    <row r="111" spans="2:12" ht="20.399999999999999" hidden="1" customHeight="1" x14ac:dyDescent="0.3">
      <c r="B111" s="33" t="s">
        <v>4</v>
      </c>
      <c r="C111" s="14" t="str" cm="1">
        <f t="array" ref="C111">INDEX(Master_Department[Div &amp; Dept Name],MATCH(Master_CostCenter[[#This Row],[Div &amp; Dept Code]],Master_Department[Div &amp; Dept Code],0),0)</f>
        <v>Phòng Nhân Sự - BP Tổng Vụ</v>
      </c>
      <c r="D111" s="34" t="str" cm="1">
        <f t="array" ref="D111">INDEX(Master_Department[Division Code],MATCH(Master_CostCenter[[#This Row],[Div &amp; Dept Code]],Master_Department[Div &amp; Dept Code],0),0)</f>
        <v>HRD</v>
      </c>
      <c r="E111" s="15" t="str" cm="1">
        <f t="array" ref="E111">INDEX(Master_Department[Dept Code],MATCH(Master_CostCenter[[#This Row],[Div &amp; Dept Code]],Master_Department[Div &amp; Dept Code],0),0)</f>
        <v>GEN</v>
      </c>
      <c r="F111" s="16">
        <v>44</v>
      </c>
      <c r="G111" s="16" t="s">
        <v>324</v>
      </c>
      <c r="H111" s="3" t="s">
        <v>84</v>
      </c>
      <c r="I111" s="32" t="s">
        <v>83</v>
      </c>
      <c r="J111" s="23" t="str">
        <f>Master_CostCenter[[#This Row],[Cost center]]&amp;"/"&amp;Master_CostCenter[[#This Row],[Cost Name]]</f>
        <v>HRD44080/Chi phí gửi thư, chuyển phát nhanh</v>
      </c>
      <c r="K111" s="17" t="s">
        <v>655</v>
      </c>
      <c r="L111" s="2"/>
    </row>
    <row r="112" spans="2:12" ht="20.399999999999999" hidden="1" customHeight="1" x14ac:dyDescent="0.3">
      <c r="B112" s="33" t="s">
        <v>4</v>
      </c>
      <c r="C112" s="14" t="str" cm="1">
        <f t="array" ref="C112">INDEX(Master_Department[Div &amp; Dept Name],MATCH(Master_CostCenter[[#This Row],[Div &amp; Dept Code]],Master_Department[Div &amp; Dept Code],0),0)</f>
        <v>Phòng Nhân Sự - BP Tổng Vụ</v>
      </c>
      <c r="D112" s="34" t="str" cm="1">
        <f t="array" ref="D112">INDEX(Master_Department[Division Code],MATCH(Master_CostCenter[[#This Row],[Div &amp; Dept Code]],Master_Department[Div &amp; Dept Code],0),0)</f>
        <v>HRD</v>
      </c>
      <c r="E112" s="15" t="str" cm="1">
        <f t="array" ref="E112">INDEX(Master_Department[Dept Code],MATCH(Master_CostCenter[[#This Row],[Div &amp; Dept Code]],Master_Department[Div &amp; Dept Code],0),0)</f>
        <v>GEN</v>
      </c>
      <c r="F112" s="16">
        <v>44</v>
      </c>
      <c r="G112" s="16" t="s">
        <v>473</v>
      </c>
      <c r="H112" s="3" t="s">
        <v>73</v>
      </c>
      <c r="I112" s="32" t="s">
        <v>74</v>
      </c>
      <c r="J112" s="23" t="str">
        <f>Master_CostCenter[[#This Row],[Cost center]]&amp;"/"&amp;Master_CostCenter[[#This Row],[Cost Name]]</f>
        <v>HRD44081/Chi phí xăng, dầu, nhớt và cầu đường</v>
      </c>
      <c r="K112" s="17" t="s">
        <v>655</v>
      </c>
      <c r="L112" s="2"/>
    </row>
    <row r="113" spans="2:12" ht="20.399999999999999" hidden="1" customHeight="1" x14ac:dyDescent="0.3">
      <c r="B113" s="33" t="s">
        <v>4</v>
      </c>
      <c r="C113" s="14" t="str" cm="1">
        <f t="array" ref="C113">INDEX(Master_Department[Div &amp; Dept Name],MATCH(Master_CostCenter[[#This Row],[Div &amp; Dept Code]],Master_Department[Div &amp; Dept Code],0),0)</f>
        <v>Phòng Nhân Sự - BP Tổng Vụ</v>
      </c>
      <c r="D113" s="34" t="str" cm="1">
        <f t="array" ref="D113">INDEX(Master_Department[Division Code],MATCH(Master_CostCenter[[#This Row],[Div &amp; Dept Code]],Master_Department[Div &amp; Dept Code],0),0)</f>
        <v>HRD</v>
      </c>
      <c r="E113" s="15" t="str" cm="1">
        <f t="array" ref="E113">INDEX(Master_Department[Dept Code],MATCH(Master_CostCenter[[#This Row],[Div &amp; Dept Code]],Master_Department[Div &amp; Dept Code],0),0)</f>
        <v>GEN</v>
      </c>
      <c r="F113" s="16">
        <v>44</v>
      </c>
      <c r="G113" s="16" t="s">
        <v>460</v>
      </c>
      <c r="H113" s="3" t="s">
        <v>65</v>
      </c>
      <c r="I113" s="32" t="s">
        <v>64</v>
      </c>
      <c r="J113" s="23" t="str">
        <f>Master_CostCenter[[#This Row],[Cost center]]&amp;"/"&amp;Master_CostCenter[[#This Row],[Cost Name]]</f>
        <v>HRD44082/Chi phí văn phòng phẩm</v>
      </c>
      <c r="K113" s="17" t="s">
        <v>655</v>
      </c>
      <c r="L113" s="2"/>
    </row>
    <row r="114" spans="2:12" ht="20.399999999999999" hidden="1" customHeight="1" x14ac:dyDescent="0.3">
      <c r="B114" s="33" t="s">
        <v>4</v>
      </c>
      <c r="C114" s="14" t="str" cm="1">
        <f t="array" ref="C114">INDEX(Master_Department[Div &amp; Dept Name],MATCH(Master_CostCenter[[#This Row],[Div &amp; Dept Code]],Master_Department[Div &amp; Dept Code],0),0)</f>
        <v>Phòng Nhân Sự - BP Tổng Vụ</v>
      </c>
      <c r="D114" s="34" t="str" cm="1">
        <f t="array" ref="D114">INDEX(Master_Department[Division Code],MATCH(Master_CostCenter[[#This Row],[Div &amp; Dept Code]],Master_Department[Div &amp; Dept Code],0),0)</f>
        <v>HRD</v>
      </c>
      <c r="E114" s="15" t="str" cm="1">
        <f t="array" ref="E114">INDEX(Master_Department[Dept Code],MATCH(Master_CostCenter[[#This Row],[Div &amp; Dept Code]],Master_Department[Div &amp; Dept Code],0),0)</f>
        <v>GEN</v>
      </c>
      <c r="F114" s="16">
        <v>44</v>
      </c>
      <c r="G114" s="16" t="s">
        <v>578</v>
      </c>
      <c r="H114" s="3" t="s">
        <v>72</v>
      </c>
      <c r="I114" s="32" t="s">
        <v>71</v>
      </c>
      <c r="J114" s="23" t="str">
        <f>Master_CostCenter[[#This Row],[Cost center]]&amp;"/"&amp;Master_CostCenter[[#This Row],[Cost Name]]</f>
        <v>HRD44083/Chi phí trái cây, bánh, café gói</v>
      </c>
      <c r="K114" s="17" t="s">
        <v>655</v>
      </c>
      <c r="L114" s="2"/>
    </row>
    <row r="115" spans="2:12" ht="20.399999999999999" hidden="1" customHeight="1" x14ac:dyDescent="0.3">
      <c r="B115" s="33" t="s">
        <v>4</v>
      </c>
      <c r="C115" s="14" t="str" cm="1">
        <f t="array" ref="C115">INDEX(Master_Department[Div &amp; Dept Name],MATCH(Master_CostCenter[[#This Row],[Div &amp; Dept Code]],Master_Department[Div &amp; Dept Code],0),0)</f>
        <v>Phòng Nhân Sự - BP Tổng Vụ</v>
      </c>
      <c r="D115" s="34" t="str" cm="1">
        <f t="array" ref="D115">INDEX(Master_Department[Division Code],MATCH(Master_CostCenter[[#This Row],[Div &amp; Dept Code]],Master_Department[Div &amp; Dept Code],0),0)</f>
        <v>HRD</v>
      </c>
      <c r="E115" s="15" t="str" cm="1">
        <f t="array" ref="E115">INDEX(Master_Department[Dept Code],MATCH(Master_CostCenter[[#This Row],[Div &amp; Dept Code]],Master_Department[Div &amp; Dept Code],0),0)</f>
        <v>GEN</v>
      </c>
      <c r="F115" s="16">
        <v>44</v>
      </c>
      <c r="G115" s="16" t="s">
        <v>489</v>
      </c>
      <c r="H115" s="3" t="s">
        <v>68</v>
      </c>
      <c r="I115" s="32" t="s">
        <v>67</v>
      </c>
      <c r="J115" s="23" t="str">
        <f>Master_CostCenter[[#This Row],[Cost center]]&amp;"/"&amp;Master_CostCenter[[#This Row],[Cost Name]]</f>
        <v>HRD44088/Chi phí in ấn, photo</v>
      </c>
      <c r="K115" s="17" t="s">
        <v>655</v>
      </c>
      <c r="L115" s="2"/>
    </row>
    <row r="116" spans="2:12" ht="20.399999999999999" hidden="1" customHeight="1" x14ac:dyDescent="0.3">
      <c r="B116" s="33" t="s">
        <v>4</v>
      </c>
      <c r="C116" s="14" t="str" cm="1">
        <f t="array" ref="C116">INDEX(Master_Department[Div &amp; Dept Name],MATCH(Master_CostCenter[[#This Row],[Div &amp; Dept Code]],Master_Department[Div &amp; Dept Code],0),0)</f>
        <v>Phòng Nhân Sự - BP Tổng Vụ</v>
      </c>
      <c r="D116" s="34" t="str" cm="1">
        <f t="array" ref="D116">INDEX(Master_Department[Division Code],MATCH(Master_CostCenter[[#This Row],[Div &amp; Dept Code]],Master_Department[Div &amp; Dept Code],0),0)</f>
        <v>HRD</v>
      </c>
      <c r="E116" s="15" t="str" cm="1">
        <f t="array" ref="E116">INDEX(Master_Department[Dept Code],MATCH(Master_CostCenter[[#This Row],[Div &amp; Dept Code]],Master_Department[Div &amp; Dept Code],0),0)</f>
        <v>GEN</v>
      </c>
      <c r="F116" s="16">
        <v>44</v>
      </c>
      <c r="G116" s="16" t="s">
        <v>450</v>
      </c>
      <c r="H116" s="3" t="s">
        <v>63</v>
      </c>
      <c r="I116" s="32" t="s">
        <v>62</v>
      </c>
      <c r="J116" s="23" t="str">
        <f>Master_CostCenter[[#This Row],[Cost center]]&amp;"/"&amp;Master_CostCenter[[#This Row],[Cost Name]]</f>
        <v>HRD44090/Chi phí bảo hiểm kho</v>
      </c>
      <c r="K116" s="17" t="s">
        <v>655</v>
      </c>
      <c r="L116" s="2"/>
    </row>
    <row r="117" spans="2:12" ht="20.399999999999999" hidden="1" customHeight="1" x14ac:dyDescent="0.3">
      <c r="B117" s="33" t="s">
        <v>4</v>
      </c>
      <c r="C117" s="14" t="str" cm="1">
        <f t="array" ref="C117">INDEX(Master_Department[Div &amp; Dept Name],MATCH(Master_CostCenter[[#This Row],[Div &amp; Dept Code]],Master_Department[Div &amp; Dept Code],0),0)</f>
        <v>Phòng Nhân Sự - BP Tổng Vụ</v>
      </c>
      <c r="D117" s="34" t="str" cm="1">
        <f t="array" ref="D117">INDEX(Master_Department[Division Code],MATCH(Master_CostCenter[[#This Row],[Div &amp; Dept Code]],Master_Department[Div &amp; Dept Code],0),0)</f>
        <v>HRD</v>
      </c>
      <c r="E117" s="15" t="str" cm="1">
        <f t="array" ref="E117">INDEX(Master_Department[Dept Code],MATCH(Master_CostCenter[[#This Row],[Div &amp; Dept Code]],Master_Department[Div &amp; Dept Code],0),0)</f>
        <v>GEN</v>
      </c>
      <c r="F117" s="16">
        <v>44</v>
      </c>
      <c r="G117" s="16" t="s">
        <v>577</v>
      </c>
      <c r="H117" s="3" t="s">
        <v>60</v>
      </c>
      <c r="I117" s="32" t="s">
        <v>61</v>
      </c>
      <c r="J117" s="23" t="str">
        <f>Master_CostCenter[[#This Row],[Cost center]]&amp;"/"&amp;Master_CostCenter[[#This Row],[Cost Name]]</f>
        <v>HRD44091/Chi phí bảo hiểm văn phòng, toà nhà</v>
      </c>
      <c r="K117" s="17" t="s">
        <v>655</v>
      </c>
      <c r="L117" s="2"/>
    </row>
    <row r="118" spans="2:12" ht="23.4" hidden="1" customHeight="1" x14ac:dyDescent="0.3">
      <c r="B118" s="33" t="s">
        <v>4</v>
      </c>
      <c r="C118" s="14" t="str" cm="1">
        <f t="array" ref="C118">INDEX(Master_Department[Div &amp; Dept Name],MATCH(Master_CostCenter[[#This Row],[Div &amp; Dept Code]],Master_Department[Div &amp; Dept Code],0),0)</f>
        <v>Phòng Nhân Sự - BP Tổng Vụ</v>
      </c>
      <c r="D118" s="34" t="str" cm="1">
        <f t="array" ref="D118">INDEX(Master_Department[Division Code],MATCH(Master_CostCenter[[#This Row],[Div &amp; Dept Code]],Master_Department[Div &amp; Dept Code],0),0)</f>
        <v>HRD</v>
      </c>
      <c r="E118" s="15" t="str" cm="1">
        <f t="array" ref="E118">INDEX(Master_Department[Dept Code],MATCH(Master_CostCenter[[#This Row],[Div &amp; Dept Code]],Master_Department[Div &amp; Dept Code],0),0)</f>
        <v>GEN</v>
      </c>
      <c r="F118" s="16">
        <v>44</v>
      </c>
      <c r="G118" s="16" t="s">
        <v>487</v>
      </c>
      <c r="H118" s="3" t="s">
        <v>89</v>
      </c>
      <c r="I118" s="32" t="s">
        <v>80</v>
      </c>
      <c r="J118" s="23" t="str">
        <f>Master_CostCenter[[#This Row],[Cost center]]&amp;"/"&amp;Master_CostCenter[[#This Row],[Cost Name]]</f>
        <v>HRD44092/Chi phí phòng cháy, chữa cháy</v>
      </c>
      <c r="K118" s="17" t="s">
        <v>655</v>
      </c>
      <c r="L118" s="2"/>
    </row>
    <row r="119" spans="2:12" ht="23.4" hidden="1" customHeight="1" x14ac:dyDescent="0.3">
      <c r="B119" s="33" t="s">
        <v>4</v>
      </c>
      <c r="C119" s="14" t="str" cm="1">
        <f t="array" ref="C119">INDEX(Master_Department[Div &amp; Dept Name],MATCH(Master_CostCenter[[#This Row],[Div &amp; Dept Code]],Master_Department[Div &amp; Dept Code],0),0)</f>
        <v>Phòng Nhân Sự - BP Tổng Vụ</v>
      </c>
      <c r="D119" s="34" t="str" cm="1">
        <f t="array" ref="D119">INDEX(Master_Department[Division Code],MATCH(Master_CostCenter[[#This Row],[Div &amp; Dept Code]],Master_Department[Div &amp; Dept Code],0),0)</f>
        <v>HRD</v>
      </c>
      <c r="E119" s="15" t="str" cm="1">
        <f t="array" ref="E119">INDEX(Master_Department[Dept Code],MATCH(Master_CostCenter[[#This Row],[Div &amp; Dept Code]],Master_Department[Div &amp; Dept Code],0),0)</f>
        <v>GEN</v>
      </c>
      <c r="F119" s="16">
        <v>44</v>
      </c>
      <c r="G119" s="16" t="s">
        <v>484</v>
      </c>
      <c r="H119" s="3" t="s">
        <v>75</v>
      </c>
      <c r="I119" s="32" t="s">
        <v>76</v>
      </c>
      <c r="J119" s="23" t="str">
        <f>Master_CostCenter[[#This Row],[Cost center]]&amp;"/"&amp;Master_CostCenter[[#This Row],[Cost Name]]</f>
        <v>HRD44093/Chi phí taxi, Grab</v>
      </c>
      <c r="K119" s="17" t="s">
        <v>655</v>
      </c>
      <c r="L119" s="2"/>
    </row>
    <row r="120" spans="2:12" ht="20.399999999999999" hidden="1" customHeight="1" x14ac:dyDescent="0.3">
      <c r="B120" s="33" t="s">
        <v>4</v>
      </c>
      <c r="C120" s="14" t="str" cm="1">
        <f t="array" ref="C120">INDEX(Master_Department[Div &amp; Dept Name],MATCH(Master_CostCenter[[#This Row],[Div &amp; Dept Code]],Master_Department[Div &amp; Dept Code],0),0)</f>
        <v>Phòng Nhân Sự - BP Tổng Vụ</v>
      </c>
      <c r="D120" s="34" t="str" cm="1">
        <f t="array" ref="D120">INDEX(Master_Department[Division Code],MATCH(Master_CostCenter[[#This Row],[Div &amp; Dept Code]],Master_Department[Div &amp; Dept Code],0),0)</f>
        <v>HRD</v>
      </c>
      <c r="E120" s="15" t="str" cm="1">
        <f t="array" ref="E120">INDEX(Master_Department[Dept Code],MATCH(Master_CostCenter[[#This Row],[Div &amp; Dept Code]],Master_Department[Div &amp; Dept Code],0),0)</f>
        <v>GEN</v>
      </c>
      <c r="F120" s="16">
        <v>44</v>
      </c>
      <c r="G120" s="16" t="s">
        <v>576</v>
      </c>
      <c r="H120" s="3" t="s">
        <v>58</v>
      </c>
      <c r="I120" s="32" t="s">
        <v>59</v>
      </c>
      <c r="J120" s="23" t="str">
        <f>Master_CostCenter[[#This Row],[Cost center]]&amp;"/"&amp;Master_CostCenter[[#This Row],[Cost Name]]</f>
        <v>HRD44095/Chi phí bảo hiểm xe ô tô</v>
      </c>
      <c r="K120" s="17" t="s">
        <v>655</v>
      </c>
      <c r="L120" s="2"/>
    </row>
    <row r="121" spans="2:12" ht="20.399999999999999" hidden="1" customHeight="1" x14ac:dyDescent="0.3">
      <c r="B121" s="33" t="s">
        <v>4</v>
      </c>
      <c r="C121" s="14" t="str" cm="1">
        <f t="array" ref="C121">INDEX(Master_Department[Div &amp; Dept Name],MATCH(Master_CostCenter[[#This Row],[Div &amp; Dept Code]],Master_Department[Div &amp; Dept Code],0),0)</f>
        <v>Phòng Nhân Sự - BP Tổng Vụ</v>
      </c>
      <c r="D121" s="34" t="str" cm="1">
        <f t="array" ref="D121">INDEX(Master_Department[Division Code],MATCH(Master_CostCenter[[#This Row],[Div &amp; Dept Code]],Master_Department[Div &amp; Dept Code],0),0)</f>
        <v>HRD</v>
      </c>
      <c r="E121" s="15" t="str" cm="1">
        <f t="array" ref="E121">INDEX(Master_Department[Dept Code],MATCH(Master_CostCenter[[#This Row],[Div &amp; Dept Code]],Master_Department[Div &amp; Dept Code],0),0)</f>
        <v>GEN</v>
      </c>
      <c r="F121" s="16">
        <v>44</v>
      </c>
      <c r="G121" s="16" t="s">
        <v>497</v>
      </c>
      <c r="H121" s="3" t="s">
        <v>79</v>
      </c>
      <c r="I121" s="32" t="s">
        <v>85</v>
      </c>
      <c r="J121" s="23" t="str">
        <f>Master_CostCenter[[#This Row],[Cost center]]&amp;"/"&amp;Master_CostCenter[[#This Row],[Cost Name]]</f>
        <v>HRD44096/Chi phí hành chính khác</v>
      </c>
      <c r="K121" s="17" t="s">
        <v>655</v>
      </c>
      <c r="L121" s="2"/>
    </row>
    <row r="122" spans="2:12" ht="20.399999999999999" hidden="1" customHeight="1" x14ac:dyDescent="0.3">
      <c r="B122" s="33" t="s">
        <v>4</v>
      </c>
      <c r="C122" s="14" t="str" cm="1">
        <f t="array" ref="C122">INDEX(Master_Department[Div &amp; Dept Name],MATCH(Master_CostCenter[[#This Row],[Div &amp; Dept Code]],Master_Department[Div &amp; Dept Code],0),0)</f>
        <v>Phòng Nhân Sự - BP Tổng Vụ</v>
      </c>
      <c r="D122" s="34" t="str" cm="1">
        <f t="array" ref="D122">INDEX(Master_Department[Division Code],MATCH(Master_CostCenter[[#This Row],[Div &amp; Dept Code]],Master_Department[Div &amp; Dept Code],0),0)</f>
        <v>HRD</v>
      </c>
      <c r="E122" s="15" t="str" cm="1">
        <f t="array" ref="E122">INDEX(Master_Department[Dept Code],MATCH(Master_CostCenter[[#This Row],[Div &amp; Dept Code]],Master_Department[Div &amp; Dept Code],0),0)</f>
        <v>GEN</v>
      </c>
      <c r="F122" s="16">
        <v>44</v>
      </c>
      <c r="G122" s="16" t="s">
        <v>342</v>
      </c>
      <c r="H122" s="3" t="s">
        <v>47</v>
      </c>
      <c r="I122" s="32" t="s">
        <v>5</v>
      </c>
      <c r="J122" s="23" t="str">
        <f>Master_CostCenter[[#This Row],[Cost center]]&amp;"/"&amp;Master_CostCenter[[#This Row],[Cost Name]]</f>
        <v>HRD44098/Bảo trì, sửa chữa kho</v>
      </c>
      <c r="K122" s="17" t="s">
        <v>655</v>
      </c>
      <c r="L122" s="2"/>
    </row>
    <row r="123" spans="2:12" ht="20.399999999999999" hidden="1" customHeight="1" x14ac:dyDescent="0.3">
      <c r="B123" s="33" t="s">
        <v>4</v>
      </c>
      <c r="C123" s="14" t="str" cm="1">
        <f t="array" ref="C123">INDEX(Master_Department[Div &amp; Dept Name],MATCH(Master_CostCenter[[#This Row],[Div &amp; Dept Code]],Master_Department[Div &amp; Dept Code],0),0)</f>
        <v>Phòng Nhân Sự - BP Tổng Vụ</v>
      </c>
      <c r="D123" s="34" t="str" cm="1">
        <f t="array" ref="D123">INDEX(Master_Department[Division Code],MATCH(Master_CostCenter[[#This Row],[Div &amp; Dept Code]],Master_Department[Div &amp; Dept Code],0),0)</f>
        <v>HRD</v>
      </c>
      <c r="E123" s="15" t="str" cm="1">
        <f t="array" ref="E123">INDEX(Master_Department[Dept Code],MATCH(Master_CostCenter[[#This Row],[Div &amp; Dept Code]],Master_Department[Div &amp; Dept Code],0),0)</f>
        <v>GEN</v>
      </c>
      <c r="F123" s="16">
        <v>44</v>
      </c>
      <c r="G123" s="16" t="s">
        <v>507</v>
      </c>
      <c r="H123" s="3" t="s">
        <v>49</v>
      </c>
      <c r="I123" s="32" t="s">
        <v>48</v>
      </c>
      <c r="J123" s="23" t="str">
        <f>Master_CostCenter[[#This Row],[Cost center]]&amp;"/"&amp;Master_CostCenter[[#This Row],[Cost Name]]</f>
        <v>HRD44099/Bảo trì, sửa chữa văn phòng</v>
      </c>
      <c r="K123" s="17" t="s">
        <v>655</v>
      </c>
      <c r="L123" s="2"/>
    </row>
    <row r="124" spans="2:12" ht="20.399999999999999" hidden="1" customHeight="1" x14ac:dyDescent="0.3">
      <c r="B124" s="33" t="s">
        <v>4</v>
      </c>
      <c r="C124" s="14" t="str" cm="1">
        <f t="array" ref="C124">INDEX(Master_Department[Div &amp; Dept Name],MATCH(Master_CostCenter[[#This Row],[Div &amp; Dept Code]],Master_Department[Div &amp; Dept Code],0),0)</f>
        <v>Phòng Nhân Sự - BP Tổng Vụ</v>
      </c>
      <c r="D124" s="34" t="str" cm="1">
        <f t="array" ref="D124">INDEX(Master_Department[Division Code],MATCH(Master_CostCenter[[#This Row],[Div &amp; Dept Code]],Master_Department[Div &amp; Dept Code],0),0)</f>
        <v>HRD</v>
      </c>
      <c r="E124" s="15" t="str" cm="1">
        <f t="array" ref="E124">INDEX(Master_Department[Dept Code],MATCH(Master_CostCenter[[#This Row],[Div &amp; Dept Code]],Master_Department[Div &amp; Dept Code],0),0)</f>
        <v>GEN</v>
      </c>
      <c r="F124" s="16">
        <v>44</v>
      </c>
      <c r="G124" s="16" t="s">
        <v>574</v>
      </c>
      <c r="H124" s="3" t="s">
        <v>51</v>
      </c>
      <c r="I124" s="32" t="s">
        <v>50</v>
      </c>
      <c r="J124" s="23" t="str">
        <f>Master_CostCenter[[#This Row],[Cost center]]&amp;"/"&amp;Master_CostCenter[[#This Row],[Cost Name]]</f>
        <v>HRD44100/Bảo trì, sửa chữa tòa nhà</v>
      </c>
      <c r="K124" s="17" t="s">
        <v>655</v>
      </c>
      <c r="L124" s="2"/>
    </row>
    <row r="125" spans="2:12" ht="20.399999999999999" hidden="1" customHeight="1" x14ac:dyDescent="0.3">
      <c r="B125" s="33" t="s">
        <v>4</v>
      </c>
      <c r="C125" s="14" t="str" cm="1">
        <f t="array" ref="C125">INDEX(Master_Department[Div &amp; Dept Name],MATCH(Master_CostCenter[[#This Row],[Div &amp; Dept Code]],Master_Department[Div &amp; Dept Code],0),0)</f>
        <v>Phòng Nhân Sự - BP Tổng Vụ</v>
      </c>
      <c r="D125" s="34" t="str" cm="1">
        <f t="array" ref="D125">INDEX(Master_Department[Division Code],MATCH(Master_CostCenter[[#This Row],[Div &amp; Dept Code]],Master_Department[Div &amp; Dept Code],0),0)</f>
        <v>HRD</v>
      </c>
      <c r="E125" s="15" t="str" cm="1">
        <f t="array" ref="E125">INDEX(Master_Department[Dept Code],MATCH(Master_CostCenter[[#This Row],[Div &amp; Dept Code]],Master_Department[Div &amp; Dept Code],0),0)</f>
        <v>GEN</v>
      </c>
      <c r="F125" s="16">
        <v>44</v>
      </c>
      <c r="G125" s="16" t="s">
        <v>315</v>
      </c>
      <c r="H125" s="3" t="s">
        <v>53</v>
      </c>
      <c r="I125" s="32" t="s">
        <v>52</v>
      </c>
      <c r="J125" s="23" t="str">
        <f>Master_CostCenter[[#This Row],[Cost center]]&amp;"/"&amp;Master_CostCenter[[#This Row],[Cost Name]]</f>
        <v>HRD44101/Bảo trì, sửa chữa CCDC</v>
      </c>
      <c r="K125" s="17" t="s">
        <v>655</v>
      </c>
      <c r="L125" s="2"/>
    </row>
    <row r="126" spans="2:12" ht="20.399999999999999" hidden="1" customHeight="1" x14ac:dyDescent="0.3">
      <c r="B126" s="33" t="s">
        <v>4</v>
      </c>
      <c r="C126" s="14" t="str" cm="1">
        <f t="array" ref="C126">INDEX(Master_Department[Div &amp; Dept Name],MATCH(Master_CostCenter[[#This Row],[Div &amp; Dept Code]],Master_Department[Div &amp; Dept Code],0),0)</f>
        <v>Phòng Nhân Sự - BP Tổng Vụ</v>
      </c>
      <c r="D126" s="34" t="str" cm="1">
        <f t="array" ref="D126">INDEX(Master_Department[Division Code],MATCH(Master_CostCenter[[#This Row],[Div &amp; Dept Code]],Master_Department[Div &amp; Dept Code],0),0)</f>
        <v>HRD</v>
      </c>
      <c r="E126" s="15" t="str" cm="1">
        <f t="array" ref="E126">INDEX(Master_Department[Dept Code],MATCH(Master_CostCenter[[#This Row],[Div &amp; Dept Code]],Master_Department[Div &amp; Dept Code],0),0)</f>
        <v>GEN</v>
      </c>
      <c r="F126" s="16">
        <v>44</v>
      </c>
      <c r="G126" s="16" t="s">
        <v>575</v>
      </c>
      <c r="H126" s="3" t="s">
        <v>55</v>
      </c>
      <c r="I126" s="32" t="s">
        <v>54</v>
      </c>
      <c r="J126" s="23" t="str">
        <f>Master_CostCenter[[#This Row],[Cost center]]&amp;"/"&amp;Master_CostCenter[[#This Row],[Cost Name]]</f>
        <v>HRD44102/Bảo trì, sửa chữa máy mốc, thiết bị</v>
      </c>
      <c r="K126" s="17" t="s">
        <v>655</v>
      </c>
      <c r="L126" s="2"/>
    </row>
    <row r="127" spans="2:12" ht="20.399999999999999" hidden="1" customHeight="1" x14ac:dyDescent="0.3">
      <c r="B127" s="33" t="s">
        <v>4</v>
      </c>
      <c r="C127" s="14" t="str" cm="1">
        <f t="array" ref="C127">INDEX(Master_Department[Div &amp; Dept Name],MATCH(Master_CostCenter[[#This Row],[Div &amp; Dept Code]],Master_Department[Div &amp; Dept Code],0),0)</f>
        <v>Phòng Nhân Sự - BP Tổng Vụ</v>
      </c>
      <c r="D127" s="34" t="str" cm="1">
        <f t="array" ref="D127">INDEX(Master_Department[Division Code],MATCH(Master_CostCenter[[#This Row],[Div &amp; Dept Code]],Master_Department[Div &amp; Dept Code],0),0)</f>
        <v>HRD</v>
      </c>
      <c r="E127" s="15" t="str" cm="1">
        <f t="array" ref="E127">INDEX(Master_Department[Dept Code],MATCH(Master_CostCenter[[#This Row],[Div &amp; Dept Code]],Master_Department[Div &amp; Dept Code],0),0)</f>
        <v>GEN</v>
      </c>
      <c r="F127" s="16">
        <v>44</v>
      </c>
      <c r="G127" s="16" t="s">
        <v>340</v>
      </c>
      <c r="H127" s="3" t="s">
        <v>57</v>
      </c>
      <c r="I127" s="32" t="s">
        <v>56</v>
      </c>
      <c r="J127" s="23" t="str">
        <f>Master_CostCenter[[#This Row],[Cost center]]&amp;"/"&amp;Master_CostCenter[[#This Row],[Cost Name]]</f>
        <v>HRD44103/Bảo trì, sửa chữa phương tiện vận chuyển</v>
      </c>
      <c r="K127" s="17" t="s">
        <v>655</v>
      </c>
      <c r="L127" s="2"/>
    </row>
    <row r="128" spans="2:12" ht="20.399999999999999" hidden="1" customHeight="1" x14ac:dyDescent="0.3">
      <c r="B128" s="33" t="s">
        <v>4</v>
      </c>
      <c r="C128" s="14" t="str" cm="1">
        <f t="array" ref="C128">INDEX(Master_Department[Div &amp; Dept Name],MATCH(Master_CostCenter[[#This Row],[Div &amp; Dept Code]],Master_Department[Div &amp; Dept Code],0),0)</f>
        <v>Phòng Nhân Sự - BP Tổng Vụ</v>
      </c>
      <c r="D128" s="34" t="str" cm="1">
        <f t="array" ref="D128">INDEX(Master_Department[Division Code],MATCH(Master_CostCenter[[#This Row],[Div &amp; Dept Code]],Master_Department[Div &amp; Dept Code],0),0)</f>
        <v>HRD</v>
      </c>
      <c r="E128" s="15" t="str" cm="1">
        <f t="array" ref="E128">INDEX(Master_Department[Dept Code],MATCH(Master_CostCenter[[#This Row],[Div &amp; Dept Code]],Master_Department[Div &amp; Dept Code],0),0)</f>
        <v>GEN</v>
      </c>
      <c r="F128" s="16">
        <v>44</v>
      </c>
      <c r="G128" s="16" t="s">
        <v>321</v>
      </c>
      <c r="H128" s="3" t="s">
        <v>86</v>
      </c>
      <c r="I128" s="32" t="s">
        <v>238</v>
      </c>
      <c r="J128" s="23" t="str">
        <f>Master_CostCenter[[#This Row],[Cost center]]&amp;"/"&amp;Master_CostCenter[[#This Row],[Cost Name]]</f>
        <v>HRD44137/Chi phí công tác khác</v>
      </c>
      <c r="K128" s="17" t="s">
        <v>655</v>
      </c>
      <c r="L128" s="2"/>
    </row>
    <row r="129" spans="2:12" ht="20.399999999999999" hidden="1" customHeight="1" x14ac:dyDescent="0.3">
      <c r="B129" s="33" t="s">
        <v>4</v>
      </c>
      <c r="C129" s="14" t="str" cm="1">
        <f t="array" ref="C129">INDEX(Master_Department[Div &amp; Dept Name],MATCH(Master_CostCenter[[#This Row],[Div &amp; Dept Code]],Master_Department[Div &amp; Dept Code],0),0)</f>
        <v>Phòng Nhân Sự - BP Tổng Vụ</v>
      </c>
      <c r="D129" s="34" t="str" cm="1">
        <f t="array" ref="D129">INDEX(Master_Department[Division Code],MATCH(Master_CostCenter[[#This Row],[Div &amp; Dept Code]],Master_Department[Div &amp; Dept Code],0),0)</f>
        <v>HRD</v>
      </c>
      <c r="E129" s="15" t="str" cm="1">
        <f t="array" ref="E129">INDEX(Master_Department[Dept Code],MATCH(Master_CostCenter[[#This Row],[Div &amp; Dept Code]],Master_Department[Div &amp; Dept Code],0),0)</f>
        <v>GEN</v>
      </c>
      <c r="F129" s="16">
        <v>44</v>
      </c>
      <c r="G129" s="16" t="s">
        <v>329</v>
      </c>
      <c r="H129" s="3" t="s">
        <v>44</v>
      </c>
      <c r="I129" s="32" t="s">
        <v>45</v>
      </c>
      <c r="J129" s="23" t="str">
        <f>Master_CostCenter[[#This Row],[Cost center]]&amp;"/"&amp;Master_CostCenter[[#This Row],[Cost Name]]</f>
        <v>HRD44142/Chi phí tiếp khách</v>
      </c>
      <c r="K129" s="17" t="s">
        <v>655</v>
      </c>
      <c r="L129" s="2"/>
    </row>
    <row r="130" spans="2:12" ht="20.399999999999999" hidden="1" customHeight="1" x14ac:dyDescent="0.3">
      <c r="B130" s="33" t="s">
        <v>4</v>
      </c>
      <c r="C130" s="14" t="str" cm="1">
        <f t="array" ref="C130">INDEX(Master_Department[Div &amp; Dept Name],MATCH(Master_CostCenter[[#This Row],[Div &amp; Dept Code]],Master_Department[Div &amp; Dept Code],0),0)</f>
        <v>Phòng Nhân Sự - BP Tổng Vụ</v>
      </c>
      <c r="D130" s="34" t="str" cm="1">
        <f t="array" ref="D130">INDEX(Master_Department[Division Code],MATCH(Master_CostCenter[[#This Row],[Div &amp; Dept Code]],Master_Department[Div &amp; Dept Code],0),0)</f>
        <v>HRD</v>
      </c>
      <c r="E130" s="15" t="str" cm="1">
        <f t="array" ref="E130">INDEX(Master_Department[Dept Code],MATCH(Master_CostCenter[[#This Row],[Div &amp; Dept Code]],Master_Department[Div &amp; Dept Code],0),0)</f>
        <v>GEN</v>
      </c>
      <c r="F130" s="16">
        <v>44</v>
      </c>
      <c r="G130" s="16" t="s">
        <v>491</v>
      </c>
      <c r="H130" s="3" t="s">
        <v>90</v>
      </c>
      <c r="I130" s="32" t="s">
        <v>91</v>
      </c>
      <c r="J130" s="23" t="str">
        <f>Master_CostCenter[[#This Row],[Cost center]]&amp;"/"&amp;Master_CostCenter[[#This Row],[Cost Name]]</f>
        <v>HRD44174/Mua sắm TSCDHH ( Khấu hao )</v>
      </c>
      <c r="K130" s="17" t="s">
        <v>655</v>
      </c>
      <c r="L130" s="2"/>
    </row>
    <row r="131" spans="2:12" ht="20.399999999999999" hidden="1" customHeight="1" x14ac:dyDescent="0.3">
      <c r="B131" s="33" t="s">
        <v>4</v>
      </c>
      <c r="C131" s="14" t="str" cm="1">
        <f t="array" ref="C131">INDEX(Master_Department[Div &amp; Dept Name],MATCH(Master_CostCenter[[#This Row],[Div &amp; Dept Code]],Master_Department[Div &amp; Dept Code],0),0)</f>
        <v>Phòng Nhân Sự - BP Tổng Vụ</v>
      </c>
      <c r="D131" s="34" t="str" cm="1">
        <f t="array" ref="D131">INDEX(Master_Department[Division Code],MATCH(Master_CostCenter[[#This Row],[Div &amp; Dept Code]],Master_Department[Div &amp; Dept Code],0),0)</f>
        <v>HRD</v>
      </c>
      <c r="E131" s="15" t="str" cm="1">
        <f t="array" ref="E131">INDEX(Master_Department[Dept Code],MATCH(Master_CostCenter[[#This Row],[Div &amp; Dept Code]],Master_Department[Div &amp; Dept Code],0),0)</f>
        <v>GEN</v>
      </c>
      <c r="F131" s="16">
        <v>44</v>
      </c>
      <c r="G131" s="16" t="s">
        <v>573</v>
      </c>
      <c r="H131" s="3" t="s">
        <v>42</v>
      </c>
      <c r="I131" s="32" t="s">
        <v>43</v>
      </c>
      <c r="J131" s="23" t="str">
        <f>Master_CostCenter[[#This Row],[Cost center]]&amp;"/"&amp;Master_CostCenter[[#This Row],[Cost Name]]</f>
        <v>HRD44191/Chi phí hội nghị, tiệc công ty</v>
      </c>
      <c r="K131" s="17" t="s">
        <v>655</v>
      </c>
      <c r="L131" s="2"/>
    </row>
    <row r="132" spans="2:12" ht="20.399999999999999" customHeight="1" x14ac:dyDescent="0.3">
      <c r="B132" s="33" t="s">
        <v>905</v>
      </c>
      <c r="C132" s="14" t="str" cm="1">
        <f t="array" ref="C132">INDEX(Master_Department[Div &amp; Dept Name],MATCH(Master_CostCenter[[#This Row],[Div &amp; Dept Code]],Master_Department[Div &amp; Dept Code],0),0)</f>
        <v>Phòng Nhân Sự - Quỹ Lương KHCN</v>
      </c>
      <c r="D132" s="34" t="str" cm="1">
        <f t="array" ref="D132">INDEX(Master_Department[Division Code],MATCH(Master_CostCenter[[#This Row],[Div &amp; Dept Code]],Master_Department[Div &amp; Dept Code],0),0)</f>
        <v>HRD</v>
      </c>
      <c r="E132" s="15" t="str" cm="1">
        <f t="array" ref="E132">INDEX(Master_Department[Dept Code],MATCH(Master_CostCenter[[#This Row],[Div &amp; Dept Code]],Master_Department[Div &amp; Dept Code],0),0)</f>
        <v>RnD</v>
      </c>
      <c r="F132" s="16">
        <v>76</v>
      </c>
      <c r="G132" s="16" t="s">
        <v>596</v>
      </c>
      <c r="H132" s="3" t="s">
        <v>912</v>
      </c>
      <c r="I132" s="32" t="s">
        <v>296</v>
      </c>
      <c r="J132" s="23" t="str">
        <f>Master_CostCenter[[#This Row],[Cost center]]&amp;"/"&amp;Master_CostCenter[[#This Row],[Cost Name]]</f>
        <v>HRD76002/Chi phí lương - Hành chính</v>
      </c>
      <c r="K132" s="17" t="s">
        <v>655</v>
      </c>
      <c r="L132" s="2"/>
    </row>
    <row r="133" spans="2:12" ht="20.399999999999999" customHeight="1" x14ac:dyDescent="0.3">
      <c r="B133" s="33" t="s">
        <v>905</v>
      </c>
      <c r="C133" s="14" t="str" cm="1">
        <f t="array" ref="C133">INDEX(Master_Department[Div &amp; Dept Name],MATCH(Master_CostCenter[[#This Row],[Div &amp; Dept Code]],Master_Department[Div &amp; Dept Code],0),0)</f>
        <v>Phòng Nhân Sự - Quỹ Lương KHCN</v>
      </c>
      <c r="D133" s="34" t="str" cm="1">
        <f t="array" ref="D133">INDEX(Master_Department[Division Code],MATCH(Master_CostCenter[[#This Row],[Div &amp; Dept Code]],Master_Department[Div &amp; Dept Code],0),0)</f>
        <v>HRD</v>
      </c>
      <c r="E133" s="15" t="str" cm="1">
        <f t="array" ref="E133">INDEX(Master_Department[Dept Code],MATCH(Master_CostCenter[[#This Row],[Div &amp; Dept Code]],Master_Department[Div &amp; Dept Code],0),0)</f>
        <v>RnD</v>
      </c>
      <c r="F133" s="16">
        <v>76</v>
      </c>
      <c r="G133" s="16" t="s">
        <v>602</v>
      </c>
      <c r="H133" s="3" t="s">
        <v>919</v>
      </c>
      <c r="I133" s="32" t="s">
        <v>299</v>
      </c>
      <c r="J133" s="23" t="str">
        <f>Master_CostCenter[[#This Row],[Cost center]]&amp;"/"&amp;Master_CostCenter[[#This Row],[Cost Name]]</f>
        <v>HRD76003/Chi phí lương - Tăng ca</v>
      </c>
      <c r="K133" s="17" t="s">
        <v>655</v>
      </c>
      <c r="L133" s="2"/>
    </row>
    <row r="134" spans="2:12" ht="20.399999999999999" customHeight="1" x14ac:dyDescent="0.3">
      <c r="B134" s="33" t="s">
        <v>905</v>
      </c>
      <c r="C134" s="14" t="str" cm="1">
        <f t="array" ref="C134">INDEX(Master_Department[Div &amp; Dept Name],MATCH(Master_CostCenter[[#This Row],[Div &amp; Dept Code]],Master_Department[Div &amp; Dept Code],0),0)</f>
        <v>Phòng Nhân Sự - Quỹ Lương KHCN</v>
      </c>
      <c r="D134" s="34" t="str" cm="1">
        <f t="array" ref="D134">INDEX(Master_Department[Division Code],MATCH(Master_CostCenter[[#This Row],[Div &amp; Dept Code]],Master_Department[Div &amp; Dept Code],0),0)</f>
        <v>HRD</v>
      </c>
      <c r="E134" s="15" t="str" cm="1">
        <f t="array" ref="E134">INDEX(Master_Department[Dept Code],MATCH(Master_CostCenter[[#This Row],[Div &amp; Dept Code]],Master_Department[Div &amp; Dept Code],0),0)</f>
        <v>RnD</v>
      </c>
      <c r="F134" s="16">
        <v>76</v>
      </c>
      <c r="G134" s="16" t="s">
        <v>610</v>
      </c>
      <c r="H134" s="3" t="s">
        <v>920</v>
      </c>
      <c r="I134" s="32" t="s">
        <v>303</v>
      </c>
      <c r="J134" s="23" t="str">
        <f>Master_CostCenter[[#This Row],[Cost center]]&amp;"/"&amp;Master_CostCenter[[#This Row],[Cost Name]]</f>
        <v>HRD76004/Chi phí lương - Tháng 13</v>
      </c>
      <c r="K134" s="17" t="s">
        <v>655</v>
      </c>
      <c r="L134" s="2"/>
    </row>
    <row r="135" spans="2:12" ht="20.399999999999999" customHeight="1" x14ac:dyDescent="0.3">
      <c r="B135" s="33" t="s">
        <v>905</v>
      </c>
      <c r="C135" s="14" t="str" cm="1">
        <f t="array" ref="C135">INDEX(Master_Department[Div &amp; Dept Name],MATCH(Master_CostCenter[[#This Row],[Div &amp; Dept Code]],Master_Department[Div &amp; Dept Code],0),0)</f>
        <v>Phòng Nhân Sự - Quỹ Lương KHCN</v>
      </c>
      <c r="D135" s="34" t="str" cm="1">
        <f t="array" ref="D135">INDEX(Master_Department[Division Code],MATCH(Master_CostCenter[[#This Row],[Div &amp; Dept Code]],Master_Department[Div &amp; Dept Code],0),0)</f>
        <v>HRD</v>
      </c>
      <c r="E135" s="15" t="str" cm="1">
        <f t="array" ref="E135">INDEX(Master_Department[Dept Code],MATCH(Master_CostCenter[[#This Row],[Div &amp; Dept Code]],Master_Department[Div &amp; Dept Code],0),0)</f>
        <v>RnD</v>
      </c>
      <c r="F135" s="16">
        <v>76</v>
      </c>
      <c r="G135" s="16" t="s">
        <v>570</v>
      </c>
      <c r="H135" s="3" t="s">
        <v>921</v>
      </c>
      <c r="I135" s="32" t="s">
        <v>292</v>
      </c>
      <c r="J135" s="23" t="str">
        <f>Master_CostCenter[[#This Row],[Cost center]]&amp;"/"&amp;Master_CostCenter[[#This Row],[Cost Name]]</f>
        <v>HRD76009/Chi phí lương - Thuê lao động ngoài</v>
      </c>
      <c r="K135" s="17" t="s">
        <v>655</v>
      </c>
      <c r="L135" s="2"/>
    </row>
    <row r="136" spans="2:12" ht="20.399999999999999" customHeight="1" x14ac:dyDescent="0.3">
      <c r="B136" s="33" t="s">
        <v>905</v>
      </c>
      <c r="C136" s="14" t="str" cm="1">
        <f t="array" ref="C136">INDEX(Master_Department[Div &amp; Dept Name],MATCH(Master_CostCenter[[#This Row],[Div &amp; Dept Code]],Master_Department[Div &amp; Dept Code],0),0)</f>
        <v>Phòng Nhân Sự - Quỹ Lương KHCN</v>
      </c>
      <c r="D136" s="34" t="str" cm="1">
        <f t="array" ref="D136">INDEX(Master_Department[Division Code],MATCH(Master_CostCenter[[#This Row],[Div &amp; Dept Code]],Master_Department[Div &amp; Dept Code],0),0)</f>
        <v>HRD</v>
      </c>
      <c r="E136" s="15" t="str" cm="1">
        <f t="array" ref="E136">INDEX(Master_Department[Dept Code],MATCH(Master_CostCenter[[#This Row],[Div &amp; Dept Code]],Master_Department[Div &amp; Dept Code],0),0)</f>
        <v>RnD</v>
      </c>
      <c r="F136" s="16">
        <v>76</v>
      </c>
      <c r="G136" s="16" t="s">
        <v>606</v>
      </c>
      <c r="H136" s="3" t="s">
        <v>922</v>
      </c>
      <c r="I136" s="32" t="s">
        <v>301</v>
      </c>
      <c r="J136" s="23" t="str">
        <f>Master_CostCenter[[#This Row],[Cost center]]&amp;"/"&amp;Master_CostCenter[[#This Row],[Cost Name]]</f>
        <v>HRD76011/Chi phí lương - Thưởng KPI quý</v>
      </c>
      <c r="K136" s="17" t="s">
        <v>655</v>
      </c>
      <c r="L136" s="2"/>
    </row>
    <row r="137" spans="2:12" ht="20.399999999999999" customHeight="1" x14ac:dyDescent="0.3">
      <c r="B137" s="33" t="s">
        <v>905</v>
      </c>
      <c r="C137" s="14" t="str" cm="1">
        <f t="array" ref="C137">INDEX(Master_Department[Div &amp; Dept Name],MATCH(Master_CostCenter[[#This Row],[Div &amp; Dept Code]],Master_Department[Div &amp; Dept Code],0),0)</f>
        <v>Phòng Nhân Sự - Quỹ Lương KHCN</v>
      </c>
      <c r="D137" s="34" t="str" cm="1">
        <f t="array" ref="D137">INDEX(Master_Department[Division Code],MATCH(Master_CostCenter[[#This Row],[Div &amp; Dept Code]],Master_Department[Div &amp; Dept Code],0),0)</f>
        <v>HRD</v>
      </c>
      <c r="E137" s="15" t="str" cm="1">
        <f t="array" ref="E137">INDEX(Master_Department[Dept Code],MATCH(Master_CostCenter[[#This Row],[Div &amp; Dept Code]],Master_Department[Div &amp; Dept Code],0),0)</f>
        <v>RnD</v>
      </c>
      <c r="F137" s="16">
        <v>76</v>
      </c>
      <c r="G137" s="16" t="s">
        <v>608</v>
      </c>
      <c r="H137" s="3" t="s">
        <v>923</v>
      </c>
      <c r="I137" s="32" t="s">
        <v>302</v>
      </c>
      <c r="J137" s="23" t="str">
        <f>Master_CostCenter[[#This Row],[Cost center]]&amp;"/"&amp;Master_CostCenter[[#This Row],[Cost Name]]</f>
        <v>HRD76012/Chi phí lương - Thưởng KPI năm</v>
      </c>
      <c r="K137" s="17" t="s">
        <v>655</v>
      </c>
      <c r="L137" s="2"/>
    </row>
    <row r="138" spans="2:12" ht="20.399999999999999" customHeight="1" x14ac:dyDescent="0.3">
      <c r="B138" s="33" t="s">
        <v>905</v>
      </c>
      <c r="C138" s="14" t="str" cm="1">
        <f t="array" ref="C138">INDEX(Master_Department[Div &amp; Dept Name],MATCH(Master_CostCenter[[#This Row],[Div &amp; Dept Code]],Master_Department[Div &amp; Dept Code],0),0)</f>
        <v>Phòng Nhân Sự - Quỹ Lương KHCN</v>
      </c>
      <c r="D138" s="34" t="str" cm="1">
        <f t="array" ref="D138">INDEX(Master_Department[Division Code],MATCH(Master_CostCenter[[#This Row],[Div &amp; Dept Code]],Master_Department[Div &amp; Dept Code],0),0)</f>
        <v>HRD</v>
      </c>
      <c r="E138" s="15" t="str" cm="1">
        <f t="array" ref="E138">INDEX(Master_Department[Dept Code],MATCH(Master_CostCenter[[#This Row],[Div &amp; Dept Code]],Master_Department[Div &amp; Dept Code],0),0)</f>
        <v>RnD</v>
      </c>
      <c r="F138" s="16">
        <v>76</v>
      </c>
      <c r="G138" s="16" t="s">
        <v>598</v>
      </c>
      <c r="H138" s="3" t="s">
        <v>924</v>
      </c>
      <c r="I138" s="32" t="s">
        <v>297</v>
      </c>
      <c r="J138" s="23" t="str">
        <f>Master_CostCenter[[#This Row],[Cost center]]&amp;"/"&amp;Master_CostCenter[[#This Row],[Cost Name]]</f>
        <v>HRD76013/BHXH</v>
      </c>
      <c r="K138" s="17" t="s">
        <v>655</v>
      </c>
      <c r="L138" s="2"/>
    </row>
    <row r="139" spans="2:12" ht="20.399999999999999" customHeight="1" x14ac:dyDescent="0.3">
      <c r="B139" s="33" t="s">
        <v>905</v>
      </c>
      <c r="C139" s="14" t="str" cm="1">
        <f t="array" ref="C139">INDEX(Master_Department[Div &amp; Dept Name],MATCH(Master_CostCenter[[#This Row],[Div &amp; Dept Code]],Master_Department[Div &amp; Dept Code],0),0)</f>
        <v>Phòng Nhân Sự - Quỹ Lương KHCN</v>
      </c>
      <c r="D139" s="34" t="str" cm="1">
        <f t="array" ref="D139">INDEX(Master_Department[Division Code],MATCH(Master_CostCenter[[#This Row],[Div &amp; Dept Code]],Master_Department[Div &amp; Dept Code],0),0)</f>
        <v>HRD</v>
      </c>
      <c r="E139" s="15" t="str" cm="1">
        <f t="array" ref="E139">INDEX(Master_Department[Dept Code],MATCH(Master_CostCenter[[#This Row],[Div &amp; Dept Code]],Master_Department[Div &amp; Dept Code],0),0)</f>
        <v>RnD</v>
      </c>
      <c r="F139" s="16">
        <v>76</v>
      </c>
      <c r="G139" s="16" t="s">
        <v>616</v>
      </c>
      <c r="H139" s="3" t="s">
        <v>925</v>
      </c>
      <c r="I139" s="32" t="s">
        <v>304</v>
      </c>
      <c r="J139" s="23" t="str">
        <f>Master_CostCenter[[#This Row],[Cost center]]&amp;"/"&amp;Master_CostCenter[[#This Row],[Cost Name]]</f>
        <v>HRD76014/BHYT</v>
      </c>
      <c r="K139" s="17" t="s">
        <v>655</v>
      </c>
      <c r="L139" s="2"/>
    </row>
    <row r="140" spans="2:12" ht="20.399999999999999" customHeight="1" x14ac:dyDescent="0.3">
      <c r="B140" s="33" t="s">
        <v>905</v>
      </c>
      <c r="C140" s="14" t="str" cm="1">
        <f t="array" ref="C140">INDEX(Master_Department[Div &amp; Dept Name],MATCH(Master_CostCenter[[#This Row],[Div &amp; Dept Code]],Master_Department[Div &amp; Dept Code],0),0)</f>
        <v>Phòng Nhân Sự - Quỹ Lương KHCN</v>
      </c>
      <c r="D140" s="34" t="str" cm="1">
        <f t="array" ref="D140">INDEX(Master_Department[Division Code],MATCH(Master_CostCenter[[#This Row],[Div &amp; Dept Code]],Master_Department[Div &amp; Dept Code],0),0)</f>
        <v>HRD</v>
      </c>
      <c r="E140" s="15" t="str" cm="1">
        <f t="array" ref="E140">INDEX(Master_Department[Dept Code],MATCH(Master_CostCenter[[#This Row],[Div &amp; Dept Code]],Master_Department[Div &amp; Dept Code],0),0)</f>
        <v>RnD</v>
      </c>
      <c r="F140" s="16">
        <v>76</v>
      </c>
      <c r="G140" s="16" t="s">
        <v>618</v>
      </c>
      <c r="H140" s="3" t="s">
        <v>926</v>
      </c>
      <c r="I140" s="32" t="s">
        <v>305</v>
      </c>
      <c r="J140" s="23" t="str">
        <f>Master_CostCenter[[#This Row],[Cost center]]&amp;"/"&amp;Master_CostCenter[[#This Row],[Cost Name]]</f>
        <v>HRD76015/BHTN</v>
      </c>
      <c r="K140" s="17" t="s">
        <v>655</v>
      </c>
      <c r="L140" s="2"/>
    </row>
    <row r="141" spans="2:12" ht="20.399999999999999" customHeight="1" x14ac:dyDescent="0.3">
      <c r="B141" s="33" t="s">
        <v>905</v>
      </c>
      <c r="C141" s="14" t="str" cm="1">
        <f t="array" ref="C141">INDEX(Master_Department[Div &amp; Dept Name],MATCH(Master_CostCenter[[#This Row],[Div &amp; Dept Code]],Master_Department[Div &amp; Dept Code],0),0)</f>
        <v>Phòng Nhân Sự - Quỹ Lương KHCN</v>
      </c>
      <c r="D141" s="34" t="str" cm="1">
        <f t="array" ref="D141">INDEX(Master_Department[Division Code],MATCH(Master_CostCenter[[#This Row],[Div &amp; Dept Code]],Master_Department[Div &amp; Dept Code],0),0)</f>
        <v>HRD</v>
      </c>
      <c r="E141" s="15" t="str" cm="1">
        <f t="array" ref="E141">INDEX(Master_Department[Dept Code],MATCH(Master_CostCenter[[#This Row],[Div &amp; Dept Code]],Master_Department[Div &amp; Dept Code],0),0)</f>
        <v>RnD</v>
      </c>
      <c r="F141" s="16">
        <v>76</v>
      </c>
      <c r="G141" s="16" t="s">
        <v>600</v>
      </c>
      <c r="H141" s="3" t="s">
        <v>927</v>
      </c>
      <c r="I141" s="32" t="s">
        <v>298</v>
      </c>
      <c r="J141" s="23" t="str">
        <f>Master_CostCenter[[#This Row],[Cost center]]&amp;"/"&amp;Master_CostCenter[[#This Row],[Cost Name]]</f>
        <v>HRD76016/Kinh phí công đoàn</v>
      </c>
      <c r="K141" s="17" t="s">
        <v>655</v>
      </c>
      <c r="L141" s="2"/>
    </row>
    <row r="142" spans="2:12" ht="20.399999999999999" customHeight="1" x14ac:dyDescent="0.3">
      <c r="B142" s="33" t="s">
        <v>905</v>
      </c>
      <c r="C142" s="14" t="str" cm="1">
        <f t="array" ref="C142">INDEX(Master_Department[Div &amp; Dept Name],MATCH(Master_CostCenter[[#This Row],[Div &amp; Dept Code]],Master_Department[Div &amp; Dept Code],0),0)</f>
        <v>Phòng Nhân Sự - Quỹ Lương KHCN</v>
      </c>
      <c r="D142" s="34" t="str" cm="1">
        <f t="array" ref="D142">INDEX(Master_Department[Division Code],MATCH(Master_CostCenter[[#This Row],[Div &amp; Dept Code]],Master_Department[Div &amp; Dept Code],0),0)</f>
        <v>HRD</v>
      </c>
      <c r="E142" s="15" t="str" cm="1">
        <f t="array" ref="E142">INDEX(Master_Department[Dept Code],MATCH(Master_CostCenter[[#This Row],[Div &amp; Dept Code]],Master_Department[Div &amp; Dept Code],0),0)</f>
        <v>RnD</v>
      </c>
      <c r="F142" s="16">
        <v>76</v>
      </c>
      <c r="G142" s="16" t="s">
        <v>604</v>
      </c>
      <c r="H142" s="3" t="s">
        <v>928</v>
      </c>
      <c r="I142" s="32" t="s">
        <v>300</v>
      </c>
      <c r="J142" s="23" t="str">
        <f>Master_CostCenter[[#This Row],[Cost center]]&amp;"/"&amp;Master_CostCenter[[#This Row],[Cost Name]]</f>
        <v>HRD76020/Phụ cấp khác</v>
      </c>
      <c r="K142" s="17" t="s">
        <v>655</v>
      </c>
      <c r="L142" s="2"/>
    </row>
    <row r="143" spans="2:12" ht="20.399999999999999" hidden="1" customHeight="1" x14ac:dyDescent="0.3">
      <c r="B143" s="33" t="s">
        <v>102</v>
      </c>
      <c r="C143" s="14" t="str" cm="1">
        <f t="array" ref="C143">INDEX(Master_Department[Div &amp; Dept Name],MATCH(Master_CostCenter[[#This Row],[Div &amp; Dept Code]],Master_Department[Div &amp; Dept Code],0),0)</f>
        <v>Phòng CNTT</v>
      </c>
      <c r="D143" s="34" t="str" cm="1">
        <f t="array" ref="D143">INDEX(Master_Department[Division Code],MATCH(Master_CostCenter[[#This Row],[Div &amp; Dept Code]],Master_Department[Div &amp; Dept Code],0),0)</f>
        <v>ICT</v>
      </c>
      <c r="E143" s="15" t="str" cm="1">
        <f t="array" ref="E143">INDEX(Master_Department[Dept Code],MATCH(Master_CostCenter[[#This Row],[Div &amp; Dept Code]],Master_Department[Div &amp; Dept Code],0),0)</f>
        <v>ICT</v>
      </c>
      <c r="F143" s="16">
        <v>46</v>
      </c>
      <c r="G143" s="16" t="s">
        <v>307</v>
      </c>
      <c r="H143" s="3" t="s">
        <v>308</v>
      </c>
      <c r="I143" s="32" t="s">
        <v>6</v>
      </c>
      <c r="J143" s="23" t="str">
        <f>Master_CostCenter[[#This Row],[Cost center]]&amp;"/"&amp;Master_CostCenter[[#This Row],[Cost Name]]</f>
        <v>ICT46044/Chi phí công cụ, dụng cụ</v>
      </c>
      <c r="K143" s="17" t="s">
        <v>655</v>
      </c>
      <c r="L143" s="2"/>
    </row>
    <row r="144" spans="2:12" ht="20.399999999999999" hidden="1" customHeight="1" x14ac:dyDescent="0.3">
      <c r="B144" s="33" t="s">
        <v>102</v>
      </c>
      <c r="C144" s="14" t="str" cm="1">
        <f t="array" ref="C144">INDEX(Master_Department[Div &amp; Dept Name],MATCH(Master_CostCenter[[#This Row],[Div &amp; Dept Code]],Master_Department[Div &amp; Dept Code],0),0)</f>
        <v>Phòng CNTT</v>
      </c>
      <c r="D144" s="34" t="str" cm="1">
        <f t="array" ref="D144">INDEX(Master_Department[Division Code],MATCH(Master_CostCenter[[#This Row],[Div &amp; Dept Code]],Master_Department[Div &amp; Dept Code],0),0)</f>
        <v>ICT</v>
      </c>
      <c r="E144" s="15" t="str" cm="1">
        <f t="array" ref="E144">INDEX(Master_Department[Dept Code],MATCH(Master_CostCenter[[#This Row],[Div &amp; Dept Code]],Master_Department[Div &amp; Dept Code],0),0)</f>
        <v>ICT</v>
      </c>
      <c r="F144" s="16">
        <v>46</v>
      </c>
      <c r="G144" s="16" t="s">
        <v>324</v>
      </c>
      <c r="H144" s="3" t="s">
        <v>325</v>
      </c>
      <c r="I144" s="32" t="s">
        <v>83</v>
      </c>
      <c r="J144" s="23" t="str">
        <f>Master_CostCenter[[#This Row],[Cost center]]&amp;"/"&amp;Master_CostCenter[[#This Row],[Cost Name]]</f>
        <v>ICT46080/Chi phí gửi thư, chuyển phát nhanh</v>
      </c>
      <c r="K144" s="17" t="s">
        <v>655</v>
      </c>
      <c r="L144" s="2"/>
    </row>
    <row r="145" spans="2:12" ht="20.399999999999999" hidden="1" customHeight="1" x14ac:dyDescent="0.3">
      <c r="B145" s="33" t="s">
        <v>102</v>
      </c>
      <c r="C145" s="14" t="str" cm="1">
        <f t="array" ref="C145">INDEX(Master_Department[Div &amp; Dept Name],MATCH(Master_CostCenter[[#This Row],[Div &amp; Dept Code]],Master_Department[Div &amp; Dept Code],0),0)</f>
        <v>Phòng CNTT</v>
      </c>
      <c r="D145" s="34" t="str" cm="1">
        <f t="array" ref="D145">INDEX(Master_Department[Division Code],MATCH(Master_CostCenter[[#This Row],[Div &amp; Dept Code]],Master_Department[Div &amp; Dept Code],0),0)</f>
        <v>ICT</v>
      </c>
      <c r="E145" s="15" t="str" cm="1">
        <f t="array" ref="E145">INDEX(Master_Department[Dept Code],MATCH(Master_CostCenter[[#This Row],[Div &amp; Dept Code]],Master_Department[Div &amp; Dept Code],0),0)</f>
        <v>ICT</v>
      </c>
      <c r="F145" s="16">
        <v>46</v>
      </c>
      <c r="G145" s="16" t="s">
        <v>315</v>
      </c>
      <c r="H145" s="3" t="s">
        <v>316</v>
      </c>
      <c r="I145" s="32" t="s">
        <v>52</v>
      </c>
      <c r="J145" s="23" t="str">
        <f>Master_CostCenter[[#This Row],[Cost center]]&amp;"/"&amp;Master_CostCenter[[#This Row],[Cost Name]]</f>
        <v>ICT46101/Bảo trì, sửa chữa CCDC</v>
      </c>
      <c r="K145" s="17" t="s">
        <v>655</v>
      </c>
      <c r="L145" s="2"/>
    </row>
    <row r="146" spans="2:12" ht="20.399999999999999" hidden="1" customHeight="1" x14ac:dyDescent="0.3">
      <c r="B146" s="33" t="s">
        <v>102</v>
      </c>
      <c r="C146" s="14" t="str" cm="1">
        <f t="array" ref="C146">INDEX(Master_Department[Div &amp; Dept Name],MATCH(Master_CostCenter[[#This Row],[Div &amp; Dept Code]],Master_Department[Div &amp; Dept Code],0),0)</f>
        <v>Phòng CNTT</v>
      </c>
      <c r="D146" s="34" t="str" cm="1">
        <f t="array" ref="D146">INDEX(Master_Department[Division Code],MATCH(Master_CostCenter[[#This Row],[Div &amp; Dept Code]],Master_Department[Div &amp; Dept Code],0),0)</f>
        <v>ICT</v>
      </c>
      <c r="E146" s="15" t="str" cm="1">
        <f t="array" ref="E146">INDEX(Master_Department[Dept Code],MATCH(Master_CostCenter[[#This Row],[Div &amp; Dept Code]],Master_Department[Div &amp; Dept Code],0),0)</f>
        <v>ICT</v>
      </c>
      <c r="F146" s="16">
        <v>46</v>
      </c>
      <c r="G146" s="16" t="s">
        <v>309</v>
      </c>
      <c r="H146" s="3" t="s">
        <v>310</v>
      </c>
      <c r="I146" s="32" t="s">
        <v>233</v>
      </c>
      <c r="J146" s="23" t="str">
        <f>Master_CostCenter[[#This Row],[Cost center]]&amp;"/"&amp;Master_CostCenter[[#This Row],[Cost Name]]</f>
        <v>ICT46104/Bảo trì phần mềm</v>
      </c>
      <c r="K146" s="17" t="s">
        <v>655</v>
      </c>
      <c r="L146" s="2"/>
    </row>
    <row r="147" spans="2:12" ht="20.399999999999999" hidden="1" customHeight="1" x14ac:dyDescent="0.3">
      <c r="B147" s="33" t="s">
        <v>102</v>
      </c>
      <c r="C147" s="14" t="str" cm="1">
        <f t="array" ref="C147">INDEX(Master_Department[Div &amp; Dept Name],MATCH(Master_CostCenter[[#This Row],[Div &amp; Dept Code]],Master_Department[Div &amp; Dept Code],0),0)</f>
        <v>Phòng CNTT</v>
      </c>
      <c r="D147" s="34" t="str" cm="1">
        <f t="array" ref="D147">INDEX(Master_Department[Division Code],MATCH(Master_CostCenter[[#This Row],[Div &amp; Dept Code]],Master_Department[Div &amp; Dept Code],0),0)</f>
        <v>ICT</v>
      </c>
      <c r="E147" s="15" t="str" cm="1">
        <f t="array" ref="E147">INDEX(Master_Department[Dept Code],MATCH(Master_CostCenter[[#This Row],[Div &amp; Dept Code]],Master_Department[Div &amp; Dept Code],0),0)</f>
        <v>ICT</v>
      </c>
      <c r="F147" s="16">
        <v>46</v>
      </c>
      <c r="G147" s="16" t="s">
        <v>311</v>
      </c>
      <c r="H147" s="3" t="s">
        <v>312</v>
      </c>
      <c r="I147" s="32" t="s">
        <v>234</v>
      </c>
      <c r="J147" s="23" t="str">
        <f>Master_CostCenter[[#This Row],[Cost center]]&amp;"/"&amp;Master_CostCenter[[#This Row],[Cost Name]]</f>
        <v>ICT46105/Thuê bao phần mềm</v>
      </c>
      <c r="K147" s="17" t="s">
        <v>655</v>
      </c>
      <c r="L147" s="2"/>
    </row>
    <row r="148" spans="2:12" ht="20.399999999999999" hidden="1" customHeight="1" x14ac:dyDescent="0.3">
      <c r="B148" s="33" t="s">
        <v>102</v>
      </c>
      <c r="C148" s="14" t="str" cm="1">
        <f t="array" ref="C148">INDEX(Master_Department[Div &amp; Dept Name],MATCH(Master_CostCenter[[#This Row],[Div &amp; Dept Code]],Master_Department[Div &amp; Dept Code],0),0)</f>
        <v>Phòng CNTT</v>
      </c>
      <c r="D148" s="34" t="str" cm="1">
        <f t="array" ref="D148">INDEX(Master_Department[Division Code],MATCH(Master_CostCenter[[#This Row],[Div &amp; Dept Code]],Master_Department[Div &amp; Dept Code],0),0)</f>
        <v>ICT</v>
      </c>
      <c r="E148" s="15" t="str" cm="1">
        <f t="array" ref="E148">INDEX(Master_Department[Dept Code],MATCH(Master_CostCenter[[#This Row],[Div &amp; Dept Code]],Master_Department[Div &amp; Dept Code],0),0)</f>
        <v>ICT</v>
      </c>
      <c r="F148" s="16">
        <v>46</v>
      </c>
      <c r="G148" s="16" t="s">
        <v>313</v>
      </c>
      <c r="H148" s="3" t="s">
        <v>314</v>
      </c>
      <c r="I148" s="32" t="s">
        <v>235</v>
      </c>
      <c r="J148" s="23" t="str">
        <f>Master_CostCenter[[#This Row],[Cost center]]&amp;"/"&amp;Master_CostCenter[[#This Row],[Cost Name]]</f>
        <v>ICT46106/Quản trị hệ thống</v>
      </c>
      <c r="K148" s="17" t="s">
        <v>655</v>
      </c>
      <c r="L148" s="2"/>
    </row>
    <row r="149" spans="2:12" ht="20.399999999999999" hidden="1" customHeight="1" x14ac:dyDescent="0.3">
      <c r="B149" s="33" t="s">
        <v>102</v>
      </c>
      <c r="C149" s="14" t="str" cm="1">
        <f t="array" ref="C149">INDEX(Master_Department[Div &amp; Dept Name],MATCH(Master_CostCenter[[#This Row],[Div &amp; Dept Code]],Master_Department[Div &amp; Dept Code],0),0)</f>
        <v>Phòng CNTT</v>
      </c>
      <c r="D149" s="34" t="str" cm="1">
        <f t="array" ref="D149">INDEX(Master_Department[Division Code],MATCH(Master_CostCenter[[#This Row],[Div &amp; Dept Code]],Master_Department[Div &amp; Dept Code],0),0)</f>
        <v>ICT</v>
      </c>
      <c r="E149" s="15" t="str" cm="1">
        <f t="array" ref="E149">INDEX(Master_Department[Dept Code],MATCH(Master_CostCenter[[#This Row],[Div &amp; Dept Code]],Master_Department[Div &amp; Dept Code],0),0)</f>
        <v>ICT</v>
      </c>
      <c r="F149" s="16">
        <v>46</v>
      </c>
      <c r="G149" s="16" t="s">
        <v>317</v>
      </c>
      <c r="H149" s="3" t="s">
        <v>318</v>
      </c>
      <c r="I149" s="32" t="s">
        <v>236</v>
      </c>
      <c r="J149" s="23" t="str">
        <f>Master_CostCenter[[#This Row],[Cost center]]&amp;"/"&amp;Master_CostCenter[[#This Row],[Cost Name]]</f>
        <v>ICT46107/Chi phí Server</v>
      </c>
      <c r="K149" s="17" t="s">
        <v>655</v>
      </c>
      <c r="L149" s="2"/>
    </row>
    <row r="150" spans="2:12" ht="20.399999999999999" hidden="1" customHeight="1" x14ac:dyDescent="0.3">
      <c r="B150" s="33" t="s">
        <v>102</v>
      </c>
      <c r="C150" s="14" t="str" cm="1">
        <f t="array" ref="C150">INDEX(Master_Department[Div &amp; Dept Name],MATCH(Master_CostCenter[[#This Row],[Div &amp; Dept Code]],Master_Department[Div &amp; Dept Code],0),0)</f>
        <v>Phòng CNTT</v>
      </c>
      <c r="D150" s="34" t="str" cm="1">
        <f t="array" ref="D150">INDEX(Master_Department[Division Code],MATCH(Master_CostCenter[[#This Row],[Div &amp; Dept Code]],Master_Department[Div &amp; Dept Code],0),0)</f>
        <v>ICT</v>
      </c>
      <c r="E150" s="15" t="str" cm="1">
        <f t="array" ref="E150">INDEX(Master_Department[Dept Code],MATCH(Master_CostCenter[[#This Row],[Div &amp; Dept Code]],Master_Department[Div &amp; Dept Code],0),0)</f>
        <v>ICT</v>
      </c>
      <c r="F150" s="16">
        <v>46</v>
      </c>
      <c r="G150" s="16" t="s">
        <v>321</v>
      </c>
      <c r="H150" s="3" t="s">
        <v>322</v>
      </c>
      <c r="I150" s="32" t="s">
        <v>238</v>
      </c>
      <c r="J150" s="23" t="str">
        <f>Master_CostCenter[[#This Row],[Cost center]]&amp;"/"&amp;Master_CostCenter[[#This Row],[Cost Name]]</f>
        <v>ICT46137/Chi phí công tác khác</v>
      </c>
      <c r="K150" s="17" t="s">
        <v>655</v>
      </c>
      <c r="L150" s="2"/>
    </row>
    <row r="151" spans="2:12" ht="20.399999999999999" hidden="1" customHeight="1" x14ac:dyDescent="0.3">
      <c r="B151" s="33" t="s">
        <v>108</v>
      </c>
      <c r="C151" s="14" t="str" cm="1">
        <f t="array" ref="C151">INDEX(Master_Department[Div &amp; Dept Name],MATCH(Master_CostCenter[[#This Row],[Div &amp; Dept Code]],Master_Department[Div &amp; Dept Code],0),0)</f>
        <v>Phòng Phát Triển Kinh Doanh</v>
      </c>
      <c r="D151" s="34" t="str" cm="1">
        <f t="array" ref="D151">INDEX(Master_Department[Division Code],MATCH(Master_CostCenter[[#This Row],[Div &amp; Dept Code]],Master_Department[Div &amp; Dept Code],0),0)</f>
        <v>BDE</v>
      </c>
      <c r="E151" s="15" t="str" cm="1">
        <f t="array" ref="E151">INDEX(Master_Department[Dept Code],MATCH(Master_CostCenter[[#This Row],[Div &amp; Dept Code]],Master_Department[Div &amp; Dept Code],0),0)</f>
        <v>BDE</v>
      </c>
      <c r="F151" s="16">
        <v>47</v>
      </c>
      <c r="G151" s="16" t="s">
        <v>321</v>
      </c>
      <c r="H151" s="3" t="s">
        <v>438</v>
      </c>
      <c r="I151" s="32" t="s">
        <v>238</v>
      </c>
      <c r="J151" s="23" t="str">
        <f>Master_CostCenter[[#This Row],[Cost center]]&amp;"/"&amp;Master_CostCenter[[#This Row],[Cost Name]]</f>
        <v>BDE47137/Chi phí công tác khác</v>
      </c>
      <c r="K151" s="17" t="s">
        <v>655</v>
      </c>
      <c r="L151" s="2"/>
    </row>
    <row r="152" spans="2:12" ht="20.399999999999999" hidden="1" customHeight="1" x14ac:dyDescent="0.3">
      <c r="B152" s="33" t="s">
        <v>108</v>
      </c>
      <c r="C152" s="14" t="str" cm="1">
        <f t="array" ref="C152">INDEX(Master_Department[Div &amp; Dept Name],MATCH(Master_CostCenter[[#This Row],[Div &amp; Dept Code]],Master_Department[Div &amp; Dept Code],0),0)</f>
        <v>Phòng Phát Triển Kinh Doanh</v>
      </c>
      <c r="D152" s="34" t="str" cm="1">
        <f t="array" ref="D152">INDEX(Master_Department[Division Code],MATCH(Master_CostCenter[[#This Row],[Div &amp; Dept Code]],Master_Department[Div &amp; Dept Code],0),0)</f>
        <v>BDE</v>
      </c>
      <c r="E152" s="15" t="str" cm="1">
        <f t="array" ref="E152">INDEX(Master_Department[Dept Code],MATCH(Master_CostCenter[[#This Row],[Div &amp; Dept Code]],Master_Department[Div &amp; Dept Code],0),0)</f>
        <v>BDE</v>
      </c>
      <c r="F152" s="16">
        <v>47</v>
      </c>
      <c r="G152" s="16" t="s">
        <v>329</v>
      </c>
      <c r="H152" s="3" t="s">
        <v>439</v>
      </c>
      <c r="I152" s="32" t="s">
        <v>45</v>
      </c>
      <c r="J152" s="23" t="str">
        <f>Master_CostCenter[[#This Row],[Cost center]]&amp;"/"&amp;Master_CostCenter[[#This Row],[Cost Name]]</f>
        <v>BDE47142/Chi phí tiếp khách</v>
      </c>
      <c r="K152" s="17" t="s">
        <v>655</v>
      </c>
      <c r="L152" s="2"/>
    </row>
    <row r="153" spans="2:12" ht="20.399999999999999" hidden="1" customHeight="1" x14ac:dyDescent="0.3">
      <c r="B153" s="33" t="s">
        <v>133</v>
      </c>
      <c r="C153" s="14" t="str" cm="1">
        <f t="array" ref="C153">INDEX(Master_Department[Div &amp; Dept Name],MATCH(Master_CostCenter[[#This Row],[Div &amp; Dept Code]],Master_Department[Div &amp; Dept Code],0),0)</f>
        <v>Phòng PTKD - BP Branding</v>
      </c>
      <c r="D153" s="34" t="str" cm="1">
        <f t="array" ref="D153">INDEX(Master_Department[Division Code],MATCH(Master_CostCenter[[#This Row],[Div &amp; Dept Code]],Master_Department[Div &amp; Dept Code],0),0)</f>
        <v>BDE</v>
      </c>
      <c r="E153" s="15" t="str" cm="1">
        <f t="array" ref="E153">INDEX(Master_Department[Dept Code],MATCH(Master_CostCenter[[#This Row],[Div &amp; Dept Code]],Master_Department[Div &amp; Dept Code],0),0)</f>
        <v>BRD</v>
      </c>
      <c r="F153" s="16">
        <v>48</v>
      </c>
      <c r="G153" s="16" t="s">
        <v>411</v>
      </c>
      <c r="H153" s="3" t="s">
        <v>433</v>
      </c>
      <c r="I153" s="32" t="s">
        <v>263</v>
      </c>
      <c r="J153" s="23" t="str">
        <f>Master_CostCenter[[#This Row],[Cost center]]&amp;"/"&amp;Master_CostCenter[[#This Row],[Cost Name]]</f>
        <v>BDE48123/Branding nhận diện thương hiệu ( Awareness )</v>
      </c>
      <c r="K153" s="17" t="s">
        <v>655</v>
      </c>
      <c r="L153" s="2"/>
    </row>
    <row r="154" spans="2:12" ht="20.399999999999999" hidden="1" customHeight="1" x14ac:dyDescent="0.3">
      <c r="B154" s="33" t="s">
        <v>133</v>
      </c>
      <c r="C154" s="14" t="str" cm="1">
        <f t="array" ref="C154">INDEX(Master_Department[Div &amp; Dept Name],MATCH(Master_CostCenter[[#This Row],[Div &amp; Dept Code]],Master_Department[Div &amp; Dept Code],0),0)</f>
        <v>Phòng PTKD - BP Branding</v>
      </c>
      <c r="D154" s="34" t="str" cm="1">
        <f t="array" ref="D154">INDEX(Master_Department[Division Code],MATCH(Master_CostCenter[[#This Row],[Div &amp; Dept Code]],Master_Department[Div &amp; Dept Code],0),0)</f>
        <v>BDE</v>
      </c>
      <c r="E154" s="15" t="str" cm="1">
        <f t="array" ref="E154">INDEX(Master_Department[Dept Code],MATCH(Master_CostCenter[[#This Row],[Div &amp; Dept Code]],Master_Department[Div &amp; Dept Code],0),0)</f>
        <v>BRD</v>
      </c>
      <c r="F154" s="16">
        <v>48</v>
      </c>
      <c r="G154" s="16" t="s">
        <v>413</v>
      </c>
      <c r="H154" s="3" t="s">
        <v>437</v>
      </c>
      <c r="I154" s="32" t="s">
        <v>264</v>
      </c>
      <c r="J154" s="23" t="str">
        <f>Master_CostCenter[[#This Row],[Cost center]]&amp;"/"&amp;Master_CostCenter[[#This Row],[Cost Name]]</f>
        <v>BDE48125/Duy trì, tối ưu công cụ MKT ( MKT Tool )</v>
      </c>
      <c r="K154" s="17" t="s">
        <v>655</v>
      </c>
      <c r="L154" s="2"/>
    </row>
    <row r="155" spans="2:12" ht="20.399999999999999" hidden="1" customHeight="1" x14ac:dyDescent="0.3">
      <c r="B155" s="33" t="s">
        <v>133</v>
      </c>
      <c r="C155" s="14" t="str" cm="1">
        <f t="array" ref="C155">INDEX(Master_Department[Div &amp; Dept Name],MATCH(Master_CostCenter[[#This Row],[Div &amp; Dept Code]],Master_Department[Div &amp; Dept Code],0),0)</f>
        <v>Phòng PTKD - BP Branding</v>
      </c>
      <c r="D155" s="34" t="str" cm="1">
        <f t="array" ref="D155">INDEX(Master_Department[Division Code],MATCH(Master_CostCenter[[#This Row],[Div &amp; Dept Code]],Master_Department[Div &amp; Dept Code],0),0)</f>
        <v>BDE</v>
      </c>
      <c r="E155" s="15" t="str" cm="1">
        <f t="array" ref="E155">INDEX(Master_Department[Dept Code],MATCH(Master_CostCenter[[#This Row],[Div &amp; Dept Code]],Master_Department[Div &amp; Dept Code],0),0)</f>
        <v>BRD</v>
      </c>
      <c r="F155" s="16">
        <v>48</v>
      </c>
      <c r="G155" s="16" t="s">
        <v>407</v>
      </c>
      <c r="H155" s="3" t="s">
        <v>436</v>
      </c>
      <c r="I155" s="32" t="s">
        <v>261</v>
      </c>
      <c r="J155" s="23" t="str">
        <f>Master_CostCenter[[#This Row],[Cost center]]&amp;"/"&amp;Master_CostCenter[[#This Row],[Cost Name]]</f>
        <v>BDE48126/In ấn tài liệu, sản xuất vật phẩm, quà tặng ( POSM )</v>
      </c>
      <c r="K155" s="17" t="s">
        <v>655</v>
      </c>
      <c r="L155" s="2"/>
    </row>
    <row r="156" spans="2:12" ht="20.399999999999999" hidden="1" customHeight="1" x14ac:dyDescent="0.3">
      <c r="B156" s="33" t="s">
        <v>133</v>
      </c>
      <c r="C156" s="14" t="str" cm="1">
        <f t="array" ref="C156">INDEX(Master_Department[Div &amp; Dept Name],MATCH(Master_CostCenter[[#This Row],[Div &amp; Dept Code]],Master_Department[Div &amp; Dept Code],0),0)</f>
        <v>Phòng PTKD - BP Branding</v>
      </c>
      <c r="D156" s="34" t="str" cm="1">
        <f t="array" ref="D156">INDEX(Master_Department[Division Code],MATCH(Master_CostCenter[[#This Row],[Div &amp; Dept Code]],Master_Department[Div &amp; Dept Code],0),0)</f>
        <v>BDE</v>
      </c>
      <c r="E156" s="15" t="str" cm="1">
        <f t="array" ref="E156">INDEX(Master_Department[Dept Code],MATCH(Master_CostCenter[[#This Row],[Div &amp; Dept Code]],Master_Department[Div &amp; Dept Code],0),0)</f>
        <v>BRD</v>
      </c>
      <c r="F156" s="16">
        <v>48</v>
      </c>
      <c r="G156" s="16" t="s">
        <v>405</v>
      </c>
      <c r="H156" s="3" t="s">
        <v>434</v>
      </c>
      <c r="I156" s="32" t="s">
        <v>260</v>
      </c>
      <c r="J156" s="23" t="str">
        <f>Master_CostCenter[[#This Row],[Cost center]]&amp;"/"&amp;Master_CostCenter[[#This Row],[Cost Name]]</f>
        <v>BDE48127/Quảng cáo, truyền thông trên báo chí ( PR )</v>
      </c>
      <c r="K156" s="17" t="s">
        <v>655</v>
      </c>
      <c r="L156" s="2"/>
    </row>
    <row r="157" spans="2:12" ht="20.399999999999999" hidden="1" customHeight="1" x14ac:dyDescent="0.3">
      <c r="B157" s="33" t="s">
        <v>133</v>
      </c>
      <c r="C157" s="14" t="str" cm="1">
        <f t="array" ref="C157">INDEX(Master_Department[Div &amp; Dept Name],MATCH(Master_CostCenter[[#This Row],[Div &amp; Dept Code]],Master_Department[Div &amp; Dept Code],0),0)</f>
        <v>Phòng PTKD - BP Branding</v>
      </c>
      <c r="D157" s="34" t="str" cm="1">
        <f t="array" ref="D157">INDEX(Master_Department[Division Code],MATCH(Master_CostCenter[[#This Row],[Div &amp; Dept Code]],Master_Department[Div &amp; Dept Code],0),0)</f>
        <v>BDE</v>
      </c>
      <c r="E157" s="15" t="str" cm="1">
        <f t="array" ref="E157">INDEX(Master_Department[Dept Code],MATCH(Master_CostCenter[[#This Row],[Div &amp; Dept Code]],Master_Department[Div &amp; Dept Code],0),0)</f>
        <v>BRD</v>
      </c>
      <c r="F157" s="16">
        <v>48</v>
      </c>
      <c r="G157" s="16" t="s">
        <v>403</v>
      </c>
      <c r="H157" s="3" t="s">
        <v>435</v>
      </c>
      <c r="I157" s="32" t="s">
        <v>259</v>
      </c>
      <c r="J157" s="23" t="str">
        <f>Master_CostCenter[[#This Row],[Cost center]]&amp;"/"&amp;Master_CostCenter[[#This Row],[Cost Name]]</f>
        <v>BDE48128/Tổ chức sự kiện, hội thảo, triển lãm, đào tạo ... ( Event )</v>
      </c>
      <c r="K157" s="17" t="s">
        <v>655</v>
      </c>
      <c r="L157" s="2"/>
    </row>
    <row r="158" spans="2:12" ht="20.399999999999999" hidden="1" customHeight="1" x14ac:dyDescent="0.3">
      <c r="B158" s="33" t="s">
        <v>133</v>
      </c>
      <c r="C158" s="14" t="str" cm="1">
        <f t="array" ref="C158">INDEX(Master_Department[Div &amp; Dept Name],MATCH(Master_CostCenter[[#This Row],[Div &amp; Dept Code]],Master_Department[Div &amp; Dept Code],0),0)</f>
        <v>Phòng PTKD - BP Branding</v>
      </c>
      <c r="D158" s="34" t="str" cm="1">
        <f t="array" ref="D158">INDEX(Master_Department[Division Code],MATCH(Master_CostCenter[[#This Row],[Div &amp; Dept Code]],Master_Department[Div &amp; Dept Code],0),0)</f>
        <v>BDE</v>
      </c>
      <c r="E158" s="15" t="str" cm="1">
        <f t="array" ref="E158">INDEX(Master_Department[Dept Code],MATCH(Master_CostCenter[[#This Row],[Div &amp; Dept Code]],Master_Department[Div &amp; Dept Code],0),0)</f>
        <v>BRD</v>
      </c>
      <c r="F158" s="16">
        <v>48</v>
      </c>
      <c r="G158" s="16" t="s">
        <v>321</v>
      </c>
      <c r="H158" s="3" t="s">
        <v>448</v>
      </c>
      <c r="I158" s="32" t="s">
        <v>238</v>
      </c>
      <c r="J158" s="23" t="str">
        <f>Master_CostCenter[[#This Row],[Cost center]]&amp;"/"&amp;Master_CostCenter[[#This Row],[Cost Name]]</f>
        <v>BDE48137/Chi phí công tác khác</v>
      </c>
      <c r="K158" s="17" t="s">
        <v>655</v>
      </c>
      <c r="L158" s="2"/>
    </row>
    <row r="159" spans="2:12" ht="20.399999999999999" hidden="1" customHeight="1" x14ac:dyDescent="0.3">
      <c r="B159" s="33" t="s">
        <v>133</v>
      </c>
      <c r="C159" s="14" t="str" cm="1">
        <f t="array" ref="C159">INDEX(Master_Department[Div &amp; Dept Name],MATCH(Master_CostCenter[[#This Row],[Div &amp; Dept Code]],Master_Department[Div &amp; Dept Code],0),0)</f>
        <v>Phòng PTKD - BP Branding</v>
      </c>
      <c r="D159" s="34" t="str" cm="1">
        <f t="array" ref="D159">INDEX(Master_Department[Division Code],MATCH(Master_CostCenter[[#This Row],[Div &amp; Dept Code]],Master_Department[Div &amp; Dept Code],0),0)</f>
        <v>BDE</v>
      </c>
      <c r="E159" s="15" t="str" cm="1">
        <f t="array" ref="E159">INDEX(Master_Department[Dept Code],MATCH(Master_CostCenter[[#This Row],[Div &amp; Dept Code]],Master_Department[Div &amp; Dept Code],0),0)</f>
        <v>BRD</v>
      </c>
      <c r="F159" s="16">
        <v>48</v>
      </c>
      <c r="G159" s="16" t="s">
        <v>329</v>
      </c>
      <c r="H159" s="3" t="s">
        <v>449</v>
      </c>
      <c r="I159" s="32" t="s">
        <v>45</v>
      </c>
      <c r="J159" s="23" t="str">
        <f>Master_CostCenter[[#This Row],[Cost center]]&amp;"/"&amp;Master_CostCenter[[#This Row],[Cost Name]]</f>
        <v>BDE48142/Chi phí tiếp khách</v>
      </c>
      <c r="K159" s="17" t="s">
        <v>655</v>
      </c>
      <c r="L159" s="2"/>
    </row>
    <row r="160" spans="2:12" ht="20.399999999999999" hidden="1" customHeight="1" x14ac:dyDescent="0.3">
      <c r="B160" s="33" t="s">
        <v>141</v>
      </c>
      <c r="C160" s="14" t="str" cm="1">
        <f t="array" ref="C160">INDEX(Master_Department[Div &amp; Dept Name],MATCH(Master_CostCenter[[#This Row],[Div &amp; Dept Code]],Master_Department[Div &amp; Dept Code],0),0)</f>
        <v>Phòng PTKD - BP Tự động hóa</v>
      </c>
      <c r="D160" s="34" t="str" cm="1">
        <f t="array" ref="D160">INDEX(Master_Department[Division Code],MATCH(Master_CostCenter[[#This Row],[Div &amp; Dept Code]],Master_Department[Div &amp; Dept Code],0),0)</f>
        <v>BDE</v>
      </c>
      <c r="E160" s="15" t="str" cm="1">
        <f t="array" ref="E160">INDEX(Master_Department[Dept Code],MATCH(Master_CostCenter[[#This Row],[Div &amp; Dept Code]],Master_Department[Div &amp; Dept Code],0),0)</f>
        <v>AUT</v>
      </c>
      <c r="F160" s="16">
        <v>50</v>
      </c>
      <c r="G160" s="16" t="s">
        <v>415</v>
      </c>
      <c r="H160" s="3" t="s">
        <v>423</v>
      </c>
      <c r="I160" s="32" t="s">
        <v>265</v>
      </c>
      <c r="J160" s="23" t="str">
        <f>Master_CostCenter[[#This Row],[Cost center]]&amp;"/"&amp;Master_CostCenter[[#This Row],[Cost Name]]</f>
        <v>BDE50119/Khuyến mãi bằng sản phẩm công ty ( Trade MKT )</v>
      </c>
      <c r="K160" s="17" t="s">
        <v>655</v>
      </c>
      <c r="L160" s="2"/>
    </row>
    <row r="161" spans="2:12" ht="20.399999999999999" hidden="1" customHeight="1" x14ac:dyDescent="0.3">
      <c r="B161" s="33" t="s">
        <v>141</v>
      </c>
      <c r="C161" s="14" t="str" cm="1">
        <f t="array" ref="C161">INDEX(Master_Department[Div &amp; Dept Name],MATCH(Master_CostCenter[[#This Row],[Div &amp; Dept Code]],Master_Department[Div &amp; Dept Code],0),0)</f>
        <v>Phòng PTKD - BP Tự động hóa</v>
      </c>
      <c r="D161" s="34" t="str" cm="1">
        <f t="array" ref="D161">INDEX(Master_Department[Division Code],MATCH(Master_CostCenter[[#This Row],[Div &amp; Dept Code]],Master_Department[Div &amp; Dept Code],0),0)</f>
        <v>BDE</v>
      </c>
      <c r="E161" s="15" t="str" cm="1">
        <f t="array" ref="E161">INDEX(Master_Department[Dept Code],MATCH(Master_CostCenter[[#This Row],[Div &amp; Dept Code]],Master_Department[Div &amp; Dept Code],0),0)</f>
        <v>AUT</v>
      </c>
      <c r="F161" s="16">
        <v>50</v>
      </c>
      <c r="G161" s="16" t="s">
        <v>424</v>
      </c>
      <c r="H161" s="3" t="s">
        <v>425</v>
      </c>
      <c r="I161" s="32" t="s">
        <v>266</v>
      </c>
      <c r="J161" s="23" t="str">
        <f>Master_CostCenter[[#This Row],[Cost center]]&amp;"/"&amp;Master_CostCenter[[#This Row],[Cost Name]]</f>
        <v>BDE50122/Bảng hiệu cho đối tác khách hàng ( Signboard )</v>
      </c>
      <c r="K161" s="17" t="s">
        <v>655</v>
      </c>
      <c r="L161" s="2"/>
    </row>
    <row r="162" spans="2:12" ht="20.399999999999999" hidden="1" customHeight="1" x14ac:dyDescent="0.3">
      <c r="B162" s="33" t="s">
        <v>141</v>
      </c>
      <c r="C162" s="14" t="str" cm="1">
        <f t="array" ref="C162">INDEX(Master_Department[Div &amp; Dept Name],MATCH(Master_CostCenter[[#This Row],[Div &amp; Dept Code]],Master_Department[Div &amp; Dept Code],0),0)</f>
        <v>Phòng PTKD - BP Tự động hóa</v>
      </c>
      <c r="D162" s="34" t="str" cm="1">
        <f t="array" ref="D162">INDEX(Master_Department[Division Code],MATCH(Master_CostCenter[[#This Row],[Div &amp; Dept Code]],Master_Department[Div &amp; Dept Code],0),0)</f>
        <v>BDE</v>
      </c>
      <c r="E162" s="15" t="str" cm="1">
        <f t="array" ref="E162">INDEX(Master_Department[Dept Code],MATCH(Master_CostCenter[[#This Row],[Div &amp; Dept Code]],Master_Department[Div &amp; Dept Code],0),0)</f>
        <v>AUT</v>
      </c>
      <c r="F162" s="16">
        <v>50</v>
      </c>
      <c r="G162" s="16" t="s">
        <v>411</v>
      </c>
      <c r="H162" s="3" t="s">
        <v>421</v>
      </c>
      <c r="I162" s="32" t="s">
        <v>263</v>
      </c>
      <c r="J162" s="23" t="str">
        <f>Master_CostCenter[[#This Row],[Cost center]]&amp;"/"&amp;Master_CostCenter[[#This Row],[Cost Name]]</f>
        <v>BDE50123/Branding nhận diện thương hiệu ( Awareness )</v>
      </c>
      <c r="K162" s="17" t="s">
        <v>655</v>
      </c>
      <c r="L162" s="2"/>
    </row>
    <row r="163" spans="2:12" ht="20.399999999999999" hidden="1" customHeight="1" x14ac:dyDescent="0.3">
      <c r="B163" s="33" t="s">
        <v>141</v>
      </c>
      <c r="C163" s="14" t="str" cm="1">
        <f t="array" ref="C163">INDEX(Master_Department[Div &amp; Dept Name],MATCH(Master_CostCenter[[#This Row],[Div &amp; Dept Code]],Master_Department[Div &amp; Dept Code],0),0)</f>
        <v>Phòng PTKD - BP Tự động hóa</v>
      </c>
      <c r="D163" s="34" t="str" cm="1">
        <f t="array" ref="D163">INDEX(Master_Department[Division Code],MATCH(Master_CostCenter[[#This Row],[Div &amp; Dept Code]],Master_Department[Div &amp; Dept Code],0),0)</f>
        <v>BDE</v>
      </c>
      <c r="E163" s="15" t="str" cm="1">
        <f t="array" ref="E163">INDEX(Master_Department[Dept Code],MATCH(Master_CostCenter[[#This Row],[Div &amp; Dept Code]],Master_Department[Div &amp; Dept Code],0),0)</f>
        <v>AUT</v>
      </c>
      <c r="F163" s="16">
        <v>50</v>
      </c>
      <c r="G163" s="16" t="s">
        <v>409</v>
      </c>
      <c r="H163" s="3" t="s">
        <v>428</v>
      </c>
      <c r="I163" s="32" t="s">
        <v>262</v>
      </c>
      <c r="J163" s="23" t="str">
        <f>Master_CostCenter[[#This Row],[Cost center]]&amp;"/"&amp;Master_CostCenter[[#This Row],[Cost Name]]</f>
        <v>BDE50124/Chạy tạo phễu, tìm lead ( Digital )</v>
      </c>
      <c r="K163" s="17" t="s">
        <v>655</v>
      </c>
      <c r="L163" s="2"/>
    </row>
    <row r="164" spans="2:12" ht="20.399999999999999" hidden="1" customHeight="1" x14ac:dyDescent="0.3">
      <c r="B164" s="33" t="s">
        <v>141</v>
      </c>
      <c r="C164" s="14" t="str" cm="1">
        <f t="array" ref="C164">INDEX(Master_Department[Div &amp; Dept Name],MATCH(Master_CostCenter[[#This Row],[Div &amp; Dept Code]],Master_Department[Div &amp; Dept Code],0),0)</f>
        <v>Phòng PTKD - BP Tự động hóa</v>
      </c>
      <c r="D164" s="34" t="str" cm="1">
        <f t="array" ref="D164">INDEX(Master_Department[Division Code],MATCH(Master_CostCenter[[#This Row],[Div &amp; Dept Code]],Master_Department[Div &amp; Dept Code],0),0)</f>
        <v>BDE</v>
      </c>
      <c r="E164" s="15" t="str" cm="1">
        <f t="array" ref="E164">INDEX(Master_Department[Dept Code],MATCH(Master_CostCenter[[#This Row],[Div &amp; Dept Code]],Master_Department[Div &amp; Dept Code],0),0)</f>
        <v>AUT</v>
      </c>
      <c r="F164" s="16">
        <v>50</v>
      </c>
      <c r="G164" s="16" t="s">
        <v>407</v>
      </c>
      <c r="H164" s="3" t="s">
        <v>426</v>
      </c>
      <c r="I164" s="32" t="s">
        <v>261</v>
      </c>
      <c r="J164" s="23" t="str">
        <f>Master_CostCenter[[#This Row],[Cost center]]&amp;"/"&amp;Master_CostCenter[[#This Row],[Cost Name]]</f>
        <v>BDE50126/In ấn tài liệu, sản xuất vật phẩm, quà tặng ( POSM )</v>
      </c>
      <c r="K164" s="17" t="s">
        <v>655</v>
      </c>
      <c r="L164" s="2"/>
    </row>
    <row r="165" spans="2:12" ht="20.399999999999999" hidden="1" customHeight="1" x14ac:dyDescent="0.3">
      <c r="B165" s="33" t="s">
        <v>141</v>
      </c>
      <c r="C165" s="14" t="str" cm="1">
        <f t="array" ref="C165">INDEX(Master_Department[Div &amp; Dept Name],MATCH(Master_CostCenter[[#This Row],[Div &amp; Dept Code]],Master_Department[Div &amp; Dept Code],0),0)</f>
        <v>Phòng PTKD - BP Tự động hóa</v>
      </c>
      <c r="D165" s="34" t="str" cm="1">
        <f t="array" ref="D165">INDEX(Master_Department[Division Code],MATCH(Master_CostCenter[[#This Row],[Div &amp; Dept Code]],Master_Department[Div &amp; Dept Code],0),0)</f>
        <v>BDE</v>
      </c>
      <c r="E165" s="15" t="str" cm="1">
        <f t="array" ref="E165">INDEX(Master_Department[Dept Code],MATCH(Master_CostCenter[[#This Row],[Div &amp; Dept Code]],Master_Department[Div &amp; Dept Code],0),0)</f>
        <v>AUT</v>
      </c>
      <c r="F165" s="16">
        <v>50</v>
      </c>
      <c r="G165" s="16" t="s">
        <v>405</v>
      </c>
      <c r="H165" s="3" t="s">
        <v>427</v>
      </c>
      <c r="I165" s="32" t="s">
        <v>260</v>
      </c>
      <c r="J165" s="23" t="str">
        <f>Master_CostCenter[[#This Row],[Cost center]]&amp;"/"&amp;Master_CostCenter[[#This Row],[Cost Name]]</f>
        <v>BDE50127/Quảng cáo, truyền thông trên báo chí ( PR )</v>
      </c>
      <c r="K165" s="17" t="s">
        <v>655</v>
      </c>
      <c r="L165" s="2"/>
    </row>
    <row r="166" spans="2:12" ht="20.399999999999999" hidden="1" customHeight="1" x14ac:dyDescent="0.3">
      <c r="B166" s="33" t="s">
        <v>141</v>
      </c>
      <c r="C166" s="14" t="str" cm="1">
        <f t="array" ref="C166">INDEX(Master_Department[Div &amp; Dept Name],MATCH(Master_CostCenter[[#This Row],[Div &amp; Dept Code]],Master_Department[Div &amp; Dept Code],0),0)</f>
        <v>Phòng PTKD - BP Tự động hóa</v>
      </c>
      <c r="D166" s="34" t="str" cm="1">
        <f t="array" ref="D166">INDEX(Master_Department[Division Code],MATCH(Master_CostCenter[[#This Row],[Div &amp; Dept Code]],Master_Department[Div &amp; Dept Code],0),0)</f>
        <v>BDE</v>
      </c>
      <c r="E166" s="15" t="str" cm="1">
        <f t="array" ref="E166">INDEX(Master_Department[Dept Code],MATCH(Master_CostCenter[[#This Row],[Div &amp; Dept Code]],Master_Department[Div &amp; Dept Code],0),0)</f>
        <v>AUT</v>
      </c>
      <c r="F166" s="16">
        <v>50</v>
      </c>
      <c r="G166" s="16" t="s">
        <v>403</v>
      </c>
      <c r="H166" s="3" t="s">
        <v>422</v>
      </c>
      <c r="I166" s="32" t="s">
        <v>259</v>
      </c>
      <c r="J166" s="23" t="str">
        <f>Master_CostCenter[[#This Row],[Cost center]]&amp;"/"&amp;Master_CostCenter[[#This Row],[Cost Name]]</f>
        <v>BDE50128/Tổ chức sự kiện, hội thảo, triển lãm, đào tạo ... ( Event )</v>
      </c>
      <c r="K166" s="17" t="s">
        <v>655</v>
      </c>
      <c r="L166" s="2"/>
    </row>
    <row r="167" spans="2:12" ht="20.399999999999999" hidden="1" customHeight="1" x14ac:dyDescent="0.3">
      <c r="B167" s="33" t="s">
        <v>141</v>
      </c>
      <c r="C167" s="14" t="str" cm="1">
        <f t="array" ref="C167">INDEX(Master_Department[Div &amp; Dept Name],MATCH(Master_CostCenter[[#This Row],[Div &amp; Dept Code]],Master_Department[Div &amp; Dept Code],0),0)</f>
        <v>Phòng PTKD - BP Tự động hóa</v>
      </c>
      <c r="D167" s="34" t="str" cm="1">
        <f t="array" ref="D167">INDEX(Master_Department[Division Code],MATCH(Master_CostCenter[[#This Row],[Div &amp; Dept Code]],Master_Department[Div &amp; Dept Code],0),0)</f>
        <v>BDE</v>
      </c>
      <c r="E167" s="15" t="str" cm="1">
        <f t="array" ref="E167">INDEX(Master_Department[Dept Code],MATCH(Master_CostCenter[[#This Row],[Div &amp; Dept Code]],Master_Department[Div &amp; Dept Code],0),0)</f>
        <v>AUT</v>
      </c>
      <c r="F167" s="16">
        <v>50</v>
      </c>
      <c r="G167" s="16" t="s">
        <v>321</v>
      </c>
      <c r="H167" s="3" t="s">
        <v>444</v>
      </c>
      <c r="I167" s="32" t="s">
        <v>238</v>
      </c>
      <c r="J167" s="23" t="str">
        <f>Master_CostCenter[[#This Row],[Cost center]]&amp;"/"&amp;Master_CostCenter[[#This Row],[Cost Name]]</f>
        <v>BDE50137/Chi phí công tác khác</v>
      </c>
      <c r="K167" s="17" t="s">
        <v>655</v>
      </c>
      <c r="L167" s="2"/>
    </row>
    <row r="168" spans="2:12" ht="20.399999999999999" hidden="1" customHeight="1" x14ac:dyDescent="0.3">
      <c r="B168" s="33" t="s">
        <v>141</v>
      </c>
      <c r="C168" s="14" t="str" cm="1">
        <f t="array" ref="C168">INDEX(Master_Department[Div &amp; Dept Name],MATCH(Master_CostCenter[[#This Row],[Div &amp; Dept Code]],Master_Department[Div &amp; Dept Code],0),0)</f>
        <v>Phòng PTKD - BP Tự động hóa</v>
      </c>
      <c r="D168" s="34" t="str" cm="1">
        <f t="array" ref="D168">INDEX(Master_Department[Division Code],MATCH(Master_CostCenter[[#This Row],[Div &amp; Dept Code]],Master_Department[Div &amp; Dept Code],0),0)</f>
        <v>BDE</v>
      </c>
      <c r="E168" s="15" t="str" cm="1">
        <f t="array" ref="E168">INDEX(Master_Department[Dept Code],MATCH(Master_CostCenter[[#This Row],[Div &amp; Dept Code]],Master_Department[Div &amp; Dept Code],0),0)</f>
        <v>AUT</v>
      </c>
      <c r="F168" s="16">
        <v>50</v>
      </c>
      <c r="G168" s="16" t="s">
        <v>329</v>
      </c>
      <c r="H168" s="3" t="s">
        <v>445</v>
      </c>
      <c r="I168" s="32" t="s">
        <v>45</v>
      </c>
      <c r="J168" s="23" t="str">
        <f>Master_CostCenter[[#This Row],[Cost center]]&amp;"/"&amp;Master_CostCenter[[#This Row],[Cost Name]]</f>
        <v>BDE50142/Chi phí tiếp khách</v>
      </c>
      <c r="K168" s="17" t="s">
        <v>655</v>
      </c>
      <c r="L168" s="2"/>
    </row>
    <row r="169" spans="2:12" ht="20.399999999999999" hidden="1" customHeight="1" x14ac:dyDescent="0.3">
      <c r="B169" s="33" t="s">
        <v>141</v>
      </c>
      <c r="C169" s="14" t="str" cm="1">
        <f t="array" ref="C169">INDEX(Master_Department[Div &amp; Dept Name],MATCH(Master_CostCenter[[#This Row],[Div &amp; Dept Code]],Master_Department[Div &amp; Dept Code],0),0)</f>
        <v>Phòng PTKD - BP Tự động hóa</v>
      </c>
      <c r="D169" s="34" t="str" cm="1">
        <f t="array" ref="D169">INDEX(Master_Department[Division Code],MATCH(Master_CostCenter[[#This Row],[Div &amp; Dept Code]],Master_Department[Div &amp; Dept Code],0),0)</f>
        <v>BDE</v>
      </c>
      <c r="E169" s="15" t="str" cm="1">
        <f t="array" ref="E169">INDEX(Master_Department[Dept Code],MATCH(Master_CostCenter[[#This Row],[Div &amp; Dept Code]],Master_Department[Div &amp; Dept Code],0),0)</f>
        <v>AUT</v>
      </c>
      <c r="F169" s="16">
        <v>50</v>
      </c>
      <c r="G169" s="16" t="s">
        <v>413</v>
      </c>
      <c r="H169" s="3" t="s">
        <v>704</v>
      </c>
      <c r="I169" s="32" t="s">
        <v>264</v>
      </c>
      <c r="J169" s="23" t="str">
        <f>Master_CostCenter[[#This Row],[Cost center]]&amp;"/"&amp;Master_CostCenter[[#This Row],[Cost Name]]</f>
        <v>BDE50125/Duy trì, tối ưu công cụ MKT ( MKT Tool )</v>
      </c>
      <c r="K169" s="17" t="s">
        <v>655</v>
      </c>
      <c r="L169" s="2"/>
    </row>
    <row r="170" spans="2:12" ht="20.399999999999999" hidden="1" customHeight="1" x14ac:dyDescent="0.3">
      <c r="B170" s="33" t="s">
        <v>144</v>
      </c>
      <c r="C170" s="14" t="str" cm="1">
        <f t="array" ref="C170">INDEX(Master_Department[Div &amp; Dept Name],MATCH(Master_CostCenter[[#This Row],[Div &amp; Dept Code]],Master_Department[Div &amp; Dept Code],0),0)</f>
        <v>Phòng PTKD - BP Thang Máy</v>
      </c>
      <c r="D170" s="34" t="str" cm="1">
        <f t="array" ref="D170">INDEX(Master_Department[Division Code],MATCH(Master_CostCenter[[#This Row],[Div &amp; Dept Code]],Master_Department[Div &amp; Dept Code],0),0)</f>
        <v>BDE</v>
      </c>
      <c r="E170" s="15" t="str" cm="1">
        <f t="array" ref="E170">INDEX(Master_Department[Dept Code],MATCH(Master_CostCenter[[#This Row],[Div &amp; Dept Code]],Master_Department[Div &amp; Dept Code],0),0)</f>
        <v>ELE</v>
      </c>
      <c r="F170" s="16">
        <v>51</v>
      </c>
      <c r="G170" s="16" t="s">
        <v>411</v>
      </c>
      <c r="H170" s="3" t="s">
        <v>431</v>
      </c>
      <c r="I170" s="32" t="s">
        <v>263</v>
      </c>
      <c r="J170" s="23" t="str">
        <f>Master_CostCenter[[#This Row],[Cost center]]&amp;"/"&amp;Master_CostCenter[[#This Row],[Cost Name]]</f>
        <v>BDE51123/Branding nhận diện thương hiệu ( Awareness )</v>
      </c>
      <c r="K170" s="17" t="s">
        <v>655</v>
      </c>
      <c r="L170" s="2"/>
    </row>
    <row r="171" spans="2:12" ht="20.399999999999999" hidden="1" customHeight="1" x14ac:dyDescent="0.3">
      <c r="B171" s="33" t="s">
        <v>144</v>
      </c>
      <c r="C171" s="14" t="str" cm="1">
        <f t="array" ref="C171">INDEX(Master_Department[Div &amp; Dept Name],MATCH(Master_CostCenter[[#This Row],[Div &amp; Dept Code]],Master_Department[Div &amp; Dept Code],0),0)</f>
        <v>Phòng PTKD - BP Thang Máy</v>
      </c>
      <c r="D171" s="34" t="str" cm="1">
        <f t="array" ref="D171">INDEX(Master_Department[Division Code],MATCH(Master_CostCenter[[#This Row],[Div &amp; Dept Code]],Master_Department[Div &amp; Dept Code],0),0)</f>
        <v>BDE</v>
      </c>
      <c r="E171" s="15" t="str" cm="1">
        <f t="array" ref="E171">INDEX(Master_Department[Dept Code],MATCH(Master_CostCenter[[#This Row],[Div &amp; Dept Code]],Master_Department[Div &amp; Dept Code],0),0)</f>
        <v>ELE</v>
      </c>
      <c r="F171" s="16">
        <v>51</v>
      </c>
      <c r="G171" s="16" t="s">
        <v>409</v>
      </c>
      <c r="H171" s="3" t="s">
        <v>429</v>
      </c>
      <c r="I171" s="32" t="s">
        <v>262</v>
      </c>
      <c r="J171" s="23" t="str">
        <f>Master_CostCenter[[#This Row],[Cost center]]&amp;"/"&amp;Master_CostCenter[[#This Row],[Cost Name]]</f>
        <v>BDE51124/Chạy tạo phễu, tìm lead ( Digital )</v>
      </c>
      <c r="K171" s="17" t="s">
        <v>655</v>
      </c>
      <c r="L171" s="2"/>
    </row>
    <row r="172" spans="2:12" ht="20.399999999999999" hidden="1" customHeight="1" x14ac:dyDescent="0.3">
      <c r="B172" s="33" t="s">
        <v>144</v>
      </c>
      <c r="C172" s="14" t="str" cm="1">
        <f t="array" ref="C172">INDEX(Master_Department[Div &amp; Dept Name],MATCH(Master_CostCenter[[#This Row],[Div &amp; Dept Code]],Master_Department[Div &amp; Dept Code],0),0)</f>
        <v>Phòng PTKD - BP Thang Máy</v>
      </c>
      <c r="D172" s="34" t="str" cm="1">
        <f t="array" ref="D172">INDEX(Master_Department[Division Code],MATCH(Master_CostCenter[[#This Row],[Div &amp; Dept Code]],Master_Department[Div &amp; Dept Code],0),0)</f>
        <v>BDE</v>
      </c>
      <c r="E172" s="15" t="str" cm="1">
        <f t="array" ref="E172">INDEX(Master_Department[Dept Code],MATCH(Master_CostCenter[[#This Row],[Div &amp; Dept Code]],Master_Department[Div &amp; Dept Code],0),0)</f>
        <v>ELE</v>
      </c>
      <c r="F172" s="16">
        <v>51</v>
      </c>
      <c r="G172" s="16" t="s">
        <v>407</v>
      </c>
      <c r="H172" s="3" t="s">
        <v>432</v>
      </c>
      <c r="I172" s="32" t="s">
        <v>261</v>
      </c>
      <c r="J172" s="23" t="str">
        <f>Master_CostCenter[[#This Row],[Cost center]]&amp;"/"&amp;Master_CostCenter[[#This Row],[Cost Name]]</f>
        <v>BDE51126/In ấn tài liệu, sản xuất vật phẩm, quà tặng ( POSM )</v>
      </c>
      <c r="K172" s="17" t="s">
        <v>655</v>
      </c>
      <c r="L172" s="2"/>
    </row>
    <row r="173" spans="2:12" ht="20.399999999999999" hidden="1" customHeight="1" x14ac:dyDescent="0.3">
      <c r="B173" s="33" t="s">
        <v>144</v>
      </c>
      <c r="C173" s="14" t="str" cm="1">
        <f t="array" ref="C173">INDEX(Master_Department[Div &amp; Dept Name],MATCH(Master_CostCenter[[#This Row],[Div &amp; Dept Code]],Master_Department[Div &amp; Dept Code],0),0)</f>
        <v>Phòng PTKD - BP Thang Máy</v>
      </c>
      <c r="D173" s="34" t="str" cm="1">
        <f t="array" ref="D173">INDEX(Master_Department[Division Code],MATCH(Master_CostCenter[[#This Row],[Div &amp; Dept Code]],Master_Department[Div &amp; Dept Code],0),0)</f>
        <v>BDE</v>
      </c>
      <c r="E173" s="15" t="str" cm="1">
        <f t="array" ref="E173">INDEX(Master_Department[Dept Code],MATCH(Master_CostCenter[[#This Row],[Div &amp; Dept Code]],Master_Department[Div &amp; Dept Code],0),0)</f>
        <v>ELE</v>
      </c>
      <c r="F173" s="16">
        <v>51</v>
      </c>
      <c r="G173" s="16" t="s">
        <v>403</v>
      </c>
      <c r="H173" s="3" t="s">
        <v>430</v>
      </c>
      <c r="I173" s="32" t="s">
        <v>259</v>
      </c>
      <c r="J173" s="23" t="str">
        <f>Master_CostCenter[[#This Row],[Cost center]]&amp;"/"&amp;Master_CostCenter[[#This Row],[Cost Name]]</f>
        <v>BDE51128/Tổ chức sự kiện, hội thảo, triển lãm, đào tạo ... ( Event )</v>
      </c>
      <c r="K173" s="17" t="s">
        <v>655</v>
      </c>
      <c r="L173" s="2"/>
    </row>
    <row r="174" spans="2:12" ht="20.399999999999999" hidden="1" customHeight="1" x14ac:dyDescent="0.3">
      <c r="B174" s="33" t="s">
        <v>144</v>
      </c>
      <c r="C174" s="14" t="str" cm="1">
        <f t="array" ref="C174">INDEX(Master_Department[Div &amp; Dept Name],MATCH(Master_CostCenter[[#This Row],[Div &amp; Dept Code]],Master_Department[Div &amp; Dept Code],0),0)</f>
        <v>Phòng PTKD - BP Thang Máy</v>
      </c>
      <c r="D174" s="34" t="str" cm="1">
        <f t="array" ref="D174">INDEX(Master_Department[Division Code],MATCH(Master_CostCenter[[#This Row],[Div &amp; Dept Code]],Master_Department[Div &amp; Dept Code],0),0)</f>
        <v>BDE</v>
      </c>
      <c r="E174" s="15" t="str" cm="1">
        <f t="array" ref="E174">INDEX(Master_Department[Dept Code],MATCH(Master_CostCenter[[#This Row],[Div &amp; Dept Code]],Master_Department[Div &amp; Dept Code],0),0)</f>
        <v>ELE</v>
      </c>
      <c r="F174" s="16">
        <v>51</v>
      </c>
      <c r="G174" s="16" t="s">
        <v>321</v>
      </c>
      <c r="H174" s="3" t="s">
        <v>446</v>
      </c>
      <c r="I174" s="32" t="s">
        <v>238</v>
      </c>
      <c r="J174" s="23" t="str">
        <f>Master_CostCenter[[#This Row],[Cost center]]&amp;"/"&amp;Master_CostCenter[[#This Row],[Cost Name]]</f>
        <v>BDE51137/Chi phí công tác khác</v>
      </c>
      <c r="K174" s="17" t="s">
        <v>655</v>
      </c>
      <c r="L174" s="2"/>
    </row>
    <row r="175" spans="2:12" ht="20.399999999999999" hidden="1" customHeight="1" x14ac:dyDescent="0.3">
      <c r="B175" s="33" t="s">
        <v>144</v>
      </c>
      <c r="C175" s="14" t="str" cm="1">
        <f t="array" ref="C175">INDEX(Master_Department[Div &amp; Dept Name],MATCH(Master_CostCenter[[#This Row],[Div &amp; Dept Code]],Master_Department[Div &amp; Dept Code],0),0)</f>
        <v>Phòng PTKD - BP Thang Máy</v>
      </c>
      <c r="D175" s="34" t="str" cm="1">
        <f t="array" ref="D175">INDEX(Master_Department[Division Code],MATCH(Master_CostCenter[[#This Row],[Div &amp; Dept Code]],Master_Department[Div &amp; Dept Code],0),0)</f>
        <v>BDE</v>
      </c>
      <c r="E175" s="15" t="str" cm="1">
        <f t="array" ref="E175">INDEX(Master_Department[Dept Code],MATCH(Master_CostCenter[[#This Row],[Div &amp; Dept Code]],Master_Department[Div &amp; Dept Code],0),0)</f>
        <v>ELE</v>
      </c>
      <c r="F175" s="16">
        <v>51</v>
      </c>
      <c r="G175" s="16" t="s">
        <v>329</v>
      </c>
      <c r="H175" s="3" t="s">
        <v>447</v>
      </c>
      <c r="I175" s="32" t="s">
        <v>45</v>
      </c>
      <c r="J175" s="23" t="str">
        <f>Master_CostCenter[[#This Row],[Cost center]]&amp;"/"&amp;Master_CostCenter[[#This Row],[Cost Name]]</f>
        <v>BDE51142/Chi phí tiếp khách</v>
      </c>
      <c r="K175" s="17" t="s">
        <v>655</v>
      </c>
      <c r="L175" s="2"/>
    </row>
    <row r="176" spans="2:12" ht="20.399999999999999" hidden="1" customHeight="1" x14ac:dyDescent="0.3">
      <c r="B176" s="33" t="s">
        <v>146</v>
      </c>
      <c r="C176" s="14" t="str" cm="1">
        <f t="array" ref="C176">INDEX(Master_Department[Div &amp; Dept Name],MATCH(Master_CostCenter[[#This Row],[Div &amp; Dept Code]],Master_Department[Div &amp; Dept Code],0),0)</f>
        <v>Phòng PTKD - BP Năng lượng mặt trời</v>
      </c>
      <c r="D176" s="34" t="str" cm="1">
        <f t="array" ref="D176">INDEX(Master_Department[Division Code],MATCH(Master_CostCenter[[#This Row],[Div &amp; Dept Code]],Master_Department[Div &amp; Dept Code],0),0)</f>
        <v>BDE</v>
      </c>
      <c r="E176" s="15" t="str" cm="1">
        <f t="array" ref="E176">INDEX(Master_Department[Dept Code],MATCH(Master_CostCenter[[#This Row],[Div &amp; Dept Code]],Master_Department[Div &amp; Dept Code],0),0)</f>
        <v>SOL</v>
      </c>
      <c r="F176" s="16">
        <v>52</v>
      </c>
      <c r="G176" s="16" t="s">
        <v>415</v>
      </c>
      <c r="H176" s="3" t="s">
        <v>416</v>
      </c>
      <c r="I176" s="32" t="s">
        <v>265</v>
      </c>
      <c r="J176" s="23" t="str">
        <f>Master_CostCenter[[#This Row],[Cost center]]&amp;"/"&amp;Master_CostCenter[[#This Row],[Cost Name]]</f>
        <v>BDE52119/Khuyến mãi bằng sản phẩm công ty ( Trade MKT )</v>
      </c>
      <c r="K176" s="17" t="s">
        <v>655</v>
      </c>
      <c r="L176" s="2"/>
    </row>
    <row r="177" spans="2:12" ht="20.399999999999999" hidden="1" customHeight="1" x14ac:dyDescent="0.3">
      <c r="B177" s="33" t="s">
        <v>146</v>
      </c>
      <c r="C177" s="14" t="str" cm="1">
        <f t="array" ref="C177">INDEX(Master_Department[Div &amp; Dept Name],MATCH(Master_CostCenter[[#This Row],[Div &amp; Dept Code]],Master_Department[Div &amp; Dept Code],0),0)</f>
        <v>Phòng PTKD - BP Năng lượng mặt trời</v>
      </c>
      <c r="D177" s="34" t="str" cm="1">
        <f t="array" ref="D177">INDEX(Master_Department[Division Code],MATCH(Master_CostCenter[[#This Row],[Div &amp; Dept Code]],Master_Department[Div &amp; Dept Code],0),0)</f>
        <v>BDE</v>
      </c>
      <c r="E177" s="15" t="str" cm="1">
        <f t="array" ref="E177">INDEX(Master_Department[Dept Code],MATCH(Master_CostCenter[[#This Row],[Div &amp; Dept Code]],Master_Department[Div &amp; Dept Code],0),0)</f>
        <v>SOL</v>
      </c>
      <c r="F177" s="16">
        <v>52</v>
      </c>
      <c r="G177" s="16" t="s">
        <v>411</v>
      </c>
      <c r="H177" s="3" t="s">
        <v>412</v>
      </c>
      <c r="I177" s="32" t="s">
        <v>263</v>
      </c>
      <c r="J177" s="23" t="str">
        <f>Master_CostCenter[[#This Row],[Cost center]]&amp;"/"&amp;Master_CostCenter[[#This Row],[Cost Name]]</f>
        <v>BDE52123/Branding nhận diện thương hiệu ( Awareness )</v>
      </c>
      <c r="K177" s="17" t="s">
        <v>655</v>
      </c>
      <c r="L177" s="2"/>
    </row>
    <row r="178" spans="2:12" ht="20.399999999999999" hidden="1" customHeight="1" x14ac:dyDescent="0.3">
      <c r="B178" s="33" t="s">
        <v>146</v>
      </c>
      <c r="C178" s="14" t="str" cm="1">
        <f t="array" ref="C178">INDEX(Master_Department[Div &amp; Dept Name],MATCH(Master_CostCenter[[#This Row],[Div &amp; Dept Code]],Master_Department[Div &amp; Dept Code],0),0)</f>
        <v>Phòng PTKD - BP Năng lượng mặt trời</v>
      </c>
      <c r="D178" s="34" t="str" cm="1">
        <f t="array" ref="D178">INDEX(Master_Department[Division Code],MATCH(Master_CostCenter[[#This Row],[Div &amp; Dept Code]],Master_Department[Div &amp; Dept Code],0),0)</f>
        <v>BDE</v>
      </c>
      <c r="E178" s="15" t="str" cm="1">
        <f t="array" ref="E178">INDEX(Master_Department[Dept Code],MATCH(Master_CostCenter[[#This Row],[Div &amp; Dept Code]],Master_Department[Div &amp; Dept Code],0),0)</f>
        <v>SOL</v>
      </c>
      <c r="F178" s="16">
        <v>52</v>
      </c>
      <c r="G178" s="16" t="s">
        <v>409</v>
      </c>
      <c r="H178" s="3" t="s">
        <v>410</v>
      </c>
      <c r="I178" s="32" t="s">
        <v>262</v>
      </c>
      <c r="J178" s="23" t="str">
        <f>Master_CostCenter[[#This Row],[Cost center]]&amp;"/"&amp;Master_CostCenter[[#This Row],[Cost Name]]</f>
        <v>BDE52124/Chạy tạo phễu, tìm lead ( Digital )</v>
      </c>
      <c r="K178" s="17" t="s">
        <v>655</v>
      </c>
      <c r="L178" s="2"/>
    </row>
    <row r="179" spans="2:12" ht="20.399999999999999" hidden="1" customHeight="1" x14ac:dyDescent="0.3">
      <c r="B179" s="33" t="s">
        <v>146</v>
      </c>
      <c r="C179" s="14" t="str" cm="1">
        <f t="array" ref="C179">INDEX(Master_Department[Div &amp; Dept Name],MATCH(Master_CostCenter[[#This Row],[Div &amp; Dept Code]],Master_Department[Div &amp; Dept Code],0),0)</f>
        <v>Phòng PTKD - BP Năng lượng mặt trời</v>
      </c>
      <c r="D179" s="34" t="str" cm="1">
        <f t="array" ref="D179">INDEX(Master_Department[Division Code],MATCH(Master_CostCenter[[#This Row],[Div &amp; Dept Code]],Master_Department[Div &amp; Dept Code],0),0)</f>
        <v>BDE</v>
      </c>
      <c r="E179" s="15" t="str" cm="1">
        <f t="array" ref="E179">INDEX(Master_Department[Dept Code],MATCH(Master_CostCenter[[#This Row],[Div &amp; Dept Code]],Master_Department[Div &amp; Dept Code],0),0)</f>
        <v>SOL</v>
      </c>
      <c r="F179" s="16">
        <v>52</v>
      </c>
      <c r="G179" s="16" t="s">
        <v>413</v>
      </c>
      <c r="H179" s="3" t="s">
        <v>414</v>
      </c>
      <c r="I179" s="32" t="s">
        <v>264</v>
      </c>
      <c r="J179" s="23" t="str">
        <f>Master_CostCenter[[#This Row],[Cost center]]&amp;"/"&amp;Master_CostCenter[[#This Row],[Cost Name]]</f>
        <v>BDE52125/Duy trì, tối ưu công cụ MKT ( MKT Tool )</v>
      </c>
      <c r="K179" s="17" t="s">
        <v>655</v>
      </c>
      <c r="L179" s="2"/>
    </row>
    <row r="180" spans="2:12" ht="20.399999999999999" hidden="1" customHeight="1" x14ac:dyDescent="0.3">
      <c r="B180" s="33" t="s">
        <v>146</v>
      </c>
      <c r="C180" s="14" t="str" cm="1">
        <f t="array" ref="C180">INDEX(Master_Department[Div &amp; Dept Name],MATCH(Master_CostCenter[[#This Row],[Div &amp; Dept Code]],Master_Department[Div &amp; Dept Code],0),0)</f>
        <v>Phòng PTKD - BP Năng lượng mặt trời</v>
      </c>
      <c r="D180" s="34" t="str" cm="1">
        <f t="array" ref="D180">INDEX(Master_Department[Division Code],MATCH(Master_CostCenter[[#This Row],[Div &amp; Dept Code]],Master_Department[Div &amp; Dept Code],0),0)</f>
        <v>BDE</v>
      </c>
      <c r="E180" s="15" t="str" cm="1">
        <f t="array" ref="E180">INDEX(Master_Department[Dept Code],MATCH(Master_CostCenter[[#This Row],[Div &amp; Dept Code]],Master_Department[Div &amp; Dept Code],0),0)</f>
        <v>SOL</v>
      </c>
      <c r="F180" s="16">
        <v>52</v>
      </c>
      <c r="G180" s="16" t="s">
        <v>407</v>
      </c>
      <c r="H180" s="3" t="s">
        <v>408</v>
      </c>
      <c r="I180" s="32" t="s">
        <v>261</v>
      </c>
      <c r="J180" s="23" t="str">
        <f>Master_CostCenter[[#This Row],[Cost center]]&amp;"/"&amp;Master_CostCenter[[#This Row],[Cost Name]]</f>
        <v>BDE52126/In ấn tài liệu, sản xuất vật phẩm, quà tặng ( POSM )</v>
      </c>
      <c r="K180" s="17" t="s">
        <v>655</v>
      </c>
      <c r="L180" s="2"/>
    </row>
    <row r="181" spans="2:12" ht="20.399999999999999" hidden="1" customHeight="1" x14ac:dyDescent="0.3">
      <c r="B181" s="33" t="s">
        <v>146</v>
      </c>
      <c r="C181" s="14" t="str" cm="1">
        <f t="array" ref="C181">INDEX(Master_Department[Div &amp; Dept Name],MATCH(Master_CostCenter[[#This Row],[Div &amp; Dept Code]],Master_Department[Div &amp; Dept Code],0),0)</f>
        <v>Phòng PTKD - BP Năng lượng mặt trời</v>
      </c>
      <c r="D181" s="34" t="str" cm="1">
        <f t="array" ref="D181">INDEX(Master_Department[Division Code],MATCH(Master_CostCenter[[#This Row],[Div &amp; Dept Code]],Master_Department[Div &amp; Dept Code],0),0)</f>
        <v>BDE</v>
      </c>
      <c r="E181" s="15" t="str" cm="1">
        <f t="array" ref="E181">INDEX(Master_Department[Dept Code],MATCH(Master_CostCenter[[#This Row],[Div &amp; Dept Code]],Master_Department[Div &amp; Dept Code],0),0)</f>
        <v>SOL</v>
      </c>
      <c r="F181" s="16">
        <v>52</v>
      </c>
      <c r="G181" s="16" t="s">
        <v>405</v>
      </c>
      <c r="H181" s="3" t="s">
        <v>406</v>
      </c>
      <c r="I181" s="32" t="s">
        <v>260</v>
      </c>
      <c r="J181" s="23" t="str">
        <f>Master_CostCenter[[#This Row],[Cost center]]&amp;"/"&amp;Master_CostCenter[[#This Row],[Cost Name]]</f>
        <v>BDE52127/Quảng cáo, truyền thông trên báo chí ( PR )</v>
      </c>
      <c r="K181" s="17" t="s">
        <v>655</v>
      </c>
      <c r="L181" s="2"/>
    </row>
    <row r="182" spans="2:12" ht="20.399999999999999" hidden="1" customHeight="1" x14ac:dyDescent="0.3">
      <c r="B182" s="33" t="s">
        <v>146</v>
      </c>
      <c r="C182" s="14" t="str" cm="1">
        <f t="array" ref="C182">INDEX(Master_Department[Div &amp; Dept Name],MATCH(Master_CostCenter[[#This Row],[Div &amp; Dept Code]],Master_Department[Div &amp; Dept Code],0),0)</f>
        <v>Phòng PTKD - BP Năng lượng mặt trời</v>
      </c>
      <c r="D182" s="34" t="str" cm="1">
        <f t="array" ref="D182">INDEX(Master_Department[Division Code],MATCH(Master_CostCenter[[#This Row],[Div &amp; Dept Code]],Master_Department[Div &amp; Dept Code],0),0)</f>
        <v>BDE</v>
      </c>
      <c r="E182" s="15" t="str" cm="1">
        <f t="array" ref="E182">INDEX(Master_Department[Dept Code],MATCH(Master_CostCenter[[#This Row],[Div &amp; Dept Code]],Master_Department[Div &amp; Dept Code],0),0)</f>
        <v>SOL</v>
      </c>
      <c r="F182" s="16">
        <v>52</v>
      </c>
      <c r="G182" s="16" t="s">
        <v>403</v>
      </c>
      <c r="H182" s="3" t="s">
        <v>404</v>
      </c>
      <c r="I182" s="32" t="s">
        <v>259</v>
      </c>
      <c r="J182" s="23" t="str">
        <f>Master_CostCenter[[#This Row],[Cost center]]&amp;"/"&amp;Master_CostCenter[[#This Row],[Cost Name]]</f>
        <v>BDE52128/Tổ chức sự kiện, hội thảo, triển lãm, đào tạo ... ( Event )</v>
      </c>
      <c r="K182" s="17" t="s">
        <v>655</v>
      </c>
      <c r="L182" s="2"/>
    </row>
    <row r="183" spans="2:12" ht="20.399999999999999" hidden="1" customHeight="1" x14ac:dyDescent="0.3">
      <c r="B183" s="33" t="s">
        <v>146</v>
      </c>
      <c r="C183" s="14" t="str" cm="1">
        <f t="array" ref="C183">INDEX(Master_Department[Div &amp; Dept Name],MATCH(Master_CostCenter[[#This Row],[Div &amp; Dept Code]],Master_Department[Div &amp; Dept Code],0),0)</f>
        <v>Phòng PTKD - BP Năng lượng mặt trời</v>
      </c>
      <c r="D183" s="34" t="str" cm="1">
        <f t="array" ref="D183">INDEX(Master_Department[Division Code],MATCH(Master_CostCenter[[#This Row],[Div &amp; Dept Code]],Master_Department[Div &amp; Dept Code],0),0)</f>
        <v>BDE</v>
      </c>
      <c r="E183" s="15" t="str" cm="1">
        <f t="array" ref="E183">INDEX(Master_Department[Dept Code],MATCH(Master_CostCenter[[#This Row],[Div &amp; Dept Code]],Master_Department[Div &amp; Dept Code],0),0)</f>
        <v>SOL</v>
      </c>
      <c r="F183" s="16">
        <v>52</v>
      </c>
      <c r="G183" s="16" t="s">
        <v>321</v>
      </c>
      <c r="H183" s="3" t="s">
        <v>440</v>
      </c>
      <c r="I183" s="32" t="s">
        <v>238</v>
      </c>
      <c r="J183" s="23" t="str">
        <f>Master_CostCenter[[#This Row],[Cost center]]&amp;"/"&amp;Master_CostCenter[[#This Row],[Cost Name]]</f>
        <v>BDE52137/Chi phí công tác khác</v>
      </c>
      <c r="K183" s="17" t="s">
        <v>655</v>
      </c>
      <c r="L183" s="2"/>
    </row>
    <row r="184" spans="2:12" ht="19.95" hidden="1" customHeight="1" x14ac:dyDescent="0.3">
      <c r="B184" s="33" t="s">
        <v>146</v>
      </c>
      <c r="C184" s="14" t="str" cm="1">
        <f t="array" ref="C184">INDEX(Master_Department[Div &amp; Dept Name],MATCH(Master_CostCenter[[#This Row],[Div &amp; Dept Code]],Master_Department[Div &amp; Dept Code],0),0)</f>
        <v>Phòng PTKD - BP Năng lượng mặt trời</v>
      </c>
      <c r="D184" s="34" t="str" cm="1">
        <f t="array" ref="D184">INDEX(Master_Department[Division Code],MATCH(Master_CostCenter[[#This Row],[Div &amp; Dept Code]],Master_Department[Div &amp; Dept Code],0),0)</f>
        <v>BDE</v>
      </c>
      <c r="E184" s="15" t="str" cm="1">
        <f t="array" ref="E184">INDEX(Master_Department[Dept Code],MATCH(Master_CostCenter[[#This Row],[Div &amp; Dept Code]],Master_Department[Div &amp; Dept Code],0),0)</f>
        <v>SOL</v>
      </c>
      <c r="F184" s="16">
        <v>52</v>
      </c>
      <c r="G184" s="16" t="s">
        <v>329</v>
      </c>
      <c r="H184" s="3" t="s">
        <v>441</v>
      </c>
      <c r="I184" s="32" t="s">
        <v>45</v>
      </c>
      <c r="J184" s="23" t="str">
        <f>Master_CostCenter[[#This Row],[Cost center]]&amp;"/"&amp;Master_CostCenter[[#This Row],[Cost Name]]</f>
        <v>BDE52142/Chi phí tiếp khách</v>
      </c>
      <c r="K184" s="17" t="s">
        <v>655</v>
      </c>
      <c r="L184" s="2"/>
    </row>
    <row r="185" spans="2:12" ht="20.399999999999999" hidden="1" customHeight="1" x14ac:dyDescent="0.3">
      <c r="B185" s="33" t="s">
        <v>35</v>
      </c>
      <c r="C185" s="14" t="str" cm="1">
        <f t="array" ref="C185">INDEX(Master_Department[Div &amp; Dept Name],MATCH(Master_CostCenter[[#This Row],[Div &amp; Dept Code]],Master_Department[Div &amp; Dept Code],0),0)</f>
        <v>Phòng PTKD - BP UPS</v>
      </c>
      <c r="D185" s="34" t="str" cm="1">
        <f t="array" ref="D185">INDEX(Master_Department[Division Code],MATCH(Master_CostCenter[[#This Row],[Div &amp; Dept Code]],Master_Department[Div &amp; Dept Code],0),0)</f>
        <v>BDE</v>
      </c>
      <c r="E185" s="15" t="str" cm="1">
        <f t="array" ref="E185">INDEX(Master_Department[Dept Code],MATCH(Master_CostCenter[[#This Row],[Div &amp; Dept Code]],Master_Department[Div &amp; Dept Code],0),0)</f>
        <v>UPS</v>
      </c>
      <c r="F185" s="16">
        <v>53</v>
      </c>
      <c r="G185" s="16" t="s">
        <v>411</v>
      </c>
      <c r="H185" s="3" t="s">
        <v>418</v>
      </c>
      <c r="I185" s="32" t="s">
        <v>263</v>
      </c>
      <c r="J185" s="23" t="str">
        <f>Master_CostCenter[[#This Row],[Cost center]]&amp;"/"&amp;Master_CostCenter[[#This Row],[Cost Name]]</f>
        <v>BDE53123/Branding nhận diện thương hiệu ( Awareness )</v>
      </c>
      <c r="K185" s="17" t="s">
        <v>655</v>
      </c>
      <c r="L185" s="2"/>
    </row>
    <row r="186" spans="2:12" ht="20.399999999999999" hidden="1" customHeight="1" x14ac:dyDescent="0.3">
      <c r="B186" s="33" t="s">
        <v>35</v>
      </c>
      <c r="C186" s="14" t="str" cm="1">
        <f t="array" ref="C186">INDEX(Master_Department[Div &amp; Dept Name],MATCH(Master_CostCenter[[#This Row],[Div &amp; Dept Code]],Master_Department[Div &amp; Dept Code],0),0)</f>
        <v>Phòng PTKD - BP UPS</v>
      </c>
      <c r="D186" s="34" t="str" cm="1">
        <f t="array" ref="D186">INDEX(Master_Department[Division Code],MATCH(Master_CostCenter[[#This Row],[Div &amp; Dept Code]],Master_Department[Div &amp; Dept Code],0),0)</f>
        <v>BDE</v>
      </c>
      <c r="E186" s="15" t="str" cm="1">
        <f t="array" ref="E186">INDEX(Master_Department[Dept Code],MATCH(Master_CostCenter[[#This Row],[Div &amp; Dept Code]],Master_Department[Div &amp; Dept Code],0),0)</f>
        <v>UPS</v>
      </c>
      <c r="F186" s="16">
        <v>53</v>
      </c>
      <c r="G186" s="16" t="s">
        <v>409</v>
      </c>
      <c r="H186" s="3" t="s">
        <v>417</v>
      </c>
      <c r="I186" s="32" t="s">
        <v>262</v>
      </c>
      <c r="J186" s="23" t="str">
        <f>Master_CostCenter[[#This Row],[Cost center]]&amp;"/"&amp;Master_CostCenter[[#This Row],[Cost Name]]</f>
        <v>BDE53124/Chạy tạo phễu, tìm lead ( Digital )</v>
      </c>
      <c r="K186" s="17" t="s">
        <v>655</v>
      </c>
      <c r="L186" s="2"/>
    </row>
    <row r="187" spans="2:12" ht="20.399999999999999" hidden="1" customHeight="1" x14ac:dyDescent="0.3">
      <c r="B187" s="33" t="s">
        <v>35</v>
      </c>
      <c r="C187" s="14" t="str" cm="1">
        <f t="array" ref="C187">INDEX(Master_Department[Div &amp; Dept Name],MATCH(Master_CostCenter[[#This Row],[Div &amp; Dept Code]],Master_Department[Div &amp; Dept Code],0),0)</f>
        <v>Phòng PTKD - BP UPS</v>
      </c>
      <c r="D187" s="34" t="str" cm="1">
        <f t="array" ref="D187">INDEX(Master_Department[Division Code],MATCH(Master_CostCenter[[#This Row],[Div &amp; Dept Code]],Master_Department[Div &amp; Dept Code],0),0)</f>
        <v>BDE</v>
      </c>
      <c r="E187" s="15" t="str" cm="1">
        <f t="array" ref="E187">INDEX(Master_Department[Dept Code],MATCH(Master_CostCenter[[#This Row],[Div &amp; Dept Code]],Master_Department[Div &amp; Dept Code],0),0)</f>
        <v>UPS</v>
      </c>
      <c r="F187" s="16">
        <v>53</v>
      </c>
      <c r="G187" s="16" t="s">
        <v>407</v>
      </c>
      <c r="H187" s="3" t="s">
        <v>419</v>
      </c>
      <c r="I187" s="32" t="s">
        <v>261</v>
      </c>
      <c r="J187" s="23" t="str">
        <f>Master_CostCenter[[#This Row],[Cost center]]&amp;"/"&amp;Master_CostCenter[[#This Row],[Cost Name]]</f>
        <v>BDE53126/In ấn tài liệu, sản xuất vật phẩm, quà tặng ( POSM )</v>
      </c>
      <c r="K187" s="17" t="s">
        <v>655</v>
      </c>
      <c r="L187" s="2"/>
    </row>
    <row r="188" spans="2:12" ht="20.399999999999999" hidden="1" customHeight="1" x14ac:dyDescent="0.3">
      <c r="B188" s="33" t="s">
        <v>35</v>
      </c>
      <c r="C188" s="14" t="str" cm="1">
        <f t="array" ref="C188">INDEX(Master_Department[Div &amp; Dept Name],MATCH(Master_CostCenter[[#This Row],[Div &amp; Dept Code]],Master_Department[Div &amp; Dept Code],0),0)</f>
        <v>Phòng PTKD - BP UPS</v>
      </c>
      <c r="D188" s="34" t="str" cm="1">
        <f t="array" ref="D188">INDEX(Master_Department[Division Code],MATCH(Master_CostCenter[[#This Row],[Div &amp; Dept Code]],Master_Department[Div &amp; Dept Code],0),0)</f>
        <v>BDE</v>
      </c>
      <c r="E188" s="15" t="str" cm="1">
        <f t="array" ref="E188">INDEX(Master_Department[Dept Code],MATCH(Master_CostCenter[[#This Row],[Div &amp; Dept Code]],Master_Department[Div &amp; Dept Code],0),0)</f>
        <v>UPS</v>
      </c>
      <c r="F188" s="16">
        <v>53</v>
      </c>
      <c r="G188" s="16" t="s">
        <v>403</v>
      </c>
      <c r="H188" s="3" t="s">
        <v>420</v>
      </c>
      <c r="I188" s="32" t="s">
        <v>259</v>
      </c>
      <c r="J188" s="23" t="str">
        <f>Master_CostCenter[[#This Row],[Cost center]]&amp;"/"&amp;Master_CostCenter[[#This Row],[Cost Name]]</f>
        <v>BDE53128/Tổ chức sự kiện, hội thảo, triển lãm, đào tạo ... ( Event )</v>
      </c>
      <c r="K188" s="17" t="s">
        <v>655</v>
      </c>
      <c r="L188" s="2"/>
    </row>
    <row r="189" spans="2:12" ht="20.399999999999999" hidden="1" customHeight="1" x14ac:dyDescent="0.3">
      <c r="B189" s="33" t="s">
        <v>35</v>
      </c>
      <c r="C189" s="14" t="str" cm="1">
        <f t="array" ref="C189">INDEX(Master_Department[Div &amp; Dept Name],MATCH(Master_CostCenter[[#This Row],[Div &amp; Dept Code]],Master_Department[Div &amp; Dept Code],0),0)</f>
        <v>Phòng PTKD - BP UPS</v>
      </c>
      <c r="D189" s="34" t="str" cm="1">
        <f t="array" ref="D189">INDEX(Master_Department[Division Code],MATCH(Master_CostCenter[[#This Row],[Div &amp; Dept Code]],Master_Department[Div &amp; Dept Code],0),0)</f>
        <v>BDE</v>
      </c>
      <c r="E189" s="15" t="str" cm="1">
        <f t="array" ref="E189">INDEX(Master_Department[Dept Code],MATCH(Master_CostCenter[[#This Row],[Div &amp; Dept Code]],Master_Department[Div &amp; Dept Code],0),0)</f>
        <v>UPS</v>
      </c>
      <c r="F189" s="16">
        <v>53</v>
      </c>
      <c r="G189" s="16" t="s">
        <v>321</v>
      </c>
      <c r="H189" s="3" t="s">
        <v>442</v>
      </c>
      <c r="I189" s="32" t="s">
        <v>238</v>
      </c>
      <c r="J189" s="23" t="str">
        <f>Master_CostCenter[[#This Row],[Cost center]]&amp;"/"&amp;Master_CostCenter[[#This Row],[Cost Name]]</f>
        <v>BDE53137/Chi phí công tác khác</v>
      </c>
      <c r="K189" s="17" t="s">
        <v>655</v>
      </c>
      <c r="L189" s="2"/>
    </row>
    <row r="190" spans="2:12" ht="20.399999999999999" hidden="1" customHeight="1" x14ac:dyDescent="0.3">
      <c r="B190" s="33" t="s">
        <v>35</v>
      </c>
      <c r="C190" s="14" t="str" cm="1">
        <f t="array" ref="C190">INDEX(Master_Department[Div &amp; Dept Name],MATCH(Master_CostCenter[[#This Row],[Div &amp; Dept Code]],Master_Department[Div &amp; Dept Code],0),0)</f>
        <v>Phòng PTKD - BP UPS</v>
      </c>
      <c r="D190" s="34" t="str" cm="1">
        <f t="array" ref="D190">INDEX(Master_Department[Division Code],MATCH(Master_CostCenter[[#This Row],[Div &amp; Dept Code]],Master_Department[Div &amp; Dept Code],0),0)</f>
        <v>BDE</v>
      </c>
      <c r="E190" s="15" t="str" cm="1">
        <f t="array" ref="E190">INDEX(Master_Department[Dept Code],MATCH(Master_CostCenter[[#This Row],[Div &amp; Dept Code]],Master_Department[Div &amp; Dept Code],0),0)</f>
        <v>UPS</v>
      </c>
      <c r="F190" s="16">
        <v>53</v>
      </c>
      <c r="G190" s="16" t="s">
        <v>329</v>
      </c>
      <c r="H190" s="3" t="s">
        <v>443</v>
      </c>
      <c r="I190" s="32" t="s">
        <v>45</v>
      </c>
      <c r="J190" s="23" t="str">
        <f>Master_CostCenter[[#This Row],[Cost center]]&amp;"/"&amp;Master_CostCenter[[#This Row],[Cost Name]]</f>
        <v>BDE53142/Chi phí tiếp khách</v>
      </c>
      <c r="K190" s="17" t="s">
        <v>655</v>
      </c>
      <c r="L190" s="2"/>
    </row>
    <row r="191" spans="2:12" ht="20.399999999999999" hidden="1" customHeight="1" x14ac:dyDescent="0.3">
      <c r="B191" s="33" t="s">
        <v>111</v>
      </c>
      <c r="C191" s="14" t="str" cm="1">
        <f t="array" ref="C191">INDEX(Master_Department[Div &amp; Dept Name],MATCH(Master_CostCenter[[#This Row],[Div &amp; Dept Code]],Master_Department[Div &amp; Dept Code],0),0)</f>
        <v>Phòng Dự Án</v>
      </c>
      <c r="D191" s="34" t="str" cm="1">
        <f t="array" ref="D191">INDEX(Master_Department[Division Code],MATCH(Master_CostCenter[[#This Row],[Div &amp; Dept Code]],Master_Department[Div &amp; Dept Code],0),0)</f>
        <v>PRJ</v>
      </c>
      <c r="E191" s="15" t="str" cm="1">
        <f t="array" ref="E191">INDEX(Master_Department[Dept Code],MATCH(Master_CostCenter[[#This Row],[Div &amp; Dept Code]],Master_Department[Div &amp; Dept Code],0),0)</f>
        <v>PRJ</v>
      </c>
      <c r="F191" s="16">
        <v>54</v>
      </c>
      <c r="G191" s="16" t="s">
        <v>344</v>
      </c>
      <c r="H191" s="3" t="s">
        <v>633</v>
      </c>
      <c r="I191" s="32" t="s">
        <v>70</v>
      </c>
      <c r="J191" s="23" t="str">
        <f>Master_CostCenter[[#This Row],[Cost center]]&amp;"/"&amp;Master_CostCenter[[#This Row],[Cost Name]]</f>
        <v>PRJ54043/Chi phí vật dụng, đồ dùng</v>
      </c>
      <c r="K191" s="17" t="s">
        <v>655</v>
      </c>
      <c r="L191" s="2"/>
    </row>
    <row r="192" spans="2:12" ht="20.399999999999999" hidden="1" customHeight="1" x14ac:dyDescent="0.3">
      <c r="B192" s="33" t="s">
        <v>111</v>
      </c>
      <c r="C192" s="14" t="str" cm="1">
        <f t="array" ref="C192">INDEX(Master_Department[Div &amp; Dept Name],MATCH(Master_CostCenter[[#This Row],[Div &amp; Dept Code]],Master_Department[Div &amp; Dept Code],0),0)</f>
        <v>Phòng Dự Án</v>
      </c>
      <c r="D192" s="34" t="str" cm="1">
        <f t="array" ref="D192">INDEX(Master_Department[Division Code],MATCH(Master_CostCenter[[#This Row],[Div &amp; Dept Code]],Master_Department[Div &amp; Dept Code],0),0)</f>
        <v>PRJ</v>
      </c>
      <c r="E192" s="15" t="str" cm="1">
        <f t="array" ref="E192">INDEX(Master_Department[Dept Code],MATCH(Master_CostCenter[[#This Row],[Div &amp; Dept Code]],Master_Department[Div &amp; Dept Code],0),0)</f>
        <v>PRJ</v>
      </c>
      <c r="F192" s="16">
        <v>54</v>
      </c>
      <c r="G192" s="16" t="s">
        <v>307</v>
      </c>
      <c r="H192" s="3" t="s">
        <v>593</v>
      </c>
      <c r="I192" s="32" t="s">
        <v>6</v>
      </c>
      <c r="J192" s="23" t="str">
        <f>Master_CostCenter[[#This Row],[Cost center]]&amp;"/"&amp;Master_CostCenter[[#This Row],[Cost Name]]</f>
        <v>PRJ54044/Chi phí công cụ, dụng cụ</v>
      </c>
      <c r="K192" s="17" t="s">
        <v>655</v>
      </c>
      <c r="L192" s="2"/>
    </row>
    <row r="193" spans="2:12" ht="20.399999999999999" hidden="1" customHeight="1" x14ac:dyDescent="0.3">
      <c r="B193" s="33" t="s">
        <v>111</v>
      </c>
      <c r="C193" s="14" t="str" cm="1">
        <f t="array" ref="C193">INDEX(Master_Department[Div &amp; Dept Name],MATCH(Master_CostCenter[[#This Row],[Div &amp; Dept Code]],Master_Department[Div &amp; Dept Code],0),0)</f>
        <v>Phòng Dự Án</v>
      </c>
      <c r="D193" s="34" t="str" cm="1">
        <f t="array" ref="D193">INDEX(Master_Department[Division Code],MATCH(Master_CostCenter[[#This Row],[Div &amp; Dept Code]],Master_Department[Div &amp; Dept Code],0),0)</f>
        <v>PRJ</v>
      </c>
      <c r="E193" s="15" t="str" cm="1">
        <f t="array" ref="E193">INDEX(Master_Department[Dept Code],MATCH(Master_CostCenter[[#This Row],[Div &amp; Dept Code]],Master_Department[Div &amp; Dept Code],0),0)</f>
        <v>PRJ</v>
      </c>
      <c r="F193" s="16">
        <v>54</v>
      </c>
      <c r="G193" s="16" t="s">
        <v>321</v>
      </c>
      <c r="H193" s="3" t="s">
        <v>595</v>
      </c>
      <c r="I193" s="32" t="s">
        <v>238</v>
      </c>
      <c r="J193" s="23" t="str">
        <f>Master_CostCenter[[#This Row],[Cost center]]&amp;"/"&amp;Master_CostCenter[[#This Row],[Cost Name]]</f>
        <v>PRJ54137/Chi phí công tác khác</v>
      </c>
      <c r="K193" s="17" t="s">
        <v>655</v>
      </c>
      <c r="L193" s="2"/>
    </row>
    <row r="194" spans="2:12" ht="20.399999999999999" hidden="1" customHeight="1" x14ac:dyDescent="0.3">
      <c r="B194" s="33" t="s">
        <v>111</v>
      </c>
      <c r="C194" s="14" t="str" cm="1">
        <f t="array" ref="C194">INDEX(Master_Department[Div &amp; Dept Name],MATCH(Master_CostCenter[[#This Row],[Div &amp; Dept Code]],Master_Department[Div &amp; Dept Code],0),0)</f>
        <v>Phòng Dự Án</v>
      </c>
      <c r="D194" s="34" t="str" cm="1">
        <f t="array" ref="D194">INDEX(Master_Department[Division Code],MATCH(Master_CostCenter[[#This Row],[Div &amp; Dept Code]],Master_Department[Div &amp; Dept Code],0),0)</f>
        <v>PRJ</v>
      </c>
      <c r="E194" s="15" t="str" cm="1">
        <f t="array" ref="E194">INDEX(Master_Department[Dept Code],MATCH(Master_CostCenter[[#This Row],[Div &amp; Dept Code]],Master_Department[Div &amp; Dept Code],0),0)</f>
        <v>PRJ</v>
      </c>
      <c r="F194" s="16">
        <v>54</v>
      </c>
      <c r="G194" s="16" t="s">
        <v>329</v>
      </c>
      <c r="H194" s="3" t="s">
        <v>594</v>
      </c>
      <c r="I194" s="32" t="s">
        <v>45</v>
      </c>
      <c r="J194" s="23" t="str">
        <f>Master_CostCenter[[#This Row],[Cost center]]&amp;"/"&amp;Master_CostCenter[[#This Row],[Cost Name]]</f>
        <v>PRJ54142/Chi phí tiếp khách</v>
      </c>
      <c r="K194" s="17" t="s">
        <v>655</v>
      </c>
      <c r="L194" s="2"/>
    </row>
    <row r="195" spans="2:12" ht="20.399999999999999" hidden="1" customHeight="1" x14ac:dyDescent="0.3">
      <c r="B195" s="33" t="s">
        <v>111</v>
      </c>
      <c r="C195" s="14" t="str" cm="1">
        <f t="array" ref="C195">INDEX(Master_Department[Div &amp; Dept Name],MATCH(Master_CostCenter[[#This Row],[Div &amp; Dept Code]],Master_Department[Div &amp; Dept Code],0),0)</f>
        <v>Phòng Dự Án</v>
      </c>
      <c r="D195" s="34" t="str" cm="1">
        <f t="array" ref="D195">INDEX(Master_Department[Division Code],MATCH(Master_CostCenter[[#This Row],[Div &amp; Dept Code]],Master_Department[Div &amp; Dept Code],0),0)</f>
        <v>PRJ</v>
      </c>
      <c r="E195" s="15" t="str" cm="1">
        <f t="array" ref="E195">INDEX(Master_Department[Dept Code],MATCH(Master_CostCenter[[#This Row],[Div &amp; Dept Code]],Master_Department[Div &amp; Dept Code],0),0)</f>
        <v>PRJ</v>
      </c>
      <c r="F195" s="16">
        <v>54</v>
      </c>
      <c r="G195" s="16" t="s">
        <v>634</v>
      </c>
      <c r="H195" s="3" t="s">
        <v>635</v>
      </c>
      <c r="I195" s="32" t="s">
        <v>636</v>
      </c>
      <c r="J195" s="23" t="str">
        <f>Master_CostCenter[[#This Row],[Cost center]]&amp;"/"&amp;Master_CostCenter[[#This Row],[Cost Name]]</f>
        <v>PRJ54144/Chi phí ngoại giao</v>
      </c>
      <c r="K195" s="17" t="s">
        <v>655</v>
      </c>
      <c r="L195" s="2"/>
    </row>
    <row r="196" spans="2:12" ht="20.399999999999999" hidden="1" customHeight="1" x14ac:dyDescent="0.3">
      <c r="B196" s="33" t="s">
        <v>111</v>
      </c>
      <c r="C196" s="14" t="str" cm="1">
        <f t="array" ref="C196">INDEX(Master_Department[Div &amp; Dept Name],MATCH(Master_CostCenter[[#This Row],[Div &amp; Dept Code]],Master_Department[Div &amp; Dept Code],0),0)</f>
        <v>Phòng Dự Án</v>
      </c>
      <c r="D196" s="34" t="str" cm="1">
        <f t="array" ref="D196">INDEX(Master_Department[Division Code],MATCH(Master_CostCenter[[#This Row],[Div &amp; Dept Code]],Master_Department[Div &amp; Dept Code],0),0)</f>
        <v>PRJ</v>
      </c>
      <c r="E196" s="15" t="str" cm="1">
        <f t="array" ref="E196">INDEX(Master_Department[Dept Code],MATCH(Master_CostCenter[[#This Row],[Div &amp; Dept Code]],Master_Department[Div &amp; Dept Code],0),0)</f>
        <v>PRJ</v>
      </c>
      <c r="F196" s="16">
        <v>54</v>
      </c>
      <c r="G196" s="16">
        <v>145</v>
      </c>
      <c r="H196" s="3" t="s">
        <v>632</v>
      </c>
      <c r="I196" s="32" t="s">
        <v>249</v>
      </c>
      <c r="J196" s="23" t="str">
        <f>Master_CostCenter[[#This Row],[Cost center]]&amp;"/"&amp;Master_CostCenter[[#This Row],[Cost Name]]</f>
        <v>PRJ54145/Chi phí quà tặng khách hàng</v>
      </c>
      <c r="K196" s="17" t="s">
        <v>655</v>
      </c>
      <c r="L196" s="2"/>
    </row>
    <row r="197" spans="2:12" ht="20.399999999999999" hidden="1" customHeight="1" x14ac:dyDescent="0.3">
      <c r="B197" s="33" t="s">
        <v>111</v>
      </c>
      <c r="C197" s="14" t="str" cm="1">
        <f t="array" ref="C197">INDEX(Master_Department[Div &amp; Dept Name],MATCH(Master_CostCenter[[#This Row],[Div &amp; Dept Code]],Master_Department[Div &amp; Dept Code],0),0)</f>
        <v>Phòng Dự Án</v>
      </c>
      <c r="D197" s="34" t="str" cm="1">
        <f t="array" ref="D197">INDEX(Master_Department[Division Code],MATCH(Master_CostCenter[[#This Row],[Div &amp; Dept Code]],Master_Department[Div &amp; Dept Code],0),0)</f>
        <v>PRJ</v>
      </c>
      <c r="E197" s="15" t="str" cm="1">
        <f t="array" ref="E197">INDEX(Master_Department[Dept Code],MATCH(Master_CostCenter[[#This Row],[Div &amp; Dept Code]],Master_Department[Div &amp; Dept Code],0),0)</f>
        <v>PRJ</v>
      </c>
      <c r="F197" s="16">
        <v>54</v>
      </c>
      <c r="G197" s="16">
        <v>196</v>
      </c>
      <c r="H197" s="3" t="s">
        <v>637</v>
      </c>
      <c r="I197" s="32" t="s">
        <v>638</v>
      </c>
      <c r="J197" s="23" t="str">
        <f>Master_CostCenter[[#This Row],[Cost center]]&amp;"/"&amp;Master_CostCenter[[#This Row],[Cost Name]]</f>
        <v>PRJ54196/Chi phí liên quan pháp lý và khảo sát dự án</v>
      </c>
      <c r="K197" s="17" t="s">
        <v>655</v>
      </c>
      <c r="L197" s="2"/>
    </row>
    <row r="198" spans="2:12" ht="20.399999999999999" hidden="1" customHeight="1" x14ac:dyDescent="0.3">
      <c r="B198" s="33" t="s">
        <v>111</v>
      </c>
      <c r="C198" s="14" t="str" cm="1">
        <f t="array" ref="C198">INDEX(Master_Department[Div &amp; Dept Name],MATCH(Master_CostCenter[[#This Row],[Div &amp; Dept Code]],Master_Department[Div &amp; Dept Code],0),0)</f>
        <v>Phòng Dự Án</v>
      </c>
      <c r="D198" s="34" t="str" cm="1">
        <f t="array" ref="D198">INDEX(Master_Department[Division Code],MATCH(Master_CostCenter[[#This Row],[Div &amp; Dept Code]],Master_Department[Div &amp; Dept Code],0),0)</f>
        <v>PRJ</v>
      </c>
      <c r="E198" s="15" t="str" cm="1">
        <f t="array" ref="E198">INDEX(Master_Department[Dept Code],MATCH(Master_CostCenter[[#This Row],[Div &amp; Dept Code]],Master_Department[Div &amp; Dept Code],0),0)</f>
        <v>PRJ</v>
      </c>
      <c r="F198" s="16">
        <v>54</v>
      </c>
      <c r="G198" s="16" t="s">
        <v>489</v>
      </c>
      <c r="H198" s="3" t="s">
        <v>639</v>
      </c>
      <c r="I198" s="32" t="s">
        <v>67</v>
      </c>
      <c r="J198" s="23" t="str">
        <f>Master_CostCenter[[#This Row],[Cost center]]&amp;"/"&amp;Master_CostCenter[[#This Row],[Cost Name]]</f>
        <v>PRJ54088/Chi phí in ấn, photo</v>
      </c>
      <c r="K198" s="17" t="s">
        <v>655</v>
      </c>
      <c r="L198" s="2"/>
    </row>
    <row r="199" spans="2:12" ht="20.399999999999999" hidden="1" customHeight="1" x14ac:dyDescent="0.3">
      <c r="B199" s="33" t="s">
        <v>692</v>
      </c>
      <c r="C199" s="14" t="str" cm="1">
        <f t="array" ref="C199">INDEX(Master_Department[Div &amp; Dept Name],MATCH(Master_CostCenter[[#This Row],[Div &amp; Dept Code]],Master_Department[Div &amp; Dept Code],0),0)</f>
        <v>Khối Bán Hàng (Sales force)</v>
      </c>
      <c r="D199" s="34" t="str" cm="1">
        <f t="array" ref="D199">INDEX(Master_Department[Division Code],MATCH(Master_CostCenter[[#This Row],[Div &amp; Dept Code]],Master_Department[Div &amp; Dept Code],0),0)</f>
        <v>SAL</v>
      </c>
      <c r="E199" s="15" t="str" cm="1">
        <f t="array" ref="E199">INDEX(Master_Department[Dept Code],MATCH(Master_CostCenter[[#This Row],[Div &amp; Dept Code]],Master_Department[Div &amp; Dept Code],0),0)</f>
        <v>SAL</v>
      </c>
      <c r="F199" s="16">
        <v>55</v>
      </c>
      <c r="G199" s="16" t="s">
        <v>321</v>
      </c>
      <c r="H199" s="3" t="s">
        <v>700</v>
      </c>
      <c r="I199" s="32" t="s">
        <v>238</v>
      </c>
      <c r="J199" s="23" t="str">
        <f>Master_CostCenter[[#This Row],[Cost center]]&amp;"/"&amp;Master_CostCenter[[#This Row],[Cost Name]]</f>
        <v>SAL55137/Chi phí công tác khác</v>
      </c>
      <c r="K199" s="17" t="s">
        <v>655</v>
      </c>
      <c r="L199" s="2"/>
    </row>
    <row r="200" spans="2:12" ht="20.399999999999999" hidden="1" customHeight="1" x14ac:dyDescent="0.3">
      <c r="B200" s="33" t="s">
        <v>692</v>
      </c>
      <c r="C200" s="14" t="str" cm="1">
        <f t="array" ref="C200">INDEX(Master_Department[Div &amp; Dept Name],MATCH(Master_CostCenter[[#This Row],[Div &amp; Dept Code]],Master_Department[Div &amp; Dept Code],0),0)</f>
        <v>Khối Bán Hàng (Sales force)</v>
      </c>
      <c r="D200" s="34" t="str" cm="1">
        <f t="array" ref="D200">INDEX(Master_Department[Division Code],MATCH(Master_CostCenter[[#This Row],[Div &amp; Dept Code]],Master_Department[Div &amp; Dept Code],0),0)</f>
        <v>SAL</v>
      </c>
      <c r="E200" s="15" t="str" cm="1">
        <f t="array" ref="E200">INDEX(Master_Department[Dept Code],MATCH(Master_CostCenter[[#This Row],[Div &amp; Dept Code]],Master_Department[Div &amp; Dept Code],0),0)</f>
        <v>SAL</v>
      </c>
      <c r="F200" s="16">
        <v>55</v>
      </c>
      <c r="G200" s="16" t="s">
        <v>329</v>
      </c>
      <c r="H200" s="3" t="s">
        <v>701</v>
      </c>
      <c r="I200" s="32" t="s">
        <v>45</v>
      </c>
      <c r="J200" s="23" t="str">
        <f>Master_CostCenter[[#This Row],[Cost center]]&amp;"/"&amp;Master_CostCenter[[#This Row],[Cost Name]]</f>
        <v>SAL55142/Chi phí tiếp khách</v>
      </c>
      <c r="K200" s="17" t="s">
        <v>655</v>
      </c>
      <c r="L200" s="2"/>
    </row>
    <row r="201" spans="2:12" ht="20.399999999999999" hidden="1" customHeight="1" x14ac:dyDescent="0.3">
      <c r="B201" s="33" t="s">
        <v>692</v>
      </c>
      <c r="C201" s="14" t="str" cm="1">
        <f t="array" ref="C201">INDEX(Master_Department[Div &amp; Dept Name],MATCH(Master_CostCenter[[#This Row],[Div &amp; Dept Code]],Master_Department[Div &amp; Dept Code],0),0)</f>
        <v>Khối Bán Hàng (Sales force)</v>
      </c>
      <c r="D201" s="34" t="str" cm="1">
        <f t="array" ref="D201">INDEX(Master_Department[Division Code],MATCH(Master_CostCenter[[#This Row],[Div &amp; Dept Code]],Master_Department[Div &amp; Dept Code],0),0)</f>
        <v>SAL</v>
      </c>
      <c r="E201" s="15" t="str" cm="1">
        <f t="array" ref="E201">INDEX(Master_Department[Dept Code],MATCH(Master_CostCenter[[#This Row],[Div &amp; Dept Code]],Master_Department[Div &amp; Dept Code],0),0)</f>
        <v>SAL</v>
      </c>
      <c r="F201" s="16">
        <v>55</v>
      </c>
      <c r="G201" s="16" t="s">
        <v>361</v>
      </c>
      <c r="H201" s="3" t="s">
        <v>702</v>
      </c>
      <c r="I201" s="32" t="s">
        <v>250</v>
      </c>
      <c r="J201" s="23" t="str">
        <f>Master_CostCenter[[#This Row],[Cost center]]&amp;"/"&amp;Master_CostCenter[[#This Row],[Cost Name]]</f>
        <v>SAL55147/Chi phí hoạt động bán hàng khác</v>
      </c>
      <c r="K201" s="17" t="s">
        <v>655</v>
      </c>
      <c r="L201" s="2"/>
    </row>
    <row r="202" spans="2:12" ht="20.399999999999999" hidden="1" customHeight="1" x14ac:dyDescent="0.3">
      <c r="B202" s="33" t="s">
        <v>692</v>
      </c>
      <c r="C202" s="14" t="str" cm="1">
        <f t="array" ref="C202">INDEX(Master_Department[Div &amp; Dept Name],MATCH(Master_CostCenter[[#This Row],[Div &amp; Dept Code]],Master_Department[Div &amp; Dept Code],0),0)</f>
        <v>Khối Bán Hàng (Sales force)</v>
      </c>
      <c r="D202" s="34" t="str" cm="1">
        <f t="array" ref="D202">INDEX(Master_Department[Division Code],MATCH(Master_CostCenter[[#This Row],[Div &amp; Dept Code]],Master_Department[Div &amp; Dept Code],0),0)</f>
        <v>SAL</v>
      </c>
      <c r="E202" s="15" t="str" cm="1">
        <f t="array" ref="E202">INDEX(Master_Department[Dept Code],MATCH(Master_CostCenter[[#This Row],[Div &amp; Dept Code]],Master_Department[Div &amp; Dept Code],0),0)</f>
        <v>SAL</v>
      </c>
      <c r="F202" s="16">
        <v>55</v>
      </c>
      <c r="G202" s="16" t="s">
        <v>353</v>
      </c>
      <c r="H202" s="3" t="s">
        <v>709</v>
      </c>
      <c r="I202" s="32" t="s">
        <v>247</v>
      </c>
      <c r="J202" s="23" t="str">
        <f>Master_CostCenter[[#This Row],[Cost center]]&amp;"/"&amp;Master_CostCenter[[#This Row],[Cost Name]]</f>
        <v>SAL55058/Hỗ trợ bán hàng, lắp đặt</v>
      </c>
      <c r="K202" s="17" t="s">
        <v>655</v>
      </c>
      <c r="L202" s="2"/>
    </row>
    <row r="203" spans="2:12" ht="20.399999999999999" hidden="1" customHeight="1" x14ac:dyDescent="0.3">
      <c r="B203" s="33" t="s">
        <v>692</v>
      </c>
      <c r="C203" s="14" t="str" cm="1">
        <f t="array" ref="C203">INDEX(Master_Department[Div &amp; Dept Name],MATCH(Master_CostCenter[[#This Row],[Div &amp; Dept Code]],Master_Department[Div &amp; Dept Code],0),0)</f>
        <v>Khối Bán Hàng (Sales force)</v>
      </c>
      <c r="D203" s="34" t="str" cm="1">
        <f t="array" ref="D203">INDEX(Master_Department[Division Code],MATCH(Master_CostCenter[[#This Row],[Div &amp; Dept Code]],Master_Department[Div &amp; Dept Code],0),0)</f>
        <v>SAL</v>
      </c>
      <c r="E203" s="15" t="str" cm="1">
        <f t="array" ref="E203">INDEX(Master_Department[Dept Code],MATCH(Master_CostCenter[[#This Row],[Div &amp; Dept Code]],Master_Department[Div &amp; Dept Code],0),0)</f>
        <v>SAL</v>
      </c>
      <c r="F203" s="16">
        <v>55</v>
      </c>
      <c r="G203" s="16" t="s">
        <v>357</v>
      </c>
      <c r="H203" s="3" t="s">
        <v>708</v>
      </c>
      <c r="I203" s="32" t="s">
        <v>249</v>
      </c>
      <c r="J203" s="23" t="str">
        <f>Master_CostCenter[[#This Row],[Cost center]]&amp;"/"&amp;Master_CostCenter[[#This Row],[Cost Name]]</f>
        <v>SAL55145/Chi phí quà tặng khách hàng</v>
      </c>
      <c r="K203" s="17" t="s">
        <v>655</v>
      </c>
      <c r="L203" s="2"/>
    </row>
    <row r="204" spans="2:12" ht="20.399999999999999" hidden="1" customHeight="1" x14ac:dyDescent="0.3">
      <c r="B204" s="33" t="s">
        <v>27</v>
      </c>
      <c r="C204" s="14" t="str" cm="1">
        <f t="array" ref="C204">INDEX(Master_Department[Div &amp; Dept Name],MATCH(Master_CostCenter[[#This Row],[Div &amp; Dept Code]],Master_Department[Div &amp; Dept Code],0),0)</f>
        <v>Phòng Kinh Doanh - BP Tự động hóa</v>
      </c>
      <c r="D204" s="34" t="str" cm="1">
        <f t="array" ref="D204">INDEX(Master_Department[Division Code],MATCH(Master_CostCenter[[#This Row],[Div &amp; Dept Code]],Master_Department[Div &amp; Dept Code],0),0)</f>
        <v>SAL</v>
      </c>
      <c r="E204" s="15" t="str" cm="1">
        <f t="array" ref="E204">INDEX(Master_Department[Dept Code],MATCH(Master_CostCenter[[#This Row],[Div &amp; Dept Code]],Master_Department[Div &amp; Dept Code],0),0)</f>
        <v>AUT</v>
      </c>
      <c r="F204" s="16">
        <v>56</v>
      </c>
      <c r="G204" s="16" t="s">
        <v>351</v>
      </c>
      <c r="H204" s="3" t="s">
        <v>352</v>
      </c>
      <c r="I204" s="32" t="s">
        <v>246</v>
      </c>
      <c r="J204" s="23" t="str">
        <f>Master_CostCenter[[#This Row],[Cost center]]&amp;"/"&amp;Master_CostCenter[[#This Row],[Cost Name]]</f>
        <v>SAL56005/Chi phí lương - Thưởng KPI ( Theo doanh số )</v>
      </c>
      <c r="K204" s="17" t="s">
        <v>655</v>
      </c>
      <c r="L204" s="2"/>
    </row>
    <row r="205" spans="2:12" ht="20.399999999999999" hidden="1" customHeight="1" x14ac:dyDescent="0.3">
      <c r="B205" s="33" t="s">
        <v>27</v>
      </c>
      <c r="C205" s="14" t="str" cm="1">
        <f t="array" ref="C205">INDEX(Master_Department[Div &amp; Dept Name],MATCH(Master_CostCenter[[#This Row],[Div &amp; Dept Code]],Master_Department[Div &amp; Dept Code],0),0)</f>
        <v>Phòng Kinh Doanh - BP Tự động hóa</v>
      </c>
      <c r="D205" s="34" t="str" cm="1">
        <f t="array" ref="D205">INDEX(Master_Department[Division Code],MATCH(Master_CostCenter[[#This Row],[Div &amp; Dept Code]],Master_Department[Div &amp; Dept Code],0),0)</f>
        <v>SAL</v>
      </c>
      <c r="E205" s="15" t="str" cm="1">
        <f t="array" ref="E205">INDEX(Master_Department[Dept Code],MATCH(Master_CostCenter[[#This Row],[Div &amp; Dept Code]],Master_Department[Div &amp; Dept Code],0),0)</f>
        <v>AUT</v>
      </c>
      <c r="F205" s="16">
        <v>56</v>
      </c>
      <c r="G205" s="16" t="s">
        <v>368</v>
      </c>
      <c r="H205" s="3" t="s">
        <v>800</v>
      </c>
      <c r="I205" s="32" t="s">
        <v>252</v>
      </c>
      <c r="J205" s="23" t="str">
        <f>Master_CostCenter[[#This Row],[Cost center]]&amp;"/"&amp;Master_CostCenter[[#This Row],[Cost Name]]</f>
        <v>SAL56007/Chi phí lương - Thưởng nóng OKRs</v>
      </c>
      <c r="K205" s="17" t="s">
        <v>655</v>
      </c>
      <c r="L205" s="2"/>
    </row>
    <row r="206" spans="2:12" ht="20.399999999999999" hidden="1" customHeight="1" x14ac:dyDescent="0.3">
      <c r="B206" s="33" t="s">
        <v>27</v>
      </c>
      <c r="C206" s="14" t="str" cm="1">
        <f t="array" ref="C206">INDEX(Master_Department[Div &amp; Dept Name],MATCH(Master_CostCenter[[#This Row],[Div &amp; Dept Code]],Master_Department[Div &amp; Dept Code],0),0)</f>
        <v>Phòng Kinh Doanh - BP Tự động hóa</v>
      </c>
      <c r="D206" s="34" t="str" cm="1">
        <f t="array" ref="D206">INDEX(Master_Department[Division Code],MATCH(Master_CostCenter[[#This Row],[Div &amp; Dept Code]],Master_Department[Div &amp; Dept Code],0),0)</f>
        <v>SAL</v>
      </c>
      <c r="E206" s="15" t="str" cm="1">
        <f t="array" ref="E206">INDEX(Master_Department[Dept Code],MATCH(Master_CostCenter[[#This Row],[Div &amp; Dept Code]],Master_Department[Div &amp; Dept Code],0),0)</f>
        <v>AUT</v>
      </c>
      <c r="F206" s="16">
        <v>56</v>
      </c>
      <c r="G206" s="16" t="s">
        <v>353</v>
      </c>
      <c r="H206" s="3" t="s">
        <v>354</v>
      </c>
      <c r="I206" s="32" t="s">
        <v>247</v>
      </c>
      <c r="J206" s="23" t="str">
        <f>Master_CostCenter[[#This Row],[Cost center]]&amp;"/"&amp;Master_CostCenter[[#This Row],[Cost Name]]</f>
        <v>SAL56058/Hỗ trợ bán hàng, lắp đặt</v>
      </c>
      <c r="K206" s="17" t="s">
        <v>655</v>
      </c>
      <c r="L206" s="2"/>
    </row>
    <row r="207" spans="2:12" ht="20.399999999999999" hidden="1" customHeight="1" x14ac:dyDescent="0.3">
      <c r="B207" s="33" t="s">
        <v>27</v>
      </c>
      <c r="C207" s="14" t="str" cm="1">
        <f t="array" ref="C207">INDEX(Master_Department[Div &amp; Dept Name],MATCH(Master_CostCenter[[#This Row],[Div &amp; Dept Code]],Master_Department[Div &amp; Dept Code],0),0)</f>
        <v>Phòng Kinh Doanh - BP Tự động hóa</v>
      </c>
      <c r="D207" s="34" t="str" cm="1">
        <f t="array" ref="D207">INDEX(Master_Department[Division Code],MATCH(Master_CostCenter[[#This Row],[Div &amp; Dept Code]],Master_Department[Div &amp; Dept Code],0),0)</f>
        <v>SAL</v>
      </c>
      <c r="E207" s="15" t="str" cm="1">
        <f t="array" ref="E207">INDEX(Master_Department[Dept Code],MATCH(Master_CostCenter[[#This Row],[Div &amp; Dept Code]],Master_Department[Div &amp; Dept Code],0),0)</f>
        <v>AUT</v>
      </c>
      <c r="F207" s="16">
        <v>56</v>
      </c>
      <c r="G207" s="16" t="s">
        <v>321</v>
      </c>
      <c r="H207" s="3" t="s">
        <v>359</v>
      </c>
      <c r="I207" s="32" t="s">
        <v>238</v>
      </c>
      <c r="J207" s="23" t="str">
        <f>Master_CostCenter[[#This Row],[Cost center]]&amp;"/"&amp;Master_CostCenter[[#This Row],[Cost Name]]</f>
        <v>SAL56137/Chi phí công tác khác</v>
      </c>
      <c r="K207" s="17" t="s">
        <v>655</v>
      </c>
      <c r="L207" s="2"/>
    </row>
    <row r="208" spans="2:12" ht="20.399999999999999" hidden="1" customHeight="1" x14ac:dyDescent="0.3">
      <c r="B208" s="33" t="s">
        <v>27</v>
      </c>
      <c r="C208" s="14" t="str" cm="1">
        <f t="array" ref="C208">INDEX(Master_Department[Div &amp; Dept Name],MATCH(Master_CostCenter[[#This Row],[Div &amp; Dept Code]],Master_Department[Div &amp; Dept Code],0),0)</f>
        <v>Phòng Kinh Doanh - BP Tự động hóa</v>
      </c>
      <c r="D208" s="34" t="str" cm="1">
        <f t="array" ref="D208">INDEX(Master_Department[Division Code],MATCH(Master_CostCenter[[#This Row],[Div &amp; Dept Code]],Master_Department[Div &amp; Dept Code],0),0)</f>
        <v>SAL</v>
      </c>
      <c r="E208" s="15" t="str" cm="1">
        <f t="array" ref="E208">INDEX(Master_Department[Dept Code],MATCH(Master_CostCenter[[#This Row],[Div &amp; Dept Code]],Master_Department[Div &amp; Dept Code],0),0)</f>
        <v>AUT</v>
      </c>
      <c r="F208" s="16">
        <v>56</v>
      </c>
      <c r="G208" s="16" t="s">
        <v>329</v>
      </c>
      <c r="H208" s="3" t="s">
        <v>360</v>
      </c>
      <c r="I208" s="32" t="s">
        <v>45</v>
      </c>
      <c r="J208" s="23" t="str">
        <f>Master_CostCenter[[#This Row],[Cost center]]&amp;"/"&amp;Master_CostCenter[[#This Row],[Cost Name]]</f>
        <v>SAL56142/Chi phí tiếp khách</v>
      </c>
      <c r="K208" s="17" t="s">
        <v>655</v>
      </c>
      <c r="L208" s="2"/>
    </row>
    <row r="209" spans="2:12" ht="20.399999999999999" hidden="1" customHeight="1" x14ac:dyDescent="0.3">
      <c r="B209" s="33" t="s">
        <v>27</v>
      </c>
      <c r="C209" s="14" t="str" cm="1">
        <f t="array" ref="C209">INDEX(Master_Department[Div &amp; Dept Name],MATCH(Master_CostCenter[[#This Row],[Div &amp; Dept Code]],Master_Department[Div &amp; Dept Code],0),0)</f>
        <v>Phòng Kinh Doanh - BP Tự động hóa</v>
      </c>
      <c r="D209" s="34" t="str" cm="1">
        <f t="array" ref="D209">INDEX(Master_Department[Division Code],MATCH(Master_CostCenter[[#This Row],[Div &amp; Dept Code]],Master_Department[Div &amp; Dept Code],0),0)</f>
        <v>SAL</v>
      </c>
      <c r="E209" s="15" t="str" cm="1">
        <f t="array" ref="E209">INDEX(Master_Department[Dept Code],MATCH(Master_CostCenter[[#This Row],[Div &amp; Dept Code]],Master_Department[Div &amp; Dept Code],0),0)</f>
        <v>AUT</v>
      </c>
      <c r="F209" s="16">
        <v>56</v>
      </c>
      <c r="G209" s="16" t="s">
        <v>357</v>
      </c>
      <c r="H209" s="3" t="s">
        <v>358</v>
      </c>
      <c r="I209" s="32" t="s">
        <v>249</v>
      </c>
      <c r="J209" s="23" t="str">
        <f>Master_CostCenter[[#This Row],[Cost center]]&amp;"/"&amp;Master_CostCenter[[#This Row],[Cost Name]]</f>
        <v>SAL56145/Chi phí quà tặng khách hàng</v>
      </c>
      <c r="K209" s="17" t="s">
        <v>655</v>
      </c>
      <c r="L209" s="2"/>
    </row>
    <row r="210" spans="2:12" ht="20.399999999999999" hidden="1" customHeight="1" x14ac:dyDescent="0.3">
      <c r="B210" s="33" t="s">
        <v>27</v>
      </c>
      <c r="C210" s="14" t="str" cm="1">
        <f t="array" ref="C210">INDEX(Master_Department[Div &amp; Dept Name],MATCH(Master_CostCenter[[#This Row],[Div &amp; Dept Code]],Master_Department[Div &amp; Dept Code],0),0)</f>
        <v>Phòng Kinh Doanh - BP Tự động hóa</v>
      </c>
      <c r="D210" s="34" t="str" cm="1">
        <f t="array" ref="D210">INDEX(Master_Department[Division Code],MATCH(Master_CostCenter[[#This Row],[Div &amp; Dept Code]],Master_Department[Div &amp; Dept Code],0),0)</f>
        <v>SAL</v>
      </c>
      <c r="E210" s="15" t="str" cm="1">
        <f t="array" ref="E210">INDEX(Master_Department[Dept Code],MATCH(Master_CostCenter[[#This Row],[Div &amp; Dept Code]],Master_Department[Div &amp; Dept Code],0),0)</f>
        <v>AUT</v>
      </c>
      <c r="F210" s="16">
        <v>56</v>
      </c>
      <c r="G210" s="16" t="s">
        <v>361</v>
      </c>
      <c r="H210" s="3" t="s">
        <v>362</v>
      </c>
      <c r="I210" s="32" t="s">
        <v>250</v>
      </c>
      <c r="J210" s="23" t="str">
        <f>Master_CostCenter[[#This Row],[Cost center]]&amp;"/"&amp;Master_CostCenter[[#This Row],[Cost Name]]</f>
        <v>SAL56147/Chi phí hoạt động bán hàng khác</v>
      </c>
      <c r="K210" s="17" t="s">
        <v>655</v>
      </c>
      <c r="L210" s="2"/>
    </row>
    <row r="211" spans="2:12" ht="20.399999999999999" hidden="1" customHeight="1" x14ac:dyDescent="0.3">
      <c r="B211" s="33" t="s">
        <v>27</v>
      </c>
      <c r="C211" s="14" t="str" cm="1">
        <f t="array" ref="C211">INDEX(Master_Department[Div &amp; Dept Name],MATCH(Master_CostCenter[[#This Row],[Div &amp; Dept Code]],Master_Department[Div &amp; Dept Code],0),0)</f>
        <v>Phòng Kinh Doanh - BP Tự động hóa</v>
      </c>
      <c r="D211" s="34" t="str" cm="1">
        <f t="array" ref="D211">INDEX(Master_Department[Division Code],MATCH(Master_CostCenter[[#This Row],[Div &amp; Dept Code]],Master_Department[Div &amp; Dept Code],0),0)</f>
        <v>SAL</v>
      </c>
      <c r="E211" s="15" t="str" cm="1">
        <f t="array" ref="E211">INDEX(Master_Department[Dept Code],MATCH(Master_CostCenter[[#This Row],[Div &amp; Dept Code]],Master_Department[Div &amp; Dept Code],0),0)</f>
        <v>AUT</v>
      </c>
      <c r="F211" s="16">
        <v>56</v>
      </c>
      <c r="G211" s="16" t="s">
        <v>363</v>
      </c>
      <c r="H211" s="3" t="s">
        <v>364</v>
      </c>
      <c r="I211" s="32" t="s">
        <v>251</v>
      </c>
      <c r="J211" s="23" t="str">
        <f>Master_CostCenter[[#This Row],[Cost center]]&amp;"/"&amp;Master_CostCenter[[#This Row],[Cost Name]]</f>
        <v>SAL56151/Đánh giá lại giá trị HTK</v>
      </c>
      <c r="K211" s="17" t="s">
        <v>655</v>
      </c>
      <c r="L211" s="2"/>
    </row>
    <row r="212" spans="2:12" ht="20.399999999999999" hidden="1" customHeight="1" x14ac:dyDescent="0.3">
      <c r="B212" s="33" t="s">
        <v>27</v>
      </c>
      <c r="C212" s="14" t="str" cm="1">
        <f t="array" ref="C212">INDEX(Master_Department[Div &amp; Dept Name],MATCH(Master_CostCenter[[#This Row],[Div &amp; Dept Code]],Master_Department[Div &amp; Dept Code],0),0)</f>
        <v>Phòng Kinh Doanh - BP Tự động hóa</v>
      </c>
      <c r="D212" s="34" t="str" cm="1">
        <f t="array" ref="D212">INDEX(Master_Department[Division Code],MATCH(Master_CostCenter[[#This Row],[Div &amp; Dept Code]],Master_Department[Div &amp; Dept Code],0),0)</f>
        <v>SAL</v>
      </c>
      <c r="E212" s="15" t="str" cm="1">
        <f t="array" ref="E212">INDEX(Master_Department[Dept Code],MATCH(Master_CostCenter[[#This Row],[Div &amp; Dept Code]],Master_Department[Div &amp; Dept Code],0),0)</f>
        <v>AUT</v>
      </c>
      <c r="F212" s="16">
        <v>56</v>
      </c>
      <c r="G212" s="16" t="s">
        <v>355</v>
      </c>
      <c r="H212" s="3" t="s">
        <v>356</v>
      </c>
      <c r="I212" s="32" t="s">
        <v>248</v>
      </c>
      <c r="J212" s="23" t="str">
        <f>Master_CostCenter[[#This Row],[Cost center]]&amp;"/"&amp;Master_CostCenter[[#This Row],[Cost Name]]</f>
        <v>SAL56152/Trích lập dự phòng nợ khó đòi</v>
      </c>
      <c r="K212" s="17" t="s">
        <v>655</v>
      </c>
      <c r="L212" s="2"/>
    </row>
    <row r="213" spans="2:12" ht="20.399999999999999" hidden="1" customHeight="1" x14ac:dyDescent="0.3">
      <c r="B213" s="33" t="s">
        <v>32</v>
      </c>
      <c r="C213" s="14" t="str" cm="1">
        <f t="array" ref="C213">INDEX(Master_Department[Div &amp; Dept Name],MATCH(Master_CostCenter[[#This Row],[Div &amp; Dept Code]],Master_Department[Div &amp; Dept Code],0),0)</f>
        <v>Phòng Kinh Doanh - BP Thang Máy</v>
      </c>
      <c r="D213" s="34" t="str" cm="1">
        <f t="array" ref="D213">INDEX(Master_Department[Division Code],MATCH(Master_CostCenter[[#This Row],[Div &amp; Dept Code]],Master_Department[Div &amp; Dept Code],0),0)</f>
        <v>SAL</v>
      </c>
      <c r="E213" s="15" t="str" cm="1">
        <f t="array" ref="E213">INDEX(Master_Department[Dept Code],MATCH(Master_CostCenter[[#This Row],[Div &amp; Dept Code]],Master_Department[Div &amp; Dept Code],0),0)</f>
        <v>ELE</v>
      </c>
      <c r="F213" s="16">
        <v>57</v>
      </c>
      <c r="G213" s="16" t="s">
        <v>351</v>
      </c>
      <c r="H213" s="3" t="s">
        <v>384</v>
      </c>
      <c r="I213" s="32" t="s">
        <v>246</v>
      </c>
      <c r="J213" s="23" t="str">
        <f>Master_CostCenter[[#This Row],[Cost center]]&amp;"/"&amp;Master_CostCenter[[#This Row],[Cost Name]]</f>
        <v>SAL57005/Chi phí lương - Thưởng KPI ( Theo doanh số )</v>
      </c>
      <c r="K213" s="17" t="s">
        <v>655</v>
      </c>
      <c r="L213" s="2"/>
    </row>
    <row r="214" spans="2:12" ht="20.399999999999999" hidden="1" customHeight="1" x14ac:dyDescent="0.3">
      <c r="B214" s="33" t="s">
        <v>32</v>
      </c>
      <c r="C214" s="14" t="str" cm="1">
        <f t="array" ref="C214">INDEX(Master_Department[Div &amp; Dept Name],MATCH(Master_CostCenter[[#This Row],[Div &amp; Dept Code]],Master_Department[Div &amp; Dept Code],0),0)</f>
        <v>Phòng Kinh Doanh - BP Thang Máy</v>
      </c>
      <c r="D214" s="34" t="str" cm="1">
        <f t="array" ref="D214">INDEX(Master_Department[Division Code],MATCH(Master_CostCenter[[#This Row],[Div &amp; Dept Code]],Master_Department[Div &amp; Dept Code],0),0)</f>
        <v>SAL</v>
      </c>
      <c r="E214" s="15" t="str" cm="1">
        <f t="array" ref="E214">INDEX(Master_Department[Dept Code],MATCH(Master_CostCenter[[#This Row],[Div &amp; Dept Code]],Master_Department[Div &amp; Dept Code],0),0)</f>
        <v>ELE</v>
      </c>
      <c r="F214" s="16">
        <v>57</v>
      </c>
      <c r="G214" s="16" t="s">
        <v>368</v>
      </c>
      <c r="H214" s="3" t="s">
        <v>385</v>
      </c>
      <c r="I214" s="32" t="s">
        <v>252</v>
      </c>
      <c r="J214" s="23" t="str">
        <f>Master_CostCenter[[#This Row],[Cost center]]&amp;"/"&amp;Master_CostCenter[[#This Row],[Cost Name]]</f>
        <v>SAL57007/Chi phí lương - Thưởng nóng OKRs</v>
      </c>
      <c r="K214" s="17" t="s">
        <v>655</v>
      </c>
      <c r="L214" s="2"/>
    </row>
    <row r="215" spans="2:12" ht="20.399999999999999" hidden="1" customHeight="1" x14ac:dyDescent="0.3">
      <c r="B215" s="33" t="s">
        <v>32</v>
      </c>
      <c r="C215" s="14" t="str" cm="1">
        <f t="array" ref="C215">INDEX(Master_Department[Div &amp; Dept Name],MATCH(Master_CostCenter[[#This Row],[Div &amp; Dept Code]],Master_Department[Div &amp; Dept Code],0),0)</f>
        <v>Phòng Kinh Doanh - BP Thang Máy</v>
      </c>
      <c r="D215" s="34" t="str" cm="1">
        <f t="array" ref="D215">INDEX(Master_Department[Division Code],MATCH(Master_CostCenter[[#This Row],[Div &amp; Dept Code]],Master_Department[Div &amp; Dept Code],0),0)</f>
        <v>SAL</v>
      </c>
      <c r="E215" s="15" t="str" cm="1">
        <f t="array" ref="E215">INDEX(Master_Department[Dept Code],MATCH(Master_CostCenter[[#This Row],[Div &amp; Dept Code]],Master_Department[Div &amp; Dept Code],0),0)</f>
        <v>ELE</v>
      </c>
      <c r="F215" s="16">
        <v>57</v>
      </c>
      <c r="G215" s="16" t="s">
        <v>338</v>
      </c>
      <c r="H215" s="3" t="s">
        <v>388</v>
      </c>
      <c r="I215" s="32" t="s">
        <v>243</v>
      </c>
      <c r="J215" s="23" t="str">
        <f>Master_CostCenter[[#This Row],[Cost center]]&amp;"/"&amp;Master_CostCenter[[#This Row],[Cost Name]]</f>
        <v>SAL57047/Hàng mẫu, sản phẩm mẫu và Demo</v>
      </c>
      <c r="K215" s="17" t="s">
        <v>655</v>
      </c>
      <c r="L215" s="2"/>
    </row>
    <row r="216" spans="2:12" ht="20.399999999999999" hidden="1" customHeight="1" x14ac:dyDescent="0.3">
      <c r="B216" s="33" t="s">
        <v>32</v>
      </c>
      <c r="C216" s="14" t="str" cm="1">
        <f t="array" ref="C216">INDEX(Master_Department[Div &amp; Dept Name],MATCH(Master_CostCenter[[#This Row],[Div &amp; Dept Code]],Master_Department[Div &amp; Dept Code],0),0)</f>
        <v>Phòng Kinh Doanh - BP Thang Máy</v>
      </c>
      <c r="D216" s="34" t="str" cm="1">
        <f t="array" ref="D216">INDEX(Master_Department[Division Code],MATCH(Master_CostCenter[[#This Row],[Div &amp; Dept Code]],Master_Department[Div &amp; Dept Code],0),0)</f>
        <v>SAL</v>
      </c>
      <c r="E216" s="15" t="str" cm="1">
        <f t="array" ref="E216">INDEX(Master_Department[Dept Code],MATCH(Master_CostCenter[[#This Row],[Div &amp; Dept Code]],Master_Department[Div &amp; Dept Code],0),0)</f>
        <v>ELE</v>
      </c>
      <c r="F216" s="16">
        <v>57</v>
      </c>
      <c r="G216" s="16" t="s">
        <v>386</v>
      </c>
      <c r="H216" s="3" t="s">
        <v>387</v>
      </c>
      <c r="I216" s="32" t="s">
        <v>258</v>
      </c>
      <c r="J216" s="23" t="str">
        <f>Master_CostCenter[[#This Row],[Cost center]]&amp;"/"&amp;Master_CostCenter[[#This Row],[Cost Name]]</f>
        <v>SAL57070/Làm giấy chứng nhận CO/CQ</v>
      </c>
      <c r="K216" s="17" t="s">
        <v>655</v>
      </c>
      <c r="L216" s="2"/>
    </row>
    <row r="217" spans="2:12" ht="20.399999999999999" hidden="1" customHeight="1" x14ac:dyDescent="0.3">
      <c r="B217" s="33" t="s">
        <v>32</v>
      </c>
      <c r="C217" s="14" t="str" cm="1">
        <f t="array" ref="C217">INDEX(Master_Department[Div &amp; Dept Name],MATCH(Master_CostCenter[[#This Row],[Div &amp; Dept Code]],Master_Department[Div &amp; Dept Code],0),0)</f>
        <v>Phòng Kinh Doanh - BP Thang Máy</v>
      </c>
      <c r="D217" s="34" t="str" cm="1">
        <f t="array" ref="D217">INDEX(Master_Department[Division Code],MATCH(Master_CostCenter[[#This Row],[Div &amp; Dept Code]],Master_Department[Div &amp; Dept Code],0),0)</f>
        <v>SAL</v>
      </c>
      <c r="E217" s="15" t="str" cm="1">
        <f t="array" ref="E217">INDEX(Master_Department[Dept Code],MATCH(Master_CostCenter[[#This Row],[Div &amp; Dept Code]],Master_Department[Div &amp; Dept Code],0),0)</f>
        <v>ELE</v>
      </c>
      <c r="F217" s="16">
        <v>57</v>
      </c>
      <c r="G217" s="16" t="s">
        <v>321</v>
      </c>
      <c r="H217" s="3" t="s">
        <v>390</v>
      </c>
      <c r="I217" s="32" t="s">
        <v>238</v>
      </c>
      <c r="J217" s="23" t="str">
        <f>Master_CostCenter[[#This Row],[Cost center]]&amp;"/"&amp;Master_CostCenter[[#This Row],[Cost Name]]</f>
        <v>SAL57137/Chi phí công tác khác</v>
      </c>
      <c r="K217" s="17" t="s">
        <v>655</v>
      </c>
      <c r="L217" s="2"/>
    </row>
    <row r="218" spans="2:12" ht="20.399999999999999" hidden="1" customHeight="1" x14ac:dyDescent="0.3">
      <c r="B218" s="33" t="s">
        <v>32</v>
      </c>
      <c r="C218" s="14" t="str" cm="1">
        <f t="array" ref="C218">INDEX(Master_Department[Div &amp; Dept Name],MATCH(Master_CostCenter[[#This Row],[Div &amp; Dept Code]],Master_Department[Div &amp; Dept Code],0),0)</f>
        <v>Phòng Kinh Doanh - BP Thang Máy</v>
      </c>
      <c r="D218" s="34" t="str" cm="1">
        <f t="array" ref="D218">INDEX(Master_Department[Division Code],MATCH(Master_CostCenter[[#This Row],[Div &amp; Dept Code]],Master_Department[Div &amp; Dept Code],0),0)</f>
        <v>SAL</v>
      </c>
      <c r="E218" s="15" t="str" cm="1">
        <f t="array" ref="E218">INDEX(Master_Department[Dept Code],MATCH(Master_CostCenter[[#This Row],[Div &amp; Dept Code]],Master_Department[Div &amp; Dept Code],0),0)</f>
        <v>ELE</v>
      </c>
      <c r="F218" s="16">
        <v>57</v>
      </c>
      <c r="G218" s="16" t="s">
        <v>329</v>
      </c>
      <c r="H218" s="3" t="s">
        <v>391</v>
      </c>
      <c r="I218" s="32" t="s">
        <v>45</v>
      </c>
      <c r="J218" s="23" t="str">
        <f>Master_CostCenter[[#This Row],[Cost center]]&amp;"/"&amp;Master_CostCenter[[#This Row],[Cost Name]]</f>
        <v>SAL57142/Chi phí tiếp khách</v>
      </c>
      <c r="K218" s="17" t="s">
        <v>655</v>
      </c>
      <c r="L218" s="2"/>
    </row>
    <row r="219" spans="2:12" ht="20.399999999999999" hidden="1" customHeight="1" x14ac:dyDescent="0.3">
      <c r="B219" s="33" t="s">
        <v>32</v>
      </c>
      <c r="C219" s="14" t="str" cm="1">
        <f t="array" ref="C219">INDEX(Master_Department[Div &amp; Dept Name],MATCH(Master_CostCenter[[#This Row],[Div &amp; Dept Code]],Master_Department[Div &amp; Dept Code],0),0)</f>
        <v>Phòng Kinh Doanh - BP Thang Máy</v>
      </c>
      <c r="D219" s="34" t="str" cm="1">
        <f t="array" ref="D219">INDEX(Master_Department[Division Code],MATCH(Master_CostCenter[[#This Row],[Div &amp; Dept Code]],Master_Department[Div &amp; Dept Code],0),0)</f>
        <v>SAL</v>
      </c>
      <c r="E219" s="15" t="str" cm="1">
        <f t="array" ref="E219">INDEX(Master_Department[Dept Code],MATCH(Master_CostCenter[[#This Row],[Div &amp; Dept Code]],Master_Department[Div &amp; Dept Code],0),0)</f>
        <v>ELE</v>
      </c>
      <c r="F219" s="16">
        <v>57</v>
      </c>
      <c r="G219" s="16" t="s">
        <v>357</v>
      </c>
      <c r="H219" s="3" t="s">
        <v>389</v>
      </c>
      <c r="I219" s="32" t="s">
        <v>249</v>
      </c>
      <c r="J219" s="23" t="str">
        <f>Master_CostCenter[[#This Row],[Cost center]]&amp;"/"&amp;Master_CostCenter[[#This Row],[Cost Name]]</f>
        <v>SAL57145/Chi phí quà tặng khách hàng</v>
      </c>
      <c r="K219" s="17" t="s">
        <v>655</v>
      </c>
      <c r="L219" s="2"/>
    </row>
    <row r="220" spans="2:12" ht="20.399999999999999" hidden="1" customHeight="1" x14ac:dyDescent="0.3">
      <c r="B220" s="33" t="s">
        <v>32</v>
      </c>
      <c r="C220" s="14" t="str" cm="1">
        <f t="array" ref="C220">INDEX(Master_Department[Div &amp; Dept Name],MATCH(Master_CostCenter[[#This Row],[Div &amp; Dept Code]],Master_Department[Div &amp; Dept Code],0),0)</f>
        <v>Phòng Kinh Doanh - BP Thang Máy</v>
      </c>
      <c r="D220" s="34" t="str" cm="1">
        <f t="array" ref="D220">INDEX(Master_Department[Division Code],MATCH(Master_CostCenter[[#This Row],[Div &amp; Dept Code]],Master_Department[Div &amp; Dept Code],0),0)</f>
        <v>SAL</v>
      </c>
      <c r="E220" s="15" t="str" cm="1">
        <f t="array" ref="E220">INDEX(Master_Department[Dept Code],MATCH(Master_CostCenter[[#This Row],[Div &amp; Dept Code]],Master_Department[Div &amp; Dept Code],0),0)</f>
        <v>ELE</v>
      </c>
      <c r="F220" s="16">
        <v>57</v>
      </c>
      <c r="G220" s="16" t="s">
        <v>373</v>
      </c>
      <c r="H220" s="3" t="s">
        <v>392</v>
      </c>
      <c r="I220" s="32" t="s">
        <v>254</v>
      </c>
      <c r="J220" s="23" t="str">
        <f>Master_CostCenter[[#This Row],[Cost center]]&amp;"/"&amp;Master_CostCenter[[#This Row],[Cost Name]]</f>
        <v>SAL57146/Chi phí training, đào tạo khách hàng</v>
      </c>
      <c r="K220" s="17" t="s">
        <v>655</v>
      </c>
      <c r="L220" s="2"/>
    </row>
    <row r="221" spans="2:12" ht="20.399999999999999" hidden="1" customHeight="1" x14ac:dyDescent="0.3">
      <c r="B221" s="33" t="s">
        <v>32</v>
      </c>
      <c r="C221" s="14" t="str" cm="1">
        <f t="array" ref="C221">INDEX(Master_Department[Div &amp; Dept Name],MATCH(Master_CostCenter[[#This Row],[Div &amp; Dept Code]],Master_Department[Div &amp; Dept Code],0),0)</f>
        <v>Phòng Kinh Doanh - BP Thang Máy</v>
      </c>
      <c r="D221" s="34" t="str" cm="1">
        <f t="array" ref="D221">INDEX(Master_Department[Division Code],MATCH(Master_CostCenter[[#This Row],[Div &amp; Dept Code]],Master_Department[Div &amp; Dept Code],0),0)</f>
        <v>SAL</v>
      </c>
      <c r="E221" s="15" t="str" cm="1">
        <f t="array" ref="E221">INDEX(Master_Department[Dept Code],MATCH(Master_CostCenter[[#This Row],[Div &amp; Dept Code]],Master_Department[Div &amp; Dept Code],0),0)</f>
        <v>ELE</v>
      </c>
      <c r="F221" s="16">
        <v>57</v>
      </c>
      <c r="G221" s="16" t="s">
        <v>363</v>
      </c>
      <c r="H221" s="3" t="s">
        <v>393</v>
      </c>
      <c r="I221" s="32" t="s">
        <v>251</v>
      </c>
      <c r="J221" s="23" t="str">
        <f>Master_CostCenter[[#This Row],[Cost center]]&amp;"/"&amp;Master_CostCenter[[#This Row],[Cost Name]]</f>
        <v>SAL57151/Đánh giá lại giá trị HTK</v>
      </c>
      <c r="K221" s="17" t="s">
        <v>655</v>
      </c>
      <c r="L221" s="2"/>
    </row>
    <row r="222" spans="2:12" ht="20.399999999999999" hidden="1" customHeight="1" x14ac:dyDescent="0.3">
      <c r="B222" s="33" t="s">
        <v>32</v>
      </c>
      <c r="C222" s="14" t="str" cm="1">
        <f t="array" ref="C222">INDEX(Master_Department[Div &amp; Dept Name],MATCH(Master_CostCenter[[#This Row],[Div &amp; Dept Code]],Master_Department[Div &amp; Dept Code],0),0)</f>
        <v>Phòng Kinh Doanh - BP Thang Máy</v>
      </c>
      <c r="D222" s="34" t="str" cm="1">
        <f t="array" ref="D222">INDEX(Master_Department[Division Code],MATCH(Master_CostCenter[[#This Row],[Div &amp; Dept Code]],Master_Department[Div &amp; Dept Code],0),0)</f>
        <v>SAL</v>
      </c>
      <c r="E222" s="15" t="str" cm="1">
        <f t="array" ref="E222">INDEX(Master_Department[Dept Code],MATCH(Master_CostCenter[[#This Row],[Div &amp; Dept Code]],Master_Department[Div &amp; Dept Code],0),0)</f>
        <v>ELE</v>
      </c>
      <c r="F222" s="16">
        <v>57</v>
      </c>
      <c r="G222" s="16" t="s">
        <v>355</v>
      </c>
      <c r="H222" s="3" t="s">
        <v>394</v>
      </c>
      <c r="I222" s="32" t="s">
        <v>248</v>
      </c>
      <c r="J222" s="23" t="str">
        <f>Master_CostCenter[[#This Row],[Cost center]]&amp;"/"&amp;Master_CostCenter[[#This Row],[Cost Name]]</f>
        <v>SAL57152/Trích lập dự phòng nợ khó đòi</v>
      </c>
      <c r="K222" s="17" t="s">
        <v>655</v>
      </c>
      <c r="L222" s="2"/>
    </row>
    <row r="223" spans="2:12" ht="20.399999999999999" hidden="1" customHeight="1" x14ac:dyDescent="0.3">
      <c r="B223" s="33" t="s">
        <v>32</v>
      </c>
      <c r="C223" s="14" t="str" cm="1">
        <f t="array" ref="C223">INDEX(Master_Department[Div &amp; Dept Name],MATCH(Master_CostCenter[[#This Row],[Div &amp; Dept Code]],Master_Department[Div &amp; Dept Code],0),0)</f>
        <v>Phòng Kinh Doanh - BP Thang Máy</v>
      </c>
      <c r="D223" s="34" t="str" cm="1">
        <f t="array" ref="D223">INDEX(Master_Department[Division Code],MATCH(Master_CostCenter[[#This Row],[Div &amp; Dept Code]],Master_Department[Div &amp; Dept Code],0),0)</f>
        <v>SAL</v>
      </c>
      <c r="E223" s="15" t="str" cm="1">
        <f t="array" ref="E223">INDEX(Master_Department[Dept Code],MATCH(Master_CostCenter[[#This Row],[Div &amp; Dept Code]],Master_Department[Div &amp; Dept Code],0),0)</f>
        <v>ELE</v>
      </c>
      <c r="F223" s="16">
        <v>57</v>
      </c>
      <c r="G223" s="16" t="s">
        <v>706</v>
      </c>
      <c r="H223" s="3" t="s">
        <v>705</v>
      </c>
      <c r="I223" s="32" t="s">
        <v>707</v>
      </c>
      <c r="J223" s="23" t="str">
        <f>Master_CostCenter[[#This Row],[Cost center]]&amp;"/"&amp;Master_CostCenter[[#This Row],[Cost Name]]</f>
        <v>SAL57198/Phí CO/CQ (Hàng GEAT)</v>
      </c>
      <c r="K223" s="17" t="s">
        <v>655</v>
      </c>
      <c r="L223" s="2"/>
    </row>
    <row r="224" spans="2:12" ht="20.399999999999999" hidden="1" customHeight="1" x14ac:dyDescent="0.3">
      <c r="B224" s="33" t="s">
        <v>32</v>
      </c>
      <c r="C224" s="14" t="str" cm="1">
        <f t="array" ref="C224">INDEX(Master_Department[Div &amp; Dept Name],MATCH(Master_CostCenter[[#This Row],[Div &amp; Dept Code]],Master_Department[Div &amp; Dept Code],0),0)</f>
        <v>Phòng Kinh Doanh - BP Thang Máy</v>
      </c>
      <c r="D224" s="34" t="str" cm="1">
        <f t="array" ref="D224">INDEX(Master_Department[Division Code],MATCH(Master_CostCenter[[#This Row],[Div &amp; Dept Code]],Master_Department[Div &amp; Dept Code],0),0)</f>
        <v>SAL</v>
      </c>
      <c r="E224" s="15" t="str" cm="1">
        <f t="array" ref="E224">INDEX(Master_Department[Dept Code],MATCH(Master_CostCenter[[#This Row],[Div &amp; Dept Code]],Master_Department[Div &amp; Dept Code],0),0)</f>
        <v>ELE</v>
      </c>
      <c r="F224" s="16">
        <v>57</v>
      </c>
      <c r="G224" s="16" t="s">
        <v>361</v>
      </c>
      <c r="H224" s="3" t="s">
        <v>710</v>
      </c>
      <c r="I224" s="32" t="s">
        <v>250</v>
      </c>
      <c r="J224" s="23" t="str">
        <f>Master_CostCenter[[#This Row],[Cost center]]&amp;"/"&amp;Master_CostCenter[[#This Row],[Cost Name]]</f>
        <v>SAL57147/Chi phí hoạt động bán hàng khác</v>
      </c>
      <c r="K224" s="17" t="s">
        <v>655</v>
      </c>
      <c r="L224" s="2"/>
    </row>
    <row r="225" spans="2:12" ht="20.399999999999999" hidden="1" customHeight="1" x14ac:dyDescent="0.3">
      <c r="B225" s="33" t="s">
        <v>32</v>
      </c>
      <c r="C225" s="14" t="str" cm="1">
        <f t="array" ref="C225">INDEX(Master_Department[Div &amp; Dept Name],MATCH(Master_CostCenter[[#This Row],[Div &amp; Dept Code]],Master_Department[Div &amp; Dept Code],0),0)</f>
        <v>Phòng Kinh Doanh - BP Thang Máy</v>
      </c>
      <c r="D225" s="34" t="str" cm="1">
        <f t="array" ref="D225">INDEX(Master_Department[Division Code],MATCH(Master_CostCenter[[#This Row],[Div &amp; Dept Code]],Master_Department[Div &amp; Dept Code],0),0)</f>
        <v>SAL</v>
      </c>
      <c r="E225" s="15" t="str" cm="1">
        <f t="array" ref="E225">INDEX(Master_Department[Dept Code],MATCH(Master_CostCenter[[#This Row],[Div &amp; Dept Code]],Master_Department[Div &amp; Dept Code],0),0)</f>
        <v>ELE</v>
      </c>
      <c r="F225" s="16">
        <v>57</v>
      </c>
      <c r="G225" s="16" t="s">
        <v>353</v>
      </c>
      <c r="H225" s="3" t="s">
        <v>711</v>
      </c>
      <c r="I225" s="32" t="s">
        <v>247</v>
      </c>
      <c r="J225" s="23" t="str">
        <f>Master_CostCenter[[#This Row],[Cost center]]&amp;"/"&amp;Master_CostCenter[[#This Row],[Cost Name]]</f>
        <v>SAL57058/Hỗ trợ bán hàng, lắp đặt</v>
      </c>
      <c r="K225" s="17" t="s">
        <v>655</v>
      </c>
      <c r="L225" s="2"/>
    </row>
    <row r="226" spans="2:12" ht="20.399999999999999" hidden="1" customHeight="1" x14ac:dyDescent="0.3">
      <c r="B226" s="33" t="s">
        <v>29</v>
      </c>
      <c r="C226" s="14" t="str" cm="1">
        <f t="array" ref="C226">INDEX(Master_Department[Div &amp; Dept Name],MATCH(Master_CostCenter[[#This Row],[Div &amp; Dept Code]],Master_Department[Div &amp; Dept Code],0),0)</f>
        <v>Phòng Kinh Doanh - BP Năng lượng mặt trời</v>
      </c>
      <c r="D226" s="34" t="str" cm="1">
        <f t="array" ref="D226">INDEX(Master_Department[Division Code],MATCH(Master_CostCenter[[#This Row],[Div &amp; Dept Code]],Master_Department[Div &amp; Dept Code],0),0)</f>
        <v>SAL</v>
      </c>
      <c r="E226" s="15" t="str" cm="1">
        <f t="array" ref="E226">INDEX(Master_Department[Dept Code],MATCH(Master_CostCenter[[#This Row],[Div &amp; Dept Code]],Master_Department[Div &amp; Dept Code],0),0)</f>
        <v>SOL</v>
      </c>
      <c r="F226" s="16">
        <v>58</v>
      </c>
      <c r="G226" s="16" t="s">
        <v>351</v>
      </c>
      <c r="H226" s="3" t="s">
        <v>367</v>
      </c>
      <c r="I226" s="32" t="s">
        <v>246</v>
      </c>
      <c r="J226" s="23" t="str">
        <f>Master_CostCenter[[#This Row],[Cost center]]&amp;"/"&amp;Master_CostCenter[[#This Row],[Cost Name]]</f>
        <v>SAL58005/Chi phí lương - Thưởng KPI ( Theo doanh số )</v>
      </c>
      <c r="K226" s="17" t="s">
        <v>655</v>
      </c>
      <c r="L226" s="2"/>
    </row>
    <row r="227" spans="2:12" ht="20.399999999999999" hidden="1" customHeight="1" x14ac:dyDescent="0.3">
      <c r="B227" s="33" t="s">
        <v>29</v>
      </c>
      <c r="C227" s="14" t="str" cm="1">
        <f t="array" ref="C227">INDEX(Master_Department[Div &amp; Dept Name],MATCH(Master_CostCenter[[#This Row],[Div &amp; Dept Code]],Master_Department[Div &amp; Dept Code],0),0)</f>
        <v>Phòng Kinh Doanh - BP Năng lượng mặt trời</v>
      </c>
      <c r="D227" s="34" t="str" cm="1">
        <f t="array" ref="D227">INDEX(Master_Department[Division Code],MATCH(Master_CostCenter[[#This Row],[Div &amp; Dept Code]],Master_Department[Div &amp; Dept Code],0),0)</f>
        <v>SAL</v>
      </c>
      <c r="E227" s="15" t="str" cm="1">
        <f t="array" ref="E227">INDEX(Master_Department[Dept Code],MATCH(Master_CostCenter[[#This Row],[Div &amp; Dept Code]],Master_Department[Div &amp; Dept Code],0),0)</f>
        <v>SOL</v>
      </c>
      <c r="F227" s="16">
        <v>58</v>
      </c>
      <c r="G227" s="16" t="s">
        <v>368</v>
      </c>
      <c r="H227" s="3" t="s">
        <v>369</v>
      </c>
      <c r="I227" s="32" t="s">
        <v>252</v>
      </c>
      <c r="J227" s="23" t="str">
        <f>Master_CostCenter[[#This Row],[Cost center]]&amp;"/"&amp;Master_CostCenter[[#This Row],[Cost Name]]</f>
        <v>SAL58007/Chi phí lương - Thưởng nóng OKRs</v>
      </c>
      <c r="K227" s="17" t="s">
        <v>655</v>
      </c>
      <c r="L227" s="2"/>
    </row>
    <row r="228" spans="2:12" ht="20.399999999999999" hidden="1" customHeight="1" x14ac:dyDescent="0.3">
      <c r="B228" s="33" t="s">
        <v>29</v>
      </c>
      <c r="C228" s="14" t="str" cm="1">
        <f t="array" ref="C228">INDEX(Master_Department[Div &amp; Dept Name],MATCH(Master_CostCenter[[#This Row],[Div &amp; Dept Code]],Master_Department[Div &amp; Dept Code],0),0)</f>
        <v>Phòng Kinh Doanh - BP Năng lượng mặt trời</v>
      </c>
      <c r="D228" s="34" t="str" cm="1">
        <f t="array" ref="D228">INDEX(Master_Department[Division Code],MATCH(Master_CostCenter[[#This Row],[Div &amp; Dept Code]],Master_Department[Div &amp; Dept Code],0),0)</f>
        <v>SAL</v>
      </c>
      <c r="E228" s="15" t="str" cm="1">
        <f t="array" ref="E228">INDEX(Master_Department[Dept Code],MATCH(Master_CostCenter[[#This Row],[Div &amp; Dept Code]],Master_Department[Div &amp; Dept Code],0),0)</f>
        <v>SOL</v>
      </c>
      <c r="F228" s="16">
        <v>58</v>
      </c>
      <c r="G228" s="16" t="s">
        <v>371</v>
      </c>
      <c r="H228" s="3" t="s">
        <v>372</v>
      </c>
      <c r="I228" s="32" t="s">
        <v>253</v>
      </c>
      <c r="J228" s="23" t="str">
        <f>Master_CostCenter[[#This Row],[Cost center]]&amp;"/"&amp;Master_CostCenter[[#This Row],[Cost Name]]</f>
        <v>SAL58026/Training, đào tạo nhân viên</v>
      </c>
      <c r="K228" s="17" t="s">
        <v>655</v>
      </c>
      <c r="L228" s="2"/>
    </row>
    <row r="229" spans="2:12" ht="20.399999999999999" hidden="1" customHeight="1" x14ac:dyDescent="0.3">
      <c r="B229" s="33" t="s">
        <v>29</v>
      </c>
      <c r="C229" s="14" t="str" cm="1">
        <f t="array" ref="C229">INDEX(Master_Department[Div &amp; Dept Name],MATCH(Master_CostCenter[[#This Row],[Div &amp; Dept Code]],Master_Department[Div &amp; Dept Code],0),0)</f>
        <v>Phòng Kinh Doanh - BP Năng lượng mặt trời</v>
      </c>
      <c r="D229" s="34" t="str" cm="1">
        <f t="array" ref="D229">INDEX(Master_Department[Division Code],MATCH(Master_CostCenter[[#This Row],[Div &amp; Dept Code]],Master_Department[Div &amp; Dept Code],0),0)</f>
        <v>SAL</v>
      </c>
      <c r="E229" s="15" t="str" cm="1">
        <f t="array" ref="E229">INDEX(Master_Department[Dept Code],MATCH(Master_CostCenter[[#This Row],[Div &amp; Dept Code]],Master_Department[Div &amp; Dept Code],0),0)</f>
        <v>SOL</v>
      </c>
      <c r="F229" s="16">
        <v>58</v>
      </c>
      <c r="G229" s="16" t="s">
        <v>338</v>
      </c>
      <c r="H229" s="3" t="s">
        <v>370</v>
      </c>
      <c r="I229" s="32" t="s">
        <v>243</v>
      </c>
      <c r="J229" s="23" t="str">
        <f>Master_CostCenter[[#This Row],[Cost center]]&amp;"/"&amp;Master_CostCenter[[#This Row],[Cost Name]]</f>
        <v>SAL58047/Hàng mẫu, sản phẩm mẫu và Demo</v>
      </c>
      <c r="K229" s="17" t="s">
        <v>655</v>
      </c>
      <c r="L229" s="2"/>
    </row>
    <row r="230" spans="2:12" ht="20.399999999999999" hidden="1" customHeight="1" x14ac:dyDescent="0.3">
      <c r="B230" s="33" t="s">
        <v>29</v>
      </c>
      <c r="C230" s="14" t="str" cm="1">
        <f t="array" ref="C230">INDEX(Master_Department[Div &amp; Dept Name],MATCH(Master_CostCenter[[#This Row],[Div &amp; Dept Code]],Master_Department[Div &amp; Dept Code],0),0)</f>
        <v>Phòng Kinh Doanh - BP Năng lượng mặt trời</v>
      </c>
      <c r="D230" s="34" t="str" cm="1">
        <f t="array" ref="D230">INDEX(Master_Department[Division Code],MATCH(Master_CostCenter[[#This Row],[Div &amp; Dept Code]],Master_Department[Div &amp; Dept Code],0),0)</f>
        <v>SAL</v>
      </c>
      <c r="E230" s="15" t="str" cm="1">
        <f t="array" ref="E230">INDEX(Master_Department[Dept Code],MATCH(Master_CostCenter[[#This Row],[Div &amp; Dept Code]],Master_Department[Div &amp; Dept Code],0),0)</f>
        <v>SOL</v>
      </c>
      <c r="F230" s="16">
        <v>58</v>
      </c>
      <c r="G230" s="16" t="s">
        <v>381</v>
      </c>
      <c r="H230" s="3" t="s">
        <v>382</v>
      </c>
      <c r="I230" s="32" t="s">
        <v>257</v>
      </c>
      <c r="J230" s="23" t="str">
        <f>Master_CostCenter[[#This Row],[Cost center]]&amp;"/"&amp;Master_CostCenter[[#This Row],[Cost Name]]</f>
        <v>SAL58048/Chi phí trưng bày, bảng hiệu, Tool Kits ( POSM Sales )</v>
      </c>
      <c r="K230" s="17" t="s">
        <v>655</v>
      </c>
      <c r="L230" s="2"/>
    </row>
    <row r="231" spans="2:12" ht="20.399999999999999" hidden="1" customHeight="1" x14ac:dyDescent="0.3">
      <c r="B231" s="33" t="s">
        <v>29</v>
      </c>
      <c r="C231" s="14" t="str" cm="1">
        <f t="array" ref="C231">INDEX(Master_Department[Div &amp; Dept Name],MATCH(Master_CostCenter[[#This Row],[Div &amp; Dept Code]],Master_Department[Div &amp; Dept Code],0),0)</f>
        <v>Phòng Kinh Doanh - BP Năng lượng mặt trời</v>
      </c>
      <c r="D231" s="34" t="str" cm="1">
        <f t="array" ref="D231">INDEX(Master_Department[Division Code],MATCH(Master_CostCenter[[#This Row],[Div &amp; Dept Code]],Master_Department[Div &amp; Dept Code],0),0)</f>
        <v>SAL</v>
      </c>
      <c r="E231" s="15" t="str" cm="1">
        <f t="array" ref="E231">INDEX(Master_Department[Dept Code],MATCH(Master_CostCenter[[#This Row],[Div &amp; Dept Code]],Master_Department[Div &amp; Dept Code],0),0)</f>
        <v>SOL</v>
      </c>
      <c r="F231" s="16">
        <v>58</v>
      </c>
      <c r="G231" s="16" t="s">
        <v>375</v>
      </c>
      <c r="H231" s="3" t="s">
        <v>376</v>
      </c>
      <c r="I231" s="32" t="s">
        <v>255</v>
      </c>
      <c r="J231" s="23" t="str">
        <f>Master_CostCenter[[#This Row],[Cost center]]&amp;"/"&amp;Master_CostCenter[[#This Row],[Cost Name]]</f>
        <v>SAL58056/Bảo hành gói thầu, dự án</v>
      </c>
      <c r="K231" s="17" t="s">
        <v>655</v>
      </c>
      <c r="L231" s="2"/>
    </row>
    <row r="232" spans="2:12" ht="20.399999999999999" hidden="1" customHeight="1" x14ac:dyDescent="0.3">
      <c r="B232" s="33" t="s">
        <v>29</v>
      </c>
      <c r="C232" s="14" t="str" cm="1">
        <f t="array" ref="C232">INDEX(Master_Department[Div &amp; Dept Name],MATCH(Master_CostCenter[[#This Row],[Div &amp; Dept Code]],Master_Department[Div &amp; Dept Code],0),0)</f>
        <v>Phòng Kinh Doanh - BP Năng lượng mặt trời</v>
      </c>
      <c r="D232" s="34" t="str" cm="1">
        <f t="array" ref="D232">INDEX(Master_Department[Division Code],MATCH(Master_CostCenter[[#This Row],[Div &amp; Dept Code]],Master_Department[Div &amp; Dept Code],0),0)</f>
        <v>SAL</v>
      </c>
      <c r="E232" s="15" t="str" cm="1">
        <f t="array" ref="E232">INDEX(Master_Department[Dept Code],MATCH(Master_CostCenter[[#This Row],[Div &amp; Dept Code]],Master_Department[Div &amp; Dept Code],0),0)</f>
        <v>SOL</v>
      </c>
      <c r="F232" s="16">
        <v>58</v>
      </c>
      <c r="G232" s="16" t="s">
        <v>377</v>
      </c>
      <c r="H232" s="3" t="s">
        <v>378</v>
      </c>
      <c r="I232" s="32" t="s">
        <v>256</v>
      </c>
      <c r="J232" s="23" t="str">
        <f>Master_CostCenter[[#This Row],[Cost center]]&amp;"/"&amp;Master_CostCenter[[#This Row],[Cost Name]]</f>
        <v>SAL58057/Bảo hành không theo chính sách công ty</v>
      </c>
      <c r="K232" s="17" t="s">
        <v>655</v>
      </c>
      <c r="L232" s="2"/>
    </row>
    <row r="233" spans="2:12" ht="20.399999999999999" hidden="1" customHeight="1" x14ac:dyDescent="0.3">
      <c r="B233" s="33" t="s">
        <v>29</v>
      </c>
      <c r="C233" s="14" t="str" cm="1">
        <f t="array" ref="C233">INDEX(Master_Department[Div &amp; Dept Name],MATCH(Master_CostCenter[[#This Row],[Div &amp; Dept Code]],Master_Department[Div &amp; Dept Code],0),0)</f>
        <v>Phòng Kinh Doanh - BP Năng lượng mặt trời</v>
      </c>
      <c r="D233" s="34" t="str" cm="1">
        <f t="array" ref="D233">INDEX(Master_Department[Division Code],MATCH(Master_CostCenter[[#This Row],[Div &amp; Dept Code]],Master_Department[Div &amp; Dept Code],0),0)</f>
        <v>SAL</v>
      </c>
      <c r="E233" s="15" t="str" cm="1">
        <f t="array" ref="E233">INDEX(Master_Department[Dept Code],MATCH(Master_CostCenter[[#This Row],[Div &amp; Dept Code]],Master_Department[Div &amp; Dept Code],0),0)</f>
        <v>SOL</v>
      </c>
      <c r="F233" s="16">
        <v>58</v>
      </c>
      <c r="G233" s="16" t="s">
        <v>353</v>
      </c>
      <c r="H233" s="3" t="s">
        <v>379</v>
      </c>
      <c r="I233" s="32" t="s">
        <v>247</v>
      </c>
      <c r="J233" s="23" t="str">
        <f>Master_CostCenter[[#This Row],[Cost center]]&amp;"/"&amp;Master_CostCenter[[#This Row],[Cost Name]]</f>
        <v>SAL58058/Hỗ trợ bán hàng, lắp đặt</v>
      </c>
      <c r="K233" s="17" t="s">
        <v>655</v>
      </c>
      <c r="L233" s="2"/>
    </row>
    <row r="234" spans="2:12" ht="20.399999999999999" hidden="1" customHeight="1" x14ac:dyDescent="0.3">
      <c r="B234" s="33" t="s">
        <v>29</v>
      </c>
      <c r="C234" s="14" t="str" cm="1">
        <f t="array" ref="C234">INDEX(Master_Department[Div &amp; Dept Name],MATCH(Master_CostCenter[[#This Row],[Div &amp; Dept Code]],Master_Department[Div &amp; Dept Code],0),0)</f>
        <v>Phòng Kinh Doanh - BP Năng lượng mặt trời</v>
      </c>
      <c r="D234" s="34" t="str" cm="1">
        <f t="array" ref="D234">INDEX(Master_Department[Division Code],MATCH(Master_CostCenter[[#This Row],[Div &amp; Dept Code]],Master_Department[Div &amp; Dept Code],0),0)</f>
        <v>SAL</v>
      </c>
      <c r="E234" s="15" t="str" cm="1">
        <f t="array" ref="E234">INDEX(Master_Department[Dept Code],MATCH(Master_CostCenter[[#This Row],[Div &amp; Dept Code]],Master_Department[Div &amp; Dept Code],0),0)</f>
        <v>SOL</v>
      </c>
      <c r="F234" s="16">
        <v>58</v>
      </c>
      <c r="G234" s="16" t="s">
        <v>321</v>
      </c>
      <c r="H234" s="3" t="s">
        <v>365</v>
      </c>
      <c r="I234" s="32" t="s">
        <v>238</v>
      </c>
      <c r="J234" s="23" t="str">
        <f>Master_CostCenter[[#This Row],[Cost center]]&amp;"/"&amp;Master_CostCenter[[#This Row],[Cost Name]]</f>
        <v>SAL58137/Chi phí công tác khác</v>
      </c>
      <c r="K234" s="17" t="s">
        <v>655</v>
      </c>
      <c r="L234" s="2"/>
    </row>
    <row r="235" spans="2:12" ht="20.399999999999999" hidden="1" customHeight="1" x14ac:dyDescent="0.3">
      <c r="B235" s="33" t="s">
        <v>29</v>
      </c>
      <c r="C235" s="14" t="str" cm="1">
        <f t="array" ref="C235">INDEX(Master_Department[Div &amp; Dept Name],MATCH(Master_CostCenter[[#This Row],[Div &amp; Dept Code]],Master_Department[Div &amp; Dept Code],0),0)</f>
        <v>Phòng Kinh Doanh - BP Năng lượng mặt trời</v>
      </c>
      <c r="D235" s="34" t="str" cm="1">
        <f t="array" ref="D235">INDEX(Master_Department[Division Code],MATCH(Master_CostCenter[[#This Row],[Div &amp; Dept Code]],Master_Department[Div &amp; Dept Code],0),0)</f>
        <v>SAL</v>
      </c>
      <c r="E235" s="15" t="str" cm="1">
        <f t="array" ref="E235">INDEX(Master_Department[Dept Code],MATCH(Master_CostCenter[[#This Row],[Div &amp; Dept Code]],Master_Department[Div &amp; Dept Code],0),0)</f>
        <v>SOL</v>
      </c>
      <c r="F235" s="16">
        <v>58</v>
      </c>
      <c r="G235" s="16" t="s">
        <v>329</v>
      </c>
      <c r="H235" s="3" t="s">
        <v>366</v>
      </c>
      <c r="I235" s="32" t="s">
        <v>45</v>
      </c>
      <c r="J235" s="23" t="str">
        <f>Master_CostCenter[[#This Row],[Cost center]]&amp;"/"&amp;Master_CostCenter[[#This Row],[Cost Name]]</f>
        <v>SAL58142/Chi phí tiếp khách</v>
      </c>
      <c r="K235" s="17" t="s">
        <v>655</v>
      </c>
      <c r="L235" s="2"/>
    </row>
    <row r="236" spans="2:12" ht="20.399999999999999" hidden="1" customHeight="1" x14ac:dyDescent="0.3">
      <c r="B236" s="33" t="s">
        <v>29</v>
      </c>
      <c r="C236" s="14" t="str" cm="1">
        <f t="array" ref="C236">INDEX(Master_Department[Div &amp; Dept Name],MATCH(Master_CostCenter[[#This Row],[Div &amp; Dept Code]],Master_Department[Div &amp; Dept Code],0),0)</f>
        <v>Phòng Kinh Doanh - BP Năng lượng mặt trời</v>
      </c>
      <c r="D236" s="34" t="str" cm="1">
        <f t="array" ref="D236">INDEX(Master_Department[Division Code],MATCH(Master_CostCenter[[#This Row],[Div &amp; Dept Code]],Master_Department[Div &amp; Dept Code],0),0)</f>
        <v>SAL</v>
      </c>
      <c r="E236" s="15" t="str" cm="1">
        <f t="array" ref="E236">INDEX(Master_Department[Dept Code],MATCH(Master_CostCenter[[#This Row],[Div &amp; Dept Code]],Master_Department[Div &amp; Dept Code],0),0)</f>
        <v>SOL</v>
      </c>
      <c r="F236" s="16">
        <v>58</v>
      </c>
      <c r="G236" s="16" t="s">
        <v>357</v>
      </c>
      <c r="H236" s="3" t="s">
        <v>380</v>
      </c>
      <c r="I236" s="32" t="s">
        <v>249</v>
      </c>
      <c r="J236" s="23" t="str">
        <f>Master_CostCenter[[#This Row],[Cost center]]&amp;"/"&amp;Master_CostCenter[[#This Row],[Cost Name]]</f>
        <v>SAL58145/Chi phí quà tặng khách hàng</v>
      </c>
      <c r="K236" s="17" t="s">
        <v>655</v>
      </c>
      <c r="L236" s="2"/>
    </row>
    <row r="237" spans="2:12" ht="20.399999999999999" hidden="1" customHeight="1" x14ac:dyDescent="0.3">
      <c r="B237" s="33" t="s">
        <v>29</v>
      </c>
      <c r="C237" s="14" t="str" cm="1">
        <f t="array" ref="C237">INDEX(Master_Department[Div &amp; Dept Name],MATCH(Master_CostCenter[[#This Row],[Div &amp; Dept Code]],Master_Department[Div &amp; Dept Code],0),0)</f>
        <v>Phòng Kinh Doanh - BP Năng lượng mặt trời</v>
      </c>
      <c r="D237" s="34" t="str" cm="1">
        <f t="array" ref="D237">INDEX(Master_Department[Division Code],MATCH(Master_CostCenter[[#This Row],[Div &amp; Dept Code]],Master_Department[Div &amp; Dept Code],0),0)</f>
        <v>SAL</v>
      </c>
      <c r="E237" s="15" t="str" cm="1">
        <f t="array" ref="E237">INDEX(Master_Department[Dept Code],MATCH(Master_CostCenter[[#This Row],[Div &amp; Dept Code]],Master_Department[Div &amp; Dept Code],0),0)</f>
        <v>SOL</v>
      </c>
      <c r="F237" s="16">
        <v>58</v>
      </c>
      <c r="G237" s="16" t="s">
        <v>373</v>
      </c>
      <c r="H237" s="3" t="s">
        <v>374</v>
      </c>
      <c r="I237" s="32" t="s">
        <v>254</v>
      </c>
      <c r="J237" s="23" t="str">
        <f>Master_CostCenter[[#This Row],[Cost center]]&amp;"/"&amp;Master_CostCenter[[#This Row],[Cost Name]]</f>
        <v>SAL58146/Chi phí training, đào tạo khách hàng</v>
      </c>
      <c r="K237" s="17" t="s">
        <v>655</v>
      </c>
      <c r="L237" s="2"/>
    </row>
    <row r="238" spans="2:12" ht="20.399999999999999" hidden="1" customHeight="1" x14ac:dyDescent="0.3">
      <c r="B238" s="33" t="s">
        <v>29</v>
      </c>
      <c r="C238" s="14" t="str" cm="1">
        <f t="array" ref="C238">INDEX(Master_Department[Div &amp; Dept Name],MATCH(Master_CostCenter[[#This Row],[Div &amp; Dept Code]],Master_Department[Div &amp; Dept Code],0),0)</f>
        <v>Phòng Kinh Doanh - BP Năng lượng mặt trời</v>
      </c>
      <c r="D238" s="34" t="str" cm="1">
        <f t="array" ref="D238">INDEX(Master_Department[Division Code],MATCH(Master_CostCenter[[#This Row],[Div &amp; Dept Code]],Master_Department[Div &amp; Dept Code],0),0)</f>
        <v>SAL</v>
      </c>
      <c r="E238" s="15" t="str" cm="1">
        <f t="array" ref="E238">INDEX(Master_Department[Dept Code],MATCH(Master_CostCenter[[#This Row],[Div &amp; Dept Code]],Master_Department[Div &amp; Dept Code],0),0)</f>
        <v>SOL</v>
      </c>
      <c r="F238" s="16">
        <v>58</v>
      </c>
      <c r="G238" s="16" t="s">
        <v>361</v>
      </c>
      <c r="H238" s="3" t="s">
        <v>383</v>
      </c>
      <c r="I238" s="32" t="s">
        <v>250</v>
      </c>
      <c r="J238" s="23" t="str">
        <f>Master_CostCenter[[#This Row],[Cost center]]&amp;"/"&amp;Master_CostCenter[[#This Row],[Cost Name]]</f>
        <v>SAL58147/Chi phí hoạt động bán hàng khác</v>
      </c>
      <c r="K238" s="17" t="s">
        <v>655</v>
      </c>
      <c r="L238" s="2"/>
    </row>
    <row r="239" spans="2:12" ht="20.399999999999999" hidden="1" customHeight="1" x14ac:dyDescent="0.3">
      <c r="B239" s="33" t="s">
        <v>66</v>
      </c>
      <c r="C239" s="14" t="str" cm="1">
        <f t="array" ref="C239">INDEX(Master_Department[Div &amp; Dept Name],MATCH(Master_CostCenter[[#This Row],[Div &amp; Dept Code]],Master_Department[Div &amp; Dept Code],0),0)</f>
        <v>Phòng Kinh Doanh - BP UPS</v>
      </c>
      <c r="D239" s="34" t="str" cm="1">
        <f t="array" ref="D239">INDEX(Master_Department[Division Code],MATCH(Master_CostCenter[[#This Row],[Div &amp; Dept Code]],Master_Department[Div &amp; Dept Code],0),0)</f>
        <v>SAL</v>
      </c>
      <c r="E239" s="15" t="str" cm="1">
        <f t="array" ref="E239">INDEX(Master_Department[Dept Code],MATCH(Master_CostCenter[[#This Row],[Div &amp; Dept Code]],Master_Department[Div &amp; Dept Code],0),0)</f>
        <v>UPS</v>
      </c>
      <c r="F239" s="16">
        <v>59</v>
      </c>
      <c r="G239" s="16" t="s">
        <v>351</v>
      </c>
      <c r="H239" s="3" t="s">
        <v>395</v>
      </c>
      <c r="I239" s="32" t="s">
        <v>246</v>
      </c>
      <c r="J239" s="23" t="str">
        <f>Master_CostCenter[[#This Row],[Cost center]]&amp;"/"&amp;Master_CostCenter[[#This Row],[Cost Name]]</f>
        <v>SAL59005/Chi phí lương - Thưởng KPI ( Theo doanh số )</v>
      </c>
      <c r="K239" s="17" t="s">
        <v>655</v>
      </c>
      <c r="L239" s="2"/>
    </row>
    <row r="240" spans="2:12" ht="20.399999999999999" hidden="1" customHeight="1" x14ac:dyDescent="0.3">
      <c r="B240" s="33" t="s">
        <v>66</v>
      </c>
      <c r="C240" s="14" t="str" cm="1">
        <f t="array" ref="C240">INDEX(Master_Department[Div &amp; Dept Name],MATCH(Master_CostCenter[[#This Row],[Div &amp; Dept Code]],Master_Department[Div &amp; Dept Code],0),0)</f>
        <v>Phòng Kinh Doanh - BP UPS</v>
      </c>
      <c r="D240" s="34" t="str" cm="1">
        <f t="array" ref="D240">INDEX(Master_Department[Division Code],MATCH(Master_CostCenter[[#This Row],[Div &amp; Dept Code]],Master_Department[Div &amp; Dept Code],0),0)</f>
        <v>SAL</v>
      </c>
      <c r="E240" s="15" t="str" cm="1">
        <f t="array" ref="E240">INDEX(Master_Department[Dept Code],MATCH(Master_CostCenter[[#This Row],[Div &amp; Dept Code]],Master_Department[Div &amp; Dept Code],0),0)</f>
        <v>UPS</v>
      </c>
      <c r="F240" s="16">
        <v>59</v>
      </c>
      <c r="G240" s="16" t="s">
        <v>368</v>
      </c>
      <c r="H240" s="3" t="s">
        <v>396</v>
      </c>
      <c r="I240" s="32" t="s">
        <v>252</v>
      </c>
      <c r="J240" s="23" t="str">
        <f>Master_CostCenter[[#This Row],[Cost center]]&amp;"/"&amp;Master_CostCenter[[#This Row],[Cost Name]]</f>
        <v>SAL59007/Chi phí lương - Thưởng nóng OKRs</v>
      </c>
      <c r="K240" s="17" t="s">
        <v>655</v>
      </c>
      <c r="L240" s="2"/>
    </row>
    <row r="241" spans="2:12" ht="20.399999999999999" hidden="1" customHeight="1" x14ac:dyDescent="0.3">
      <c r="B241" s="33" t="s">
        <v>66</v>
      </c>
      <c r="C241" s="14" t="str" cm="1">
        <f t="array" ref="C241">INDEX(Master_Department[Div &amp; Dept Name],MATCH(Master_CostCenter[[#This Row],[Div &amp; Dept Code]],Master_Department[Div &amp; Dept Code],0),0)</f>
        <v>Phòng Kinh Doanh - BP UPS</v>
      </c>
      <c r="D241" s="34" t="str" cm="1">
        <f t="array" ref="D241">INDEX(Master_Department[Division Code],MATCH(Master_CostCenter[[#This Row],[Div &amp; Dept Code]],Master_Department[Div &amp; Dept Code],0),0)</f>
        <v>SAL</v>
      </c>
      <c r="E241" s="15" t="str" cm="1">
        <f t="array" ref="E241">INDEX(Master_Department[Dept Code],MATCH(Master_CostCenter[[#This Row],[Div &amp; Dept Code]],Master_Department[Div &amp; Dept Code],0),0)</f>
        <v>UPS</v>
      </c>
      <c r="F241" s="16">
        <v>59</v>
      </c>
      <c r="G241" s="16" t="s">
        <v>371</v>
      </c>
      <c r="H241" s="3" t="s">
        <v>397</v>
      </c>
      <c r="I241" s="32" t="s">
        <v>253</v>
      </c>
      <c r="J241" s="23" t="str">
        <f>Master_CostCenter[[#This Row],[Cost center]]&amp;"/"&amp;Master_CostCenter[[#This Row],[Cost Name]]</f>
        <v>SAL59026/Training, đào tạo nhân viên</v>
      </c>
      <c r="K241" s="17" t="s">
        <v>655</v>
      </c>
      <c r="L241" s="2"/>
    </row>
    <row r="242" spans="2:12" ht="20.399999999999999" hidden="1" customHeight="1" x14ac:dyDescent="0.3">
      <c r="B242" s="33" t="s">
        <v>66</v>
      </c>
      <c r="C242" s="14" t="str" cm="1">
        <f t="array" ref="C242">INDEX(Master_Department[Div &amp; Dept Name],MATCH(Master_CostCenter[[#This Row],[Div &amp; Dept Code]],Master_Department[Div &amp; Dept Code],0),0)</f>
        <v>Phòng Kinh Doanh - BP UPS</v>
      </c>
      <c r="D242" s="34" t="str" cm="1">
        <f t="array" ref="D242">INDEX(Master_Department[Division Code],MATCH(Master_CostCenter[[#This Row],[Div &amp; Dept Code]],Master_Department[Div &amp; Dept Code],0),0)</f>
        <v>SAL</v>
      </c>
      <c r="E242" s="15" t="str" cm="1">
        <f t="array" ref="E242">INDEX(Master_Department[Dept Code],MATCH(Master_CostCenter[[#This Row],[Div &amp; Dept Code]],Master_Department[Div &amp; Dept Code],0),0)</f>
        <v>UPS</v>
      </c>
      <c r="F242" s="16">
        <v>59</v>
      </c>
      <c r="G242" s="16" t="s">
        <v>321</v>
      </c>
      <c r="H242" s="3" t="s">
        <v>399</v>
      </c>
      <c r="I242" s="32" t="s">
        <v>238</v>
      </c>
      <c r="J242" s="23" t="str">
        <f>Master_CostCenter[[#This Row],[Cost center]]&amp;"/"&amp;Master_CostCenter[[#This Row],[Cost Name]]</f>
        <v>SAL59137/Chi phí công tác khác</v>
      </c>
      <c r="K242" s="17" t="s">
        <v>655</v>
      </c>
      <c r="L242" s="2"/>
    </row>
    <row r="243" spans="2:12" ht="20.399999999999999" hidden="1" customHeight="1" x14ac:dyDescent="0.3">
      <c r="B243" s="33" t="s">
        <v>66</v>
      </c>
      <c r="C243" s="14" t="str" cm="1">
        <f t="array" ref="C243">INDEX(Master_Department[Div &amp; Dept Name],MATCH(Master_CostCenter[[#This Row],[Div &amp; Dept Code]],Master_Department[Div &amp; Dept Code],0),0)</f>
        <v>Phòng Kinh Doanh - BP UPS</v>
      </c>
      <c r="D243" s="34" t="str" cm="1">
        <f t="array" ref="D243">INDEX(Master_Department[Division Code],MATCH(Master_CostCenter[[#This Row],[Div &amp; Dept Code]],Master_Department[Div &amp; Dept Code],0),0)</f>
        <v>SAL</v>
      </c>
      <c r="E243" s="15" t="str" cm="1">
        <f t="array" ref="E243">INDEX(Master_Department[Dept Code],MATCH(Master_CostCenter[[#This Row],[Div &amp; Dept Code]],Master_Department[Div &amp; Dept Code],0),0)</f>
        <v>UPS</v>
      </c>
      <c r="F243" s="16">
        <v>59</v>
      </c>
      <c r="G243" s="16" t="s">
        <v>329</v>
      </c>
      <c r="H243" s="3" t="s">
        <v>400</v>
      </c>
      <c r="I243" s="32" t="s">
        <v>45</v>
      </c>
      <c r="J243" s="23" t="str">
        <f>Master_CostCenter[[#This Row],[Cost center]]&amp;"/"&amp;Master_CostCenter[[#This Row],[Cost Name]]</f>
        <v>SAL59142/Chi phí tiếp khách</v>
      </c>
      <c r="K243" s="17" t="s">
        <v>655</v>
      </c>
      <c r="L243" s="2"/>
    </row>
    <row r="244" spans="2:12" ht="20.399999999999999" hidden="1" customHeight="1" x14ac:dyDescent="0.3">
      <c r="B244" s="33" t="s">
        <v>66</v>
      </c>
      <c r="C244" s="14" t="str" cm="1">
        <f t="array" ref="C244">INDEX(Master_Department[Div &amp; Dept Name],MATCH(Master_CostCenter[[#This Row],[Div &amp; Dept Code]],Master_Department[Div &amp; Dept Code],0),0)</f>
        <v>Phòng Kinh Doanh - BP UPS</v>
      </c>
      <c r="D244" s="34" t="str" cm="1">
        <f t="array" ref="D244">INDEX(Master_Department[Division Code],MATCH(Master_CostCenter[[#This Row],[Div &amp; Dept Code]],Master_Department[Div &amp; Dept Code],0),0)</f>
        <v>SAL</v>
      </c>
      <c r="E244" s="15" t="str" cm="1">
        <f t="array" ref="E244">INDEX(Master_Department[Dept Code],MATCH(Master_CostCenter[[#This Row],[Div &amp; Dept Code]],Master_Department[Div &amp; Dept Code],0),0)</f>
        <v>UPS</v>
      </c>
      <c r="F244" s="16">
        <v>59</v>
      </c>
      <c r="G244" s="16" t="s">
        <v>357</v>
      </c>
      <c r="H244" s="3" t="s">
        <v>398</v>
      </c>
      <c r="I244" s="32" t="s">
        <v>249</v>
      </c>
      <c r="J244" s="23" t="str">
        <f>Master_CostCenter[[#This Row],[Cost center]]&amp;"/"&amp;Master_CostCenter[[#This Row],[Cost Name]]</f>
        <v>SAL59145/Chi phí quà tặng khách hàng</v>
      </c>
      <c r="K244" s="17" t="s">
        <v>655</v>
      </c>
      <c r="L244" s="2"/>
    </row>
    <row r="245" spans="2:12" ht="20.399999999999999" hidden="1" customHeight="1" x14ac:dyDescent="0.3">
      <c r="B245" s="33" t="s">
        <v>66</v>
      </c>
      <c r="C245" s="14" t="str" cm="1">
        <f t="array" ref="C245">INDEX(Master_Department[Div &amp; Dept Name],MATCH(Master_CostCenter[[#This Row],[Div &amp; Dept Code]],Master_Department[Div &amp; Dept Code],0),0)</f>
        <v>Phòng Kinh Doanh - BP UPS</v>
      </c>
      <c r="D245" s="34" t="str" cm="1">
        <f t="array" ref="D245">INDEX(Master_Department[Division Code],MATCH(Master_CostCenter[[#This Row],[Div &amp; Dept Code]],Master_Department[Div &amp; Dept Code],0),0)</f>
        <v>SAL</v>
      </c>
      <c r="E245" s="15" t="str" cm="1">
        <f t="array" ref="E245">INDEX(Master_Department[Dept Code],MATCH(Master_CostCenter[[#This Row],[Div &amp; Dept Code]],Master_Department[Div &amp; Dept Code],0),0)</f>
        <v>UPS</v>
      </c>
      <c r="F245" s="16">
        <v>59</v>
      </c>
      <c r="G245" s="16" t="s">
        <v>373</v>
      </c>
      <c r="H245" s="3" t="s">
        <v>401</v>
      </c>
      <c r="I245" s="32" t="s">
        <v>254</v>
      </c>
      <c r="J245" s="23" t="str">
        <f>Master_CostCenter[[#This Row],[Cost center]]&amp;"/"&amp;Master_CostCenter[[#This Row],[Cost Name]]</f>
        <v>SAL59146/Chi phí training, đào tạo khách hàng</v>
      </c>
      <c r="K245" s="17" t="s">
        <v>655</v>
      </c>
      <c r="L245" s="2"/>
    </row>
    <row r="246" spans="2:12" ht="20.399999999999999" hidden="1" customHeight="1" x14ac:dyDescent="0.3">
      <c r="B246" s="33" t="s">
        <v>66</v>
      </c>
      <c r="C246" s="14" t="str" cm="1">
        <f t="array" ref="C246">INDEX(Master_Department[Div &amp; Dept Name],MATCH(Master_CostCenter[[#This Row],[Div &amp; Dept Code]],Master_Department[Div &amp; Dept Code],0),0)</f>
        <v>Phòng Kinh Doanh - BP UPS</v>
      </c>
      <c r="D246" s="34" t="str" cm="1">
        <f t="array" ref="D246">INDEX(Master_Department[Division Code],MATCH(Master_CostCenter[[#This Row],[Div &amp; Dept Code]],Master_Department[Div &amp; Dept Code],0),0)</f>
        <v>SAL</v>
      </c>
      <c r="E246" s="15" t="str" cm="1">
        <f t="array" ref="E246">INDEX(Master_Department[Dept Code],MATCH(Master_CostCenter[[#This Row],[Div &amp; Dept Code]],Master_Department[Div &amp; Dept Code],0),0)</f>
        <v>UPS</v>
      </c>
      <c r="F246" s="16">
        <v>59</v>
      </c>
      <c r="G246" s="16" t="s">
        <v>363</v>
      </c>
      <c r="H246" s="3" t="s">
        <v>402</v>
      </c>
      <c r="I246" s="32" t="s">
        <v>251</v>
      </c>
      <c r="J246" s="23" t="str">
        <f>Master_CostCenter[[#This Row],[Cost center]]&amp;"/"&amp;Master_CostCenter[[#This Row],[Cost Name]]</f>
        <v>SAL59151/Đánh giá lại giá trị HTK</v>
      </c>
      <c r="K246" s="17" t="s">
        <v>655</v>
      </c>
      <c r="L246" s="2"/>
    </row>
    <row r="247" spans="2:12" ht="20.399999999999999" hidden="1" customHeight="1" x14ac:dyDescent="0.3">
      <c r="B247" s="33" t="s">
        <v>66</v>
      </c>
      <c r="C247" s="14" t="str" cm="1">
        <f t="array" ref="C247">INDEX(Master_Department[Div &amp; Dept Name],MATCH(Master_CostCenter[[#This Row],[Div &amp; Dept Code]],Master_Department[Div &amp; Dept Code],0),0)</f>
        <v>Phòng Kinh Doanh - BP UPS</v>
      </c>
      <c r="D247" s="34" t="str" cm="1">
        <f t="array" ref="D247">INDEX(Master_Department[Division Code],MATCH(Master_CostCenter[[#This Row],[Div &amp; Dept Code]],Master_Department[Div &amp; Dept Code],0),0)</f>
        <v>SAL</v>
      </c>
      <c r="E247" s="15" t="str" cm="1">
        <f t="array" ref="E247">INDEX(Master_Department[Dept Code],MATCH(Master_CostCenter[[#This Row],[Div &amp; Dept Code]],Master_Department[Div &amp; Dept Code],0),0)</f>
        <v>UPS</v>
      </c>
      <c r="F247" s="16">
        <v>59</v>
      </c>
      <c r="G247" s="16" t="s">
        <v>353</v>
      </c>
      <c r="H247" s="3" t="s">
        <v>712</v>
      </c>
      <c r="I247" s="32" t="s">
        <v>247</v>
      </c>
      <c r="J247" s="23" t="str">
        <f>Master_CostCenter[[#This Row],[Cost center]]&amp;"/"&amp;Master_CostCenter[[#This Row],[Cost Name]]</f>
        <v>SAL59058/Hỗ trợ bán hàng, lắp đặt</v>
      </c>
      <c r="K247" s="17" t="s">
        <v>655</v>
      </c>
      <c r="L247" s="2"/>
    </row>
    <row r="248" spans="2:12" ht="20.399999999999999" hidden="1" customHeight="1" x14ac:dyDescent="0.3">
      <c r="B248" s="33" t="s">
        <v>164</v>
      </c>
      <c r="C248" s="14" t="str" cm="1">
        <f t="array" ref="C248">INDEX(Master_Department[Div &amp; Dept Name],MATCH(Master_CostCenter[[#This Row],[Div &amp; Dept Code]],Master_Department[Div &amp; Dept Code],0),0)</f>
        <v>Phòng Cung Ứng - BP điều phối</v>
      </c>
      <c r="D248" s="34" t="str" cm="1">
        <f t="array" ref="D248">INDEX(Master_Department[Division Code],MATCH(Master_CostCenter[[#This Row],[Div &amp; Dept Code]],Master_Department[Div &amp; Dept Code],0),0)</f>
        <v>SCM</v>
      </c>
      <c r="E248" s="15" t="str" cm="1">
        <f t="array" ref="E248">INDEX(Master_Department[Dept Code],MATCH(Master_CostCenter[[#This Row],[Div &amp; Dept Code]],Master_Department[Div &amp; Dept Code],0),0)</f>
        <v>COR</v>
      </c>
      <c r="F248" s="16">
        <v>61</v>
      </c>
      <c r="G248" s="16" t="s">
        <v>326</v>
      </c>
      <c r="H248" s="3" t="s">
        <v>327</v>
      </c>
      <c r="I248" s="32" t="s">
        <v>239</v>
      </c>
      <c r="J248" s="23" t="str">
        <f>Master_CostCenter[[#This Row],[Cost center]]&amp;"/"&amp;Master_CostCenter[[#This Row],[Cost Name]]</f>
        <v>SCM61113/Vận chuyển nội địa</v>
      </c>
      <c r="K248" s="17" t="s">
        <v>655</v>
      </c>
      <c r="L248" s="2"/>
    </row>
    <row r="249" spans="2:12" ht="20.399999999999999" hidden="1" customHeight="1" x14ac:dyDescent="0.3">
      <c r="B249" s="33" t="s">
        <v>167</v>
      </c>
      <c r="C249" s="14" t="str" cm="1">
        <f t="array" ref="C249">INDEX(Master_Department[Div &amp; Dept Name],MATCH(Master_CostCenter[[#This Row],[Div &amp; Dept Code]],Master_Department[Div &amp; Dept Code],0),0)</f>
        <v>Phòng Cung Ứng - BP Mua Hàng</v>
      </c>
      <c r="D249" s="34" t="str" cm="1">
        <f t="array" ref="D249">INDEX(Master_Department[Division Code],MATCH(Master_CostCenter[[#This Row],[Div &amp; Dept Code]],Master_Department[Div &amp; Dept Code],0),0)</f>
        <v>SCM</v>
      </c>
      <c r="E249" s="15" t="str" cm="1">
        <f t="array" ref="E249">INDEX(Master_Department[Dept Code],MATCH(Master_CostCenter[[#This Row],[Div &amp; Dept Code]],Master_Department[Div &amp; Dept Code],0),0)</f>
        <v>PUR</v>
      </c>
      <c r="F249" s="16">
        <v>62</v>
      </c>
      <c r="G249" s="16" t="s">
        <v>338</v>
      </c>
      <c r="H249" s="3" t="s">
        <v>339</v>
      </c>
      <c r="I249" s="32" t="s">
        <v>243</v>
      </c>
      <c r="J249" s="23" t="str">
        <f>Master_CostCenter[[#This Row],[Cost center]]&amp;"/"&amp;Master_CostCenter[[#This Row],[Cost Name]]</f>
        <v>SCM62047/Hàng mẫu, sản phẩm mẫu và Demo</v>
      </c>
      <c r="K249" s="17" t="s">
        <v>655</v>
      </c>
      <c r="L249" s="2"/>
    </row>
    <row r="250" spans="2:12" ht="20.399999999999999" hidden="1" customHeight="1" x14ac:dyDescent="0.3">
      <c r="B250" s="33" t="s">
        <v>167</v>
      </c>
      <c r="C250" s="14" t="str" cm="1">
        <f t="array" ref="C250">INDEX(Master_Department[Div &amp; Dept Name],MATCH(Master_CostCenter[[#This Row],[Div &amp; Dept Code]],Master_Department[Div &amp; Dept Code],0),0)</f>
        <v>Phòng Cung Ứng - BP Mua Hàng</v>
      </c>
      <c r="D250" s="34" t="str" cm="1">
        <f t="array" ref="D250">INDEX(Master_Department[Division Code],MATCH(Master_CostCenter[[#This Row],[Div &amp; Dept Code]],Master_Department[Div &amp; Dept Code],0),0)</f>
        <v>SCM</v>
      </c>
      <c r="E250" s="15" t="str" cm="1">
        <f t="array" ref="E250">INDEX(Master_Department[Dept Code],MATCH(Master_CostCenter[[#This Row],[Div &amp; Dept Code]],Master_Department[Div &amp; Dept Code],0),0)</f>
        <v>PUR</v>
      </c>
      <c r="F250" s="16">
        <v>62</v>
      </c>
      <c r="G250" s="16" t="s">
        <v>334</v>
      </c>
      <c r="H250" s="3" t="s">
        <v>335</v>
      </c>
      <c r="I250" s="32" t="s">
        <v>241</v>
      </c>
      <c r="J250" s="23" t="str">
        <f>Master_CostCenter[[#This Row],[Cost center]]&amp;"/"&amp;Master_CostCenter[[#This Row],[Cost Name]]</f>
        <v>SCM62117/Chi phí nhập khẩu ( Không tính vào giá vốn )</v>
      </c>
      <c r="K250" s="17" t="s">
        <v>655</v>
      </c>
      <c r="L250" s="2"/>
    </row>
    <row r="251" spans="2:12" ht="20.399999999999999" hidden="1" customHeight="1" x14ac:dyDescent="0.3">
      <c r="B251" s="33" t="s">
        <v>167</v>
      </c>
      <c r="C251" s="14" t="str" cm="1">
        <f t="array" ref="C251">INDEX(Master_Department[Div &amp; Dept Name],MATCH(Master_CostCenter[[#This Row],[Div &amp; Dept Code]],Master_Department[Div &amp; Dept Code],0),0)</f>
        <v>Phòng Cung Ứng - BP Mua Hàng</v>
      </c>
      <c r="D251" s="34" t="str" cm="1">
        <f t="array" ref="D251">INDEX(Master_Department[Division Code],MATCH(Master_CostCenter[[#This Row],[Div &amp; Dept Code]],Master_Department[Div &amp; Dept Code],0),0)</f>
        <v>SCM</v>
      </c>
      <c r="E251" s="15" t="str" cm="1">
        <f t="array" ref="E251">INDEX(Master_Department[Dept Code],MATCH(Master_CostCenter[[#This Row],[Div &amp; Dept Code]],Master_Department[Div &amp; Dept Code],0),0)</f>
        <v>PUR</v>
      </c>
      <c r="F251" s="16">
        <v>62</v>
      </c>
      <c r="G251" s="16" t="s">
        <v>336</v>
      </c>
      <c r="H251" s="3" t="s">
        <v>337</v>
      </c>
      <c r="I251" s="32" t="s">
        <v>242</v>
      </c>
      <c r="J251" s="23" t="str">
        <f>Master_CostCenter[[#This Row],[Cost center]]&amp;"/"&amp;Master_CostCenter[[#This Row],[Cost Name]]</f>
        <v>SCM62118/Vận chuyển mua hàng</v>
      </c>
      <c r="K251" s="17" t="s">
        <v>655</v>
      </c>
      <c r="L251" s="2"/>
    </row>
    <row r="252" spans="2:12" ht="20.399999999999999" hidden="1" customHeight="1" x14ac:dyDescent="0.3">
      <c r="B252" s="33" t="s">
        <v>167</v>
      </c>
      <c r="C252" s="14" t="str" cm="1">
        <f t="array" ref="C252">INDEX(Master_Department[Div &amp; Dept Name],MATCH(Master_CostCenter[[#This Row],[Div &amp; Dept Code]],Master_Department[Div &amp; Dept Code],0),0)</f>
        <v>Phòng Cung Ứng - BP Mua Hàng</v>
      </c>
      <c r="D252" s="34" t="str" cm="1">
        <f t="array" ref="D252">INDEX(Master_Department[Division Code],MATCH(Master_CostCenter[[#This Row],[Div &amp; Dept Code]],Master_Department[Div &amp; Dept Code],0),0)</f>
        <v>SCM</v>
      </c>
      <c r="E252" s="15" t="str" cm="1">
        <f t="array" ref="E252">INDEX(Master_Department[Dept Code],MATCH(Master_CostCenter[[#This Row],[Div &amp; Dept Code]],Master_Department[Div &amp; Dept Code],0),0)</f>
        <v>PUR</v>
      </c>
      <c r="F252" s="16">
        <v>62</v>
      </c>
      <c r="G252" s="16" t="s">
        <v>321</v>
      </c>
      <c r="H252" s="3" t="s">
        <v>328</v>
      </c>
      <c r="I252" s="32" t="s">
        <v>238</v>
      </c>
      <c r="J252" s="23" t="str">
        <f>Master_CostCenter[[#This Row],[Cost center]]&amp;"/"&amp;Master_CostCenter[[#This Row],[Cost Name]]</f>
        <v>SCM62137/Chi phí công tác khác</v>
      </c>
      <c r="K252" s="17" t="s">
        <v>655</v>
      </c>
      <c r="L252" s="2"/>
    </row>
    <row r="253" spans="2:12" ht="20.399999999999999" hidden="1" customHeight="1" x14ac:dyDescent="0.3">
      <c r="B253" s="33" t="s">
        <v>167</v>
      </c>
      <c r="C253" s="14" t="str" cm="1">
        <f t="array" ref="C253">INDEX(Master_Department[Div &amp; Dept Name],MATCH(Master_CostCenter[[#This Row],[Div &amp; Dept Code]],Master_Department[Div &amp; Dept Code],0),0)</f>
        <v>Phòng Cung Ứng - BP Mua Hàng</v>
      </c>
      <c r="D253" s="34" t="str" cm="1">
        <f t="array" ref="D253">INDEX(Master_Department[Division Code],MATCH(Master_CostCenter[[#This Row],[Div &amp; Dept Code]],Master_Department[Div &amp; Dept Code],0),0)</f>
        <v>SCM</v>
      </c>
      <c r="E253" s="15" t="str" cm="1">
        <f t="array" ref="E253">INDEX(Master_Department[Dept Code],MATCH(Master_CostCenter[[#This Row],[Div &amp; Dept Code]],Master_Department[Div &amp; Dept Code],0),0)</f>
        <v>PUR</v>
      </c>
      <c r="F253" s="16">
        <v>62</v>
      </c>
      <c r="G253" s="16" t="s">
        <v>329</v>
      </c>
      <c r="H253" s="3" t="s">
        <v>330</v>
      </c>
      <c r="I253" s="32" t="s">
        <v>45</v>
      </c>
      <c r="J253" s="23" t="str">
        <f>Master_CostCenter[[#This Row],[Cost center]]&amp;"/"&amp;Master_CostCenter[[#This Row],[Cost Name]]</f>
        <v>SCM62142/Chi phí tiếp khách</v>
      </c>
      <c r="K253" s="17" t="s">
        <v>655</v>
      </c>
      <c r="L253" s="2"/>
    </row>
    <row r="254" spans="2:12" ht="20.399999999999999" hidden="1" customHeight="1" x14ac:dyDescent="0.3">
      <c r="B254" s="33" t="s">
        <v>167</v>
      </c>
      <c r="C254" s="14" t="str" cm="1">
        <f t="array" ref="C254">INDEX(Master_Department[Div &amp; Dept Name],MATCH(Master_CostCenter[[#This Row],[Div &amp; Dept Code]],Master_Department[Div &amp; Dept Code],0),0)</f>
        <v>Phòng Cung Ứng - BP Mua Hàng</v>
      </c>
      <c r="D254" s="34" t="str" cm="1">
        <f t="array" ref="D254">INDEX(Master_Department[Division Code],MATCH(Master_CostCenter[[#This Row],[Div &amp; Dept Code]],Master_Department[Div &amp; Dept Code],0),0)</f>
        <v>SCM</v>
      </c>
      <c r="E254" s="15" t="str" cm="1">
        <f t="array" ref="E254">INDEX(Master_Department[Dept Code],MATCH(Master_CostCenter[[#This Row],[Div &amp; Dept Code]],Master_Department[Div &amp; Dept Code],0),0)</f>
        <v>PUR</v>
      </c>
      <c r="F254" s="16">
        <v>62</v>
      </c>
      <c r="G254" s="16" t="s">
        <v>332</v>
      </c>
      <c r="H254" s="3" t="s">
        <v>333</v>
      </c>
      <c r="I254" s="32" t="s">
        <v>240</v>
      </c>
      <c r="J254" s="23" t="str">
        <f>Master_CostCenter[[#This Row],[Cost center]]&amp;"/"&amp;Master_CostCenter[[#This Row],[Cost Name]]</f>
        <v>SCM62149/Trích lập dự phòng giảm giá HTK</v>
      </c>
      <c r="K254" s="17" t="s">
        <v>655</v>
      </c>
      <c r="L254" s="2"/>
    </row>
    <row r="255" spans="2:12" ht="20.399999999999999" hidden="1" customHeight="1" x14ac:dyDescent="0.3">
      <c r="B255" s="33" t="s">
        <v>17</v>
      </c>
      <c r="C255" s="14" t="str" cm="1">
        <f t="array" ref="C255">INDEX(Master_Department[Div &amp; Dept Name],MATCH(Master_CostCenter[[#This Row],[Div &amp; Dept Code]],Master_Department[Div &amp; Dept Code],0),0)</f>
        <v>Phòng Cung Ứng - BP Kho</v>
      </c>
      <c r="D255" s="34" t="str" cm="1">
        <f t="array" ref="D255">INDEX(Master_Department[Division Code],MATCH(Master_CostCenter[[#This Row],[Div &amp; Dept Code]],Master_Department[Div &amp; Dept Code],0),0)</f>
        <v>SCM</v>
      </c>
      <c r="E255" s="15" t="str" cm="1">
        <f t="array" ref="E255">INDEX(Master_Department[Dept Code],MATCH(Master_CostCenter[[#This Row],[Div &amp; Dept Code]],Master_Department[Div &amp; Dept Code],0),0)</f>
        <v>WHS</v>
      </c>
      <c r="F255" s="16">
        <v>63</v>
      </c>
      <c r="G255" s="16" t="s">
        <v>346</v>
      </c>
      <c r="H255" s="3" t="s">
        <v>347</v>
      </c>
      <c r="I255" s="32" t="s">
        <v>244</v>
      </c>
      <c r="J255" s="23" t="str">
        <f>Master_CostCenter[[#This Row],[Cost center]]&amp;"/"&amp;Master_CostCenter[[#This Row],[Cost Name]]</f>
        <v>SCM63038/Nguyên vật liệu, vật tư - Hư hỏng</v>
      </c>
      <c r="K255" s="17" t="s">
        <v>655</v>
      </c>
      <c r="L255" s="2"/>
    </row>
    <row r="256" spans="2:12" ht="20.399999999999999" hidden="1" customHeight="1" x14ac:dyDescent="0.3">
      <c r="B256" s="33" t="s">
        <v>17</v>
      </c>
      <c r="C256" s="14" t="str" cm="1">
        <f t="array" ref="C256">INDEX(Master_Department[Div &amp; Dept Name],MATCH(Master_CostCenter[[#This Row],[Div &amp; Dept Code]],Master_Department[Div &amp; Dept Code],0),0)</f>
        <v>Phòng Cung Ứng - BP Kho</v>
      </c>
      <c r="D256" s="34" t="str" cm="1">
        <f t="array" ref="D256">INDEX(Master_Department[Division Code],MATCH(Master_CostCenter[[#This Row],[Div &amp; Dept Code]],Master_Department[Div &amp; Dept Code],0),0)</f>
        <v>SCM</v>
      </c>
      <c r="E256" s="15" t="str" cm="1">
        <f t="array" ref="E256">INDEX(Master_Department[Dept Code],MATCH(Master_CostCenter[[#This Row],[Div &amp; Dept Code]],Master_Department[Div &amp; Dept Code],0),0)</f>
        <v>WHS</v>
      </c>
      <c r="F256" s="16">
        <v>63</v>
      </c>
      <c r="G256" s="16" t="s">
        <v>344</v>
      </c>
      <c r="H256" s="3" t="s">
        <v>345</v>
      </c>
      <c r="I256" s="32" t="s">
        <v>70</v>
      </c>
      <c r="J256" s="23" t="str">
        <f>Master_CostCenter[[#This Row],[Cost center]]&amp;"/"&amp;Master_CostCenter[[#This Row],[Cost Name]]</f>
        <v>SCM63043/Chi phí vật dụng, đồ dùng</v>
      </c>
      <c r="K256" s="17" t="s">
        <v>655</v>
      </c>
      <c r="L256" s="2"/>
    </row>
    <row r="257" spans="2:12" ht="20.399999999999999" hidden="1" customHeight="1" x14ac:dyDescent="0.3">
      <c r="B257" s="33" t="s">
        <v>17</v>
      </c>
      <c r="C257" s="14" t="str" cm="1">
        <f t="array" ref="C257">INDEX(Master_Department[Div &amp; Dept Name],MATCH(Master_CostCenter[[#This Row],[Div &amp; Dept Code]],Master_Department[Div &amp; Dept Code],0),0)</f>
        <v>Phòng Cung Ứng - BP Kho</v>
      </c>
      <c r="D257" s="34" t="str" cm="1">
        <f t="array" ref="D257">INDEX(Master_Department[Division Code],MATCH(Master_CostCenter[[#This Row],[Div &amp; Dept Code]],Master_Department[Div &amp; Dept Code],0),0)</f>
        <v>SCM</v>
      </c>
      <c r="E257" s="15" t="str" cm="1">
        <f t="array" ref="E257">INDEX(Master_Department[Dept Code],MATCH(Master_CostCenter[[#This Row],[Div &amp; Dept Code]],Master_Department[Div &amp; Dept Code],0),0)</f>
        <v>WHS</v>
      </c>
      <c r="F257" s="16">
        <v>63</v>
      </c>
      <c r="G257" s="16" t="s">
        <v>307</v>
      </c>
      <c r="H257" s="3" t="s">
        <v>350</v>
      </c>
      <c r="I257" s="32" t="s">
        <v>6</v>
      </c>
      <c r="J257" s="23" t="str">
        <f>Master_CostCenter[[#This Row],[Cost center]]&amp;"/"&amp;Master_CostCenter[[#This Row],[Cost Name]]</f>
        <v>SCM63044/Chi phí công cụ, dụng cụ</v>
      </c>
      <c r="K257" s="17" t="s">
        <v>655</v>
      </c>
      <c r="L257" s="2"/>
    </row>
    <row r="258" spans="2:12" ht="20.399999999999999" hidden="1" customHeight="1" x14ac:dyDescent="0.3">
      <c r="B258" s="33" t="s">
        <v>17</v>
      </c>
      <c r="C258" s="14" t="str" cm="1">
        <f t="array" ref="C258">INDEX(Master_Department[Div &amp; Dept Name],MATCH(Master_CostCenter[[#This Row],[Div &amp; Dept Code]],Master_Department[Div &amp; Dept Code],0),0)</f>
        <v>Phòng Cung Ứng - BP Kho</v>
      </c>
      <c r="D258" s="34" t="str" cm="1">
        <f t="array" ref="D258">INDEX(Master_Department[Division Code],MATCH(Master_CostCenter[[#This Row],[Div &amp; Dept Code]],Master_Department[Div &amp; Dept Code],0),0)</f>
        <v>SCM</v>
      </c>
      <c r="E258" s="15" t="str" cm="1">
        <f t="array" ref="E258">INDEX(Master_Department[Dept Code],MATCH(Master_CostCenter[[#This Row],[Div &amp; Dept Code]],Master_Department[Div &amp; Dept Code],0),0)</f>
        <v>WHS</v>
      </c>
      <c r="F258" s="16">
        <v>63</v>
      </c>
      <c r="G258" s="16" t="s">
        <v>342</v>
      </c>
      <c r="H258" s="3" t="s">
        <v>343</v>
      </c>
      <c r="I258" s="32" t="s">
        <v>5</v>
      </c>
      <c r="J258" s="23" t="str">
        <f>Master_CostCenter[[#This Row],[Cost center]]&amp;"/"&amp;Master_CostCenter[[#This Row],[Cost Name]]</f>
        <v>SCM63098/Bảo trì, sửa chữa kho</v>
      </c>
      <c r="K258" s="17" t="s">
        <v>655</v>
      </c>
      <c r="L258" s="2"/>
    </row>
    <row r="259" spans="2:12" ht="20.399999999999999" hidden="1" customHeight="1" x14ac:dyDescent="0.3">
      <c r="B259" s="33" t="s">
        <v>17</v>
      </c>
      <c r="C259" s="14" t="str" cm="1">
        <f t="array" ref="C259">INDEX(Master_Department[Div &amp; Dept Name],MATCH(Master_CostCenter[[#This Row],[Div &amp; Dept Code]],Master_Department[Div &amp; Dept Code],0),0)</f>
        <v>Phòng Cung Ứng - BP Kho</v>
      </c>
      <c r="D259" s="34" t="str" cm="1">
        <f t="array" ref="D259">INDEX(Master_Department[Division Code],MATCH(Master_CostCenter[[#This Row],[Div &amp; Dept Code]],Master_Department[Div &amp; Dept Code],0),0)</f>
        <v>SCM</v>
      </c>
      <c r="E259" s="15" t="str" cm="1">
        <f t="array" ref="E259">INDEX(Master_Department[Dept Code],MATCH(Master_CostCenter[[#This Row],[Div &amp; Dept Code]],Master_Department[Div &amp; Dept Code],0),0)</f>
        <v>WHS</v>
      </c>
      <c r="F259" s="16">
        <v>63</v>
      </c>
      <c r="G259" s="16" t="s">
        <v>340</v>
      </c>
      <c r="H259" s="3" t="s">
        <v>341</v>
      </c>
      <c r="I259" s="32" t="s">
        <v>56</v>
      </c>
      <c r="J259" s="23" t="str">
        <f>Master_CostCenter[[#This Row],[Cost center]]&amp;"/"&amp;Master_CostCenter[[#This Row],[Cost Name]]</f>
        <v>SCM63103/Bảo trì, sửa chữa phương tiện vận chuyển</v>
      </c>
      <c r="K259" s="17" t="s">
        <v>655</v>
      </c>
      <c r="L259" s="2"/>
    </row>
    <row r="260" spans="2:12" ht="20.399999999999999" hidden="1" customHeight="1" x14ac:dyDescent="0.3">
      <c r="B260" s="33" t="s">
        <v>17</v>
      </c>
      <c r="C260" s="14" t="str" cm="1">
        <f t="array" ref="C260">INDEX(Master_Department[Div &amp; Dept Name],MATCH(Master_CostCenter[[#This Row],[Div &amp; Dept Code]],Master_Department[Div &amp; Dept Code],0),0)</f>
        <v>Phòng Cung Ứng - BP Kho</v>
      </c>
      <c r="D260" s="34" t="str" cm="1">
        <f t="array" ref="D260">INDEX(Master_Department[Division Code],MATCH(Master_CostCenter[[#This Row],[Div &amp; Dept Code]],Master_Department[Div &amp; Dept Code],0),0)</f>
        <v>SCM</v>
      </c>
      <c r="E260" s="15" t="str" cm="1">
        <f t="array" ref="E260">INDEX(Master_Department[Dept Code],MATCH(Master_CostCenter[[#This Row],[Div &amp; Dept Code]],Master_Department[Div &amp; Dept Code],0),0)</f>
        <v>WHS</v>
      </c>
      <c r="F260" s="16">
        <v>63</v>
      </c>
      <c r="G260" s="16" t="s">
        <v>348</v>
      </c>
      <c r="H260" s="3" t="s">
        <v>349</v>
      </c>
      <c r="I260" s="32" t="s">
        <v>245</v>
      </c>
      <c r="J260" s="23" t="str">
        <f>Master_CostCenter[[#This Row],[Cost center]]&amp;"/"&amp;Master_CostCenter[[#This Row],[Cost Name]]</f>
        <v>SCM63173/Mua sắm CCDC ( Phân bổ )</v>
      </c>
      <c r="K260" s="17" t="s">
        <v>655</v>
      </c>
      <c r="L260" s="2"/>
    </row>
    <row r="261" spans="2:12" ht="20.399999999999999" hidden="1" customHeight="1" x14ac:dyDescent="0.3">
      <c r="B261" s="33" t="s">
        <v>124</v>
      </c>
      <c r="C261" s="14" t="str" cm="1">
        <f t="array" ref="C261">INDEX(Master_Department[Div &amp; Dept Name],MATCH(Master_CostCenter[[#This Row],[Div &amp; Dept Code]],Master_Department[Div &amp; Dept Code],0),0)</f>
        <v>Phòng Kỹ Thuật</v>
      </c>
      <c r="D261" s="34" t="str" cm="1">
        <f t="array" ref="D261">INDEX(Master_Department[Division Code],MATCH(Master_CostCenter[[#This Row],[Div &amp; Dept Code]],Master_Department[Div &amp; Dept Code],0),0)</f>
        <v>TEC</v>
      </c>
      <c r="E261" s="15" t="str" cm="1">
        <f t="array" ref="E261">INDEX(Master_Department[Dept Code],MATCH(Master_CostCenter[[#This Row],[Div &amp; Dept Code]],Master_Department[Div &amp; Dept Code],0),0)</f>
        <v>TEC</v>
      </c>
      <c r="F261" s="16">
        <v>64</v>
      </c>
      <c r="G261" s="16" t="s">
        <v>329</v>
      </c>
      <c r="H261" s="3" t="s">
        <v>623</v>
      </c>
      <c r="I261" s="32" t="s">
        <v>45</v>
      </c>
      <c r="J261" s="23" t="str">
        <f>Master_CostCenter[[#This Row],[Cost center]]&amp;"/"&amp;Master_CostCenter[[#This Row],[Cost Name]]</f>
        <v>TEC64142/Chi phí tiếp khách</v>
      </c>
      <c r="K261" s="17" t="s">
        <v>655</v>
      </c>
      <c r="L261" s="2"/>
    </row>
    <row r="262" spans="2:12" ht="20.399999999999999" hidden="1" customHeight="1" x14ac:dyDescent="0.3">
      <c r="B262" s="33" t="s">
        <v>126</v>
      </c>
      <c r="C262" s="14" t="str" cm="1">
        <f t="array" ref="C262">INDEX(Master_Department[Div &amp; Dept Name],MATCH(Master_CostCenter[[#This Row],[Div &amp; Dept Code]],Master_Department[Div &amp; Dept Code],0),0)</f>
        <v>Bộ Phận Tích Hợp Tủ Điện (Assembly)</v>
      </c>
      <c r="D262" s="34" t="str" cm="1">
        <f t="array" ref="D262">INDEX(Master_Department[Division Code],MATCH(Master_CostCenter[[#This Row],[Div &amp; Dept Code]],Master_Department[Div &amp; Dept Code],0),0)</f>
        <v>TEC</v>
      </c>
      <c r="E262" s="15" t="str" cm="1">
        <f t="array" ref="E262">INDEX(Master_Department[Dept Code],MATCH(Master_CostCenter[[#This Row],[Div &amp; Dept Code]],Master_Department[Div &amp; Dept Code],0),0)</f>
        <v>DPR</v>
      </c>
      <c r="F262" s="16">
        <v>65</v>
      </c>
      <c r="G262" s="16" t="s">
        <v>346</v>
      </c>
      <c r="H262" s="3" t="s">
        <v>528</v>
      </c>
      <c r="I262" s="32" t="s">
        <v>244</v>
      </c>
      <c r="J262" s="23" t="str">
        <f>Master_CostCenter[[#This Row],[Cost center]]&amp;"/"&amp;Master_CostCenter[[#This Row],[Cost Name]]</f>
        <v>TEC65038/Nguyên vật liệu, vật tư - Hư hỏng</v>
      </c>
      <c r="K262" s="17" t="s">
        <v>655</v>
      </c>
      <c r="L262" s="2"/>
    </row>
    <row r="263" spans="2:12" ht="20.399999999999999" hidden="1" customHeight="1" x14ac:dyDescent="0.3">
      <c r="B263" s="33" t="s">
        <v>126</v>
      </c>
      <c r="C263" s="14" t="str" cm="1">
        <f t="array" ref="C263">INDEX(Master_Department[Div &amp; Dept Name],MATCH(Master_CostCenter[[#This Row],[Div &amp; Dept Code]],Master_Department[Div &amp; Dept Code],0),0)</f>
        <v>Bộ Phận Tích Hợp Tủ Điện (Assembly)</v>
      </c>
      <c r="D263" s="34" t="str" cm="1">
        <f t="array" ref="D263">INDEX(Master_Department[Division Code],MATCH(Master_CostCenter[[#This Row],[Div &amp; Dept Code]],Master_Department[Div &amp; Dept Code],0),0)</f>
        <v>TEC</v>
      </c>
      <c r="E263" s="15" t="str" cm="1">
        <f t="array" ref="E263">INDEX(Master_Department[Dept Code],MATCH(Master_CostCenter[[#This Row],[Div &amp; Dept Code]],Master_Department[Div &amp; Dept Code],0),0)</f>
        <v>DPR</v>
      </c>
      <c r="F263" s="16">
        <v>65</v>
      </c>
      <c r="G263" s="16" t="s">
        <v>515</v>
      </c>
      <c r="H263" s="3" t="s">
        <v>527</v>
      </c>
      <c r="I263" s="32" t="s">
        <v>272</v>
      </c>
      <c r="J263" s="23" t="str">
        <f>Master_CostCenter[[#This Row],[Cost center]]&amp;"/"&amp;Master_CostCenter[[#This Row],[Cost Name]]</f>
        <v>TEC65042/Chi phí nguyên vật liệu, vật tư , bao bì - Khác</v>
      </c>
      <c r="K263" s="17" t="s">
        <v>655</v>
      </c>
      <c r="L263" s="2"/>
    </row>
    <row r="264" spans="2:12" ht="20.399999999999999" hidden="1" customHeight="1" x14ac:dyDescent="0.3">
      <c r="B264" s="33" t="s">
        <v>126</v>
      </c>
      <c r="C264" s="14" t="str" cm="1">
        <f t="array" ref="C264">INDEX(Master_Department[Div &amp; Dept Name],MATCH(Master_CostCenter[[#This Row],[Div &amp; Dept Code]],Master_Department[Div &amp; Dept Code],0),0)</f>
        <v>Bộ Phận Tích Hợp Tủ Điện (Assembly)</v>
      </c>
      <c r="D264" s="34" t="str" cm="1">
        <f t="array" ref="D264">INDEX(Master_Department[Division Code],MATCH(Master_CostCenter[[#This Row],[Div &amp; Dept Code]],Master_Department[Div &amp; Dept Code],0),0)</f>
        <v>TEC</v>
      </c>
      <c r="E264" s="15" t="str" cm="1">
        <f t="array" ref="E264">INDEX(Master_Department[Dept Code],MATCH(Master_CostCenter[[#This Row],[Div &amp; Dept Code]],Master_Department[Div &amp; Dept Code],0),0)</f>
        <v>DPR</v>
      </c>
      <c r="F264" s="16">
        <v>65</v>
      </c>
      <c r="G264" s="16" t="s">
        <v>307</v>
      </c>
      <c r="H264" s="3" t="s">
        <v>526</v>
      </c>
      <c r="I264" s="32" t="s">
        <v>6</v>
      </c>
      <c r="J264" s="23" t="str">
        <f>Master_CostCenter[[#This Row],[Cost center]]&amp;"/"&amp;Master_CostCenter[[#This Row],[Cost Name]]</f>
        <v>TEC65044/Chi phí công cụ, dụng cụ</v>
      </c>
      <c r="K264" s="17" t="s">
        <v>655</v>
      </c>
      <c r="L264" s="2"/>
    </row>
    <row r="265" spans="2:12" ht="20.399999999999999" hidden="1" customHeight="1" x14ac:dyDescent="0.3">
      <c r="B265" s="33" t="s">
        <v>172</v>
      </c>
      <c r="C265" s="14" t="str" cm="1">
        <f t="array" ref="C265">INDEX(Master_Department[Div &amp; Dept Name],MATCH(Master_CostCenter[[#This Row],[Div &amp; Dept Code]],Master_Department[Div &amp; Dept Code],0),0)</f>
        <v>Phòng Kỹ Thuật - BP Dịch Vụ</v>
      </c>
      <c r="D265" s="34" t="str" cm="1">
        <f t="array" ref="D265">INDEX(Master_Department[Division Code],MATCH(Master_CostCenter[[#This Row],[Div &amp; Dept Code]],Master_Department[Div &amp; Dept Code],0),0)</f>
        <v>TEC</v>
      </c>
      <c r="E265" s="15" t="str" cm="1">
        <f t="array" ref="E265">INDEX(Master_Department[Dept Code],MATCH(Master_CostCenter[[#This Row],[Div &amp; Dept Code]],Master_Department[Div &amp; Dept Code],0),0)</f>
        <v>SER</v>
      </c>
      <c r="F265" s="16">
        <v>67</v>
      </c>
      <c r="G265" s="16" t="s">
        <v>515</v>
      </c>
      <c r="H265" s="3" t="s">
        <v>524</v>
      </c>
      <c r="I265" s="32" t="s">
        <v>272</v>
      </c>
      <c r="J265" s="23" t="str">
        <f>Master_CostCenter[[#This Row],[Cost center]]&amp;"/"&amp;Master_CostCenter[[#This Row],[Cost Name]]</f>
        <v>TEC67042/Chi phí nguyên vật liệu, vật tư , bao bì - Khác</v>
      </c>
      <c r="K265" s="17" t="s">
        <v>655</v>
      </c>
      <c r="L265" s="2"/>
    </row>
    <row r="266" spans="2:12" ht="20.399999999999999" hidden="1" customHeight="1" x14ac:dyDescent="0.3">
      <c r="B266" s="33" t="s">
        <v>172</v>
      </c>
      <c r="C266" s="14" t="str" cm="1">
        <f t="array" ref="C266">INDEX(Master_Department[Div &amp; Dept Name],MATCH(Master_CostCenter[[#This Row],[Div &amp; Dept Code]],Master_Department[Div &amp; Dept Code],0),0)</f>
        <v>Phòng Kỹ Thuật - BP Dịch Vụ</v>
      </c>
      <c r="D266" s="34" t="str" cm="1">
        <f t="array" ref="D266">INDEX(Master_Department[Division Code],MATCH(Master_CostCenter[[#This Row],[Div &amp; Dept Code]],Master_Department[Div &amp; Dept Code],0),0)</f>
        <v>TEC</v>
      </c>
      <c r="E266" s="15" t="str" cm="1">
        <f t="array" ref="E266">INDEX(Master_Department[Dept Code],MATCH(Master_CostCenter[[#This Row],[Div &amp; Dept Code]],Master_Department[Div &amp; Dept Code],0),0)</f>
        <v>SER</v>
      </c>
      <c r="F266" s="16">
        <v>67</v>
      </c>
      <c r="G266" s="16" t="s">
        <v>307</v>
      </c>
      <c r="H266" s="3" t="s">
        <v>523</v>
      </c>
      <c r="I266" s="32" t="s">
        <v>6</v>
      </c>
      <c r="J266" s="23" t="str">
        <f>Master_CostCenter[[#This Row],[Cost center]]&amp;"/"&amp;Master_CostCenter[[#This Row],[Cost Name]]</f>
        <v>TEC67044/Chi phí công cụ, dụng cụ</v>
      </c>
      <c r="K266" s="17" t="s">
        <v>655</v>
      </c>
      <c r="L266" s="2"/>
    </row>
    <row r="267" spans="2:12" ht="20.399999999999999" hidden="1" customHeight="1" x14ac:dyDescent="0.3">
      <c r="B267" s="33" t="s">
        <v>172</v>
      </c>
      <c r="C267" s="14" t="str" cm="1">
        <f t="array" ref="C267">INDEX(Master_Department[Div &amp; Dept Name],MATCH(Master_CostCenter[[#This Row],[Div &amp; Dept Code]],Master_Department[Div &amp; Dept Code],0),0)</f>
        <v>Phòng Kỹ Thuật - BP Dịch Vụ</v>
      </c>
      <c r="D267" s="34" t="str" cm="1">
        <f t="array" ref="D267">INDEX(Master_Department[Division Code],MATCH(Master_CostCenter[[#This Row],[Div &amp; Dept Code]],Master_Department[Div &amp; Dept Code],0),0)</f>
        <v>TEC</v>
      </c>
      <c r="E267" s="15" t="str" cm="1">
        <f t="array" ref="E267">INDEX(Master_Department[Dept Code],MATCH(Master_CostCenter[[#This Row],[Div &amp; Dept Code]],Master_Department[Div &amp; Dept Code],0),0)</f>
        <v>SER</v>
      </c>
      <c r="F267" s="16">
        <v>67</v>
      </c>
      <c r="G267" s="16" t="s">
        <v>323</v>
      </c>
      <c r="H267" s="3" t="s">
        <v>525</v>
      </c>
      <c r="I267" s="32" t="s">
        <v>238</v>
      </c>
      <c r="J267" s="23" t="str">
        <f>Master_CostCenter[[#This Row],[Cost center]]&amp;"/"&amp;Master_CostCenter[[#This Row],[Cost Name]]</f>
        <v>TEC67138/Chi phí công tác khác</v>
      </c>
      <c r="K267" s="17" t="s">
        <v>655</v>
      </c>
      <c r="L267" s="2"/>
    </row>
    <row r="268" spans="2:12" ht="20.399999999999999" hidden="1" customHeight="1" x14ac:dyDescent="0.3">
      <c r="B268" s="33" t="s">
        <v>172</v>
      </c>
      <c r="C268" s="14" t="str" cm="1">
        <f t="array" ref="C268">INDEX(Master_Department[Div &amp; Dept Name],MATCH(Master_CostCenter[[#This Row],[Div &amp; Dept Code]],Master_Department[Div &amp; Dept Code],0),0)</f>
        <v>Phòng Kỹ Thuật - BP Dịch Vụ</v>
      </c>
      <c r="D268" s="34" t="str" cm="1">
        <f t="array" ref="D268">INDEX(Master_Department[Division Code],MATCH(Master_CostCenter[[#This Row],[Div &amp; Dept Code]],Master_Department[Div &amp; Dept Code],0),0)</f>
        <v>TEC</v>
      </c>
      <c r="E268" s="15" t="str" cm="1">
        <f t="array" ref="E268">INDEX(Master_Department[Dept Code],MATCH(Master_CostCenter[[#This Row],[Div &amp; Dept Code]],Master_Department[Div &amp; Dept Code],0),0)</f>
        <v>SER</v>
      </c>
      <c r="F268" s="16">
        <v>67</v>
      </c>
      <c r="G268" s="16" t="s">
        <v>323</v>
      </c>
      <c r="H268" s="3" t="s">
        <v>688</v>
      </c>
      <c r="I268" s="32" t="s">
        <v>242</v>
      </c>
      <c r="J268" s="23" t="str">
        <f>Master_CostCenter[[#This Row],[Cost center]]&amp;"/"&amp;Master_CostCenter[[#This Row],[Cost Name]]</f>
        <v>TEC67118/Vận chuyển mua hàng</v>
      </c>
      <c r="K268" s="17" t="s">
        <v>655</v>
      </c>
      <c r="L268" s="2"/>
    </row>
    <row r="269" spans="2:12" ht="20.399999999999999" hidden="1" customHeight="1" x14ac:dyDescent="0.3">
      <c r="B269" s="33" t="s">
        <v>174</v>
      </c>
      <c r="C269" s="14" t="str" cm="1">
        <f t="array" ref="C269">INDEX(Master_Department[Div &amp; Dept Name],MATCH(Master_CostCenter[[#This Row],[Div &amp; Dept Code]],Master_Department[Div &amp; Dept Code],0),0)</f>
        <v>Phòng Kỹ Thuật - BP Tự động hóa</v>
      </c>
      <c r="D269" s="34" t="str" cm="1">
        <f t="array" ref="D269">INDEX(Master_Department[Division Code],MATCH(Master_CostCenter[[#This Row],[Div &amp; Dept Code]],Master_Department[Div &amp; Dept Code],0),0)</f>
        <v>TEC</v>
      </c>
      <c r="E269" s="15" t="str" cm="1">
        <f t="array" ref="E269">INDEX(Master_Department[Dept Code],MATCH(Master_CostCenter[[#This Row],[Div &amp; Dept Code]],Master_Department[Div &amp; Dept Code],0),0)</f>
        <v>AUT</v>
      </c>
      <c r="F269" s="16">
        <v>68</v>
      </c>
      <c r="G269" s="16" t="s">
        <v>371</v>
      </c>
      <c r="H269" s="3" t="s">
        <v>512</v>
      </c>
      <c r="I269" s="32" t="s">
        <v>253</v>
      </c>
      <c r="J269" s="23" t="str">
        <f>Master_CostCenter[[#This Row],[Cost center]]&amp;"/"&amp;Master_CostCenter[[#This Row],[Cost Name]]</f>
        <v>TEC68026/Training, đào tạo nhân viên</v>
      </c>
      <c r="K269" s="17" t="s">
        <v>655</v>
      </c>
      <c r="L269" s="2"/>
    </row>
    <row r="270" spans="2:12" ht="20.399999999999999" hidden="1" customHeight="1" x14ac:dyDescent="0.3">
      <c r="B270" s="33" t="s">
        <v>174</v>
      </c>
      <c r="C270" s="14" t="str" cm="1">
        <f t="array" ref="C270">INDEX(Master_Department[Div &amp; Dept Name],MATCH(Master_CostCenter[[#This Row],[Div &amp; Dept Code]],Master_Department[Div &amp; Dept Code],0),0)</f>
        <v>Phòng Kỹ Thuật - BP Tự động hóa</v>
      </c>
      <c r="D270" s="34" t="str" cm="1">
        <f t="array" ref="D270">INDEX(Master_Department[Division Code],MATCH(Master_CostCenter[[#This Row],[Div &amp; Dept Code]],Master_Department[Div &amp; Dept Code],0),0)</f>
        <v>TEC</v>
      </c>
      <c r="E270" s="15" t="str" cm="1">
        <f t="array" ref="E270">INDEX(Master_Department[Dept Code],MATCH(Master_CostCenter[[#This Row],[Div &amp; Dept Code]],Master_Department[Div &amp; Dept Code],0),0)</f>
        <v>AUT</v>
      </c>
      <c r="F270" s="16">
        <v>68</v>
      </c>
      <c r="G270" s="16" t="s">
        <v>515</v>
      </c>
      <c r="H270" s="3" t="s">
        <v>516</v>
      </c>
      <c r="I270" s="32" t="s">
        <v>272</v>
      </c>
      <c r="J270" s="23" t="str">
        <f>Master_CostCenter[[#This Row],[Cost center]]&amp;"/"&amp;Master_CostCenter[[#This Row],[Cost Name]]</f>
        <v>TEC68042/Chi phí nguyên vật liệu, vật tư , bao bì - Khác</v>
      </c>
      <c r="K270" s="17" t="s">
        <v>655</v>
      </c>
      <c r="L270" s="2"/>
    </row>
    <row r="271" spans="2:12" ht="20.399999999999999" hidden="1" customHeight="1" x14ac:dyDescent="0.3">
      <c r="B271" s="33" t="s">
        <v>174</v>
      </c>
      <c r="C271" s="14" t="str" cm="1">
        <f t="array" ref="C271">INDEX(Master_Department[Div &amp; Dept Name],MATCH(Master_CostCenter[[#This Row],[Div &amp; Dept Code]],Master_Department[Div &amp; Dept Code],0),0)</f>
        <v>Phòng Kỹ Thuật - BP Tự động hóa</v>
      </c>
      <c r="D271" s="34" t="str" cm="1">
        <f t="array" ref="D271">INDEX(Master_Department[Division Code],MATCH(Master_CostCenter[[#This Row],[Div &amp; Dept Code]],Master_Department[Div &amp; Dept Code],0),0)</f>
        <v>TEC</v>
      </c>
      <c r="E271" s="15" t="str" cm="1">
        <f t="array" ref="E271">INDEX(Master_Department[Dept Code],MATCH(Master_CostCenter[[#This Row],[Div &amp; Dept Code]],Master_Department[Div &amp; Dept Code],0),0)</f>
        <v>AUT</v>
      </c>
      <c r="F271" s="16">
        <v>68</v>
      </c>
      <c r="G271" s="16" t="s">
        <v>307</v>
      </c>
      <c r="H271" s="3" t="s">
        <v>511</v>
      </c>
      <c r="I271" s="32" t="s">
        <v>6</v>
      </c>
      <c r="J271" s="23" t="str">
        <f>Master_CostCenter[[#This Row],[Cost center]]&amp;"/"&amp;Master_CostCenter[[#This Row],[Cost Name]]</f>
        <v>TEC68044/Chi phí công cụ, dụng cụ</v>
      </c>
      <c r="K271" s="17" t="s">
        <v>655</v>
      </c>
      <c r="L271" s="2"/>
    </row>
    <row r="272" spans="2:12" ht="20.399999999999999" hidden="1" customHeight="1" x14ac:dyDescent="0.3">
      <c r="B272" s="33" t="s">
        <v>174</v>
      </c>
      <c r="C272" s="14" t="str" cm="1">
        <f t="array" ref="C272">INDEX(Master_Department[Div &amp; Dept Name],MATCH(Master_CostCenter[[#This Row],[Div &amp; Dept Code]],Master_Department[Div &amp; Dept Code],0),0)</f>
        <v>Phòng Kỹ Thuật - BP Tự động hóa</v>
      </c>
      <c r="D272" s="34" t="str" cm="1">
        <f t="array" ref="D272">INDEX(Master_Department[Division Code],MATCH(Master_CostCenter[[#This Row],[Div &amp; Dept Code]],Master_Department[Div &amp; Dept Code],0),0)</f>
        <v>TEC</v>
      </c>
      <c r="E272" s="15" t="str" cm="1">
        <f t="array" ref="E272">INDEX(Master_Department[Dept Code],MATCH(Master_CostCenter[[#This Row],[Div &amp; Dept Code]],Master_Department[Div &amp; Dept Code],0),0)</f>
        <v>AUT</v>
      </c>
      <c r="F272" s="16">
        <v>68</v>
      </c>
      <c r="G272" s="16" t="s">
        <v>509</v>
      </c>
      <c r="H272" s="3" t="s">
        <v>510</v>
      </c>
      <c r="I272" s="32" t="s">
        <v>271</v>
      </c>
      <c r="J272" s="23" t="str">
        <f>Master_CostCenter[[#This Row],[Cost center]]&amp;"/"&amp;Master_CostCenter[[#This Row],[Cost Name]]</f>
        <v>TEC68045/Chi phí công cụ, dụng cụ - Hư hỏng</v>
      </c>
      <c r="K272" s="17" t="s">
        <v>655</v>
      </c>
      <c r="L272" s="2"/>
    </row>
    <row r="273" spans="2:12" ht="20.399999999999999" hidden="1" customHeight="1" x14ac:dyDescent="0.3">
      <c r="B273" s="33" t="s">
        <v>174</v>
      </c>
      <c r="C273" s="14" t="str" cm="1">
        <f t="array" ref="C273">INDEX(Master_Department[Div &amp; Dept Name],MATCH(Master_CostCenter[[#This Row],[Div &amp; Dept Code]],Master_Department[Div &amp; Dept Code],0),0)</f>
        <v>Phòng Kỹ Thuật - BP Tự động hóa</v>
      </c>
      <c r="D273" s="34" t="str" cm="1">
        <f t="array" ref="D273">INDEX(Master_Department[Division Code],MATCH(Master_CostCenter[[#This Row],[Div &amp; Dept Code]],Master_Department[Div &amp; Dept Code],0),0)</f>
        <v>TEC</v>
      </c>
      <c r="E273" s="15" t="str" cm="1">
        <f t="array" ref="E273">INDEX(Master_Department[Dept Code],MATCH(Master_CostCenter[[#This Row],[Div &amp; Dept Code]],Master_Department[Div &amp; Dept Code],0),0)</f>
        <v>AUT</v>
      </c>
      <c r="F273" s="16">
        <v>68</v>
      </c>
      <c r="G273" s="16" t="s">
        <v>321</v>
      </c>
      <c r="H273" s="3" t="s">
        <v>621</v>
      </c>
      <c r="I273" s="32" t="s">
        <v>238</v>
      </c>
      <c r="J273" s="23" t="str">
        <f>Master_CostCenter[[#This Row],[Cost center]]&amp;"/"&amp;Master_CostCenter[[#This Row],[Cost Name]]</f>
        <v>TEC68137/Chi phí công tác khác</v>
      </c>
      <c r="K273" s="17" t="s">
        <v>655</v>
      </c>
      <c r="L273" s="2"/>
    </row>
    <row r="274" spans="2:12" ht="20.399999999999999" hidden="1" customHeight="1" x14ac:dyDescent="0.3">
      <c r="B274" s="33" t="s">
        <v>174</v>
      </c>
      <c r="C274" s="14" t="str" cm="1">
        <f t="array" ref="C274">INDEX(Master_Department[Div &amp; Dept Name],MATCH(Master_CostCenter[[#This Row],[Div &amp; Dept Code]],Master_Department[Div &amp; Dept Code],0),0)</f>
        <v>Phòng Kỹ Thuật - BP Tự động hóa</v>
      </c>
      <c r="D274" s="34" t="str" cm="1">
        <f t="array" ref="D274">INDEX(Master_Department[Division Code],MATCH(Master_CostCenter[[#This Row],[Div &amp; Dept Code]],Master_Department[Div &amp; Dept Code],0),0)</f>
        <v>TEC</v>
      </c>
      <c r="E274" s="15" t="str" cm="1">
        <f t="array" ref="E274">INDEX(Master_Department[Dept Code],MATCH(Master_CostCenter[[#This Row],[Div &amp; Dept Code]],Master_Department[Div &amp; Dept Code],0),0)</f>
        <v>AUT</v>
      </c>
      <c r="F274" s="16">
        <v>68</v>
      </c>
      <c r="G274" s="16" t="s">
        <v>323</v>
      </c>
      <c r="H274" s="3" t="s">
        <v>514</v>
      </c>
      <c r="I274" s="32" t="s">
        <v>238</v>
      </c>
      <c r="J274" s="23" t="str">
        <f>Master_CostCenter[[#This Row],[Cost center]]&amp;"/"&amp;Master_CostCenter[[#This Row],[Cost Name]]</f>
        <v>TEC68138/Chi phí công tác khác</v>
      </c>
      <c r="K274" s="17" t="s">
        <v>655</v>
      </c>
      <c r="L274" s="2"/>
    </row>
    <row r="275" spans="2:12" ht="20.399999999999999" hidden="1" customHeight="1" x14ac:dyDescent="0.3">
      <c r="B275" s="33" t="s">
        <v>174</v>
      </c>
      <c r="C275" s="14" t="str" cm="1">
        <f t="array" ref="C275">INDEX(Master_Department[Div &amp; Dept Name],MATCH(Master_CostCenter[[#This Row],[Div &amp; Dept Code]],Master_Department[Div &amp; Dept Code],0),0)</f>
        <v>Phòng Kỹ Thuật - BP Tự động hóa</v>
      </c>
      <c r="D275" s="34" t="str" cm="1">
        <f t="array" ref="D275">INDEX(Master_Department[Division Code],MATCH(Master_CostCenter[[#This Row],[Div &amp; Dept Code]],Master_Department[Div &amp; Dept Code],0),0)</f>
        <v>TEC</v>
      </c>
      <c r="E275" s="15" t="str" cm="1">
        <f t="array" ref="E275">INDEX(Master_Department[Dept Code],MATCH(Master_CostCenter[[#This Row],[Div &amp; Dept Code]],Master_Department[Div &amp; Dept Code],0),0)</f>
        <v>AUT</v>
      </c>
      <c r="F275" s="16">
        <v>68</v>
      </c>
      <c r="G275" s="16" t="s">
        <v>331</v>
      </c>
      <c r="H275" s="3" t="s">
        <v>513</v>
      </c>
      <c r="I275" s="32" t="s">
        <v>45</v>
      </c>
      <c r="J275" s="23" t="str">
        <f>Master_CostCenter[[#This Row],[Cost center]]&amp;"/"&amp;Master_CostCenter[[#This Row],[Cost Name]]</f>
        <v>TEC68143/Chi phí tiếp khách</v>
      </c>
      <c r="K275" s="17" t="s">
        <v>655</v>
      </c>
      <c r="L275" s="2"/>
    </row>
    <row r="276" spans="2:12" ht="20.399999999999999" hidden="1" customHeight="1" x14ac:dyDescent="0.3">
      <c r="B276" s="33" t="s">
        <v>176</v>
      </c>
      <c r="C276" s="14" t="str" cm="1">
        <f t="array" ref="C276">INDEX(Master_Department[Div &amp; Dept Name],MATCH(Master_CostCenter[[#This Row],[Div &amp; Dept Code]],Master_Department[Div &amp; Dept Code],0),0)</f>
        <v>Phòng Kỹ Thuật - BP Thang Máy</v>
      </c>
      <c r="D276" s="34" t="str" cm="1">
        <f t="array" ref="D276">INDEX(Master_Department[Division Code],MATCH(Master_CostCenter[[#This Row],[Div &amp; Dept Code]],Master_Department[Div &amp; Dept Code],0),0)</f>
        <v>TEC</v>
      </c>
      <c r="E276" s="15" t="str" cm="1">
        <f t="array" ref="E276">INDEX(Master_Department[Dept Code],MATCH(Master_CostCenter[[#This Row],[Div &amp; Dept Code]],Master_Department[Div &amp; Dept Code],0),0)</f>
        <v>ELE</v>
      </c>
      <c r="F276" s="16">
        <v>69</v>
      </c>
      <c r="G276" s="16" t="s">
        <v>307</v>
      </c>
      <c r="H276" s="3" t="s">
        <v>517</v>
      </c>
      <c r="I276" s="32" t="s">
        <v>6</v>
      </c>
      <c r="J276" s="23" t="str">
        <f>Master_CostCenter[[#This Row],[Cost center]]&amp;"/"&amp;Master_CostCenter[[#This Row],[Cost Name]]</f>
        <v>TEC69044/Chi phí công cụ, dụng cụ</v>
      </c>
      <c r="K276" s="17" t="s">
        <v>655</v>
      </c>
      <c r="L276" s="2"/>
    </row>
    <row r="277" spans="2:12" ht="20.399999999999999" hidden="1" customHeight="1" x14ac:dyDescent="0.3">
      <c r="B277" s="33" t="s">
        <v>176</v>
      </c>
      <c r="C277" s="14" t="str" cm="1">
        <f t="array" ref="C277">INDEX(Master_Department[Div &amp; Dept Name],MATCH(Master_CostCenter[[#This Row],[Div &amp; Dept Code]],Master_Department[Div &amp; Dept Code],0),0)</f>
        <v>Phòng Kỹ Thuật - BP Thang Máy</v>
      </c>
      <c r="D277" s="34" t="str" cm="1">
        <f t="array" ref="D277">INDEX(Master_Department[Division Code],MATCH(Master_CostCenter[[#This Row],[Div &amp; Dept Code]],Master_Department[Div &amp; Dept Code],0),0)</f>
        <v>TEC</v>
      </c>
      <c r="E277" s="15" t="str" cm="1">
        <f t="array" ref="E277">INDEX(Master_Department[Dept Code],MATCH(Master_CostCenter[[#This Row],[Div &amp; Dept Code]],Master_Department[Div &amp; Dept Code],0),0)</f>
        <v>ELE</v>
      </c>
      <c r="F277" s="16">
        <v>69</v>
      </c>
      <c r="G277" s="16" t="s">
        <v>323</v>
      </c>
      <c r="H277" s="3" t="s">
        <v>518</v>
      </c>
      <c r="I277" s="32" t="s">
        <v>238</v>
      </c>
      <c r="J277" s="23" t="str">
        <f>Master_CostCenter[[#This Row],[Cost center]]&amp;"/"&amp;Master_CostCenter[[#This Row],[Cost Name]]</f>
        <v>TEC69138/Chi phí công tác khác</v>
      </c>
      <c r="K277" s="17" t="s">
        <v>655</v>
      </c>
      <c r="L277" s="2"/>
    </row>
    <row r="278" spans="2:12" ht="20.399999999999999" hidden="1" customHeight="1" x14ac:dyDescent="0.3">
      <c r="B278" s="33" t="s">
        <v>179</v>
      </c>
      <c r="C278" s="14" t="str" cm="1">
        <f t="array" ref="C278">INDEX(Master_Department[Div &amp; Dept Name],MATCH(Master_CostCenter[[#This Row],[Div &amp; Dept Code]],Master_Department[Div &amp; Dept Code],0),0)</f>
        <v>Phòng Kỹ Thuật - BP Năng lượng mặt trời</v>
      </c>
      <c r="D278" s="34" t="str" cm="1">
        <f t="array" ref="D278">INDEX(Master_Department[Division Code],MATCH(Master_CostCenter[[#This Row],[Div &amp; Dept Code]],Master_Department[Div &amp; Dept Code],0),0)</f>
        <v>TEC</v>
      </c>
      <c r="E278" s="15" t="str" cm="1">
        <f t="array" ref="E278">INDEX(Master_Department[Dept Code],MATCH(Master_CostCenter[[#This Row],[Div &amp; Dept Code]],Master_Department[Div &amp; Dept Code],0),0)</f>
        <v>SOL</v>
      </c>
      <c r="F278" s="16">
        <v>70</v>
      </c>
      <c r="G278" s="16" t="s">
        <v>371</v>
      </c>
      <c r="H278" s="3" t="s">
        <v>521</v>
      </c>
      <c r="I278" s="32" t="s">
        <v>253</v>
      </c>
      <c r="J278" s="23" t="str">
        <f>Master_CostCenter[[#This Row],[Cost center]]&amp;"/"&amp;Master_CostCenter[[#This Row],[Cost Name]]</f>
        <v>TEC70026/Training, đào tạo nhân viên</v>
      </c>
      <c r="K278" s="17" t="s">
        <v>655</v>
      </c>
      <c r="L278" s="2"/>
    </row>
    <row r="279" spans="2:12" ht="20.399999999999999" hidden="1" customHeight="1" x14ac:dyDescent="0.3">
      <c r="B279" s="33" t="s">
        <v>179</v>
      </c>
      <c r="C279" s="14" t="str" cm="1">
        <f t="array" ref="C279">INDEX(Master_Department[Div &amp; Dept Name],MATCH(Master_CostCenter[[#This Row],[Div &amp; Dept Code]],Master_Department[Div &amp; Dept Code],0),0)</f>
        <v>Phòng Kỹ Thuật - BP Năng lượng mặt trời</v>
      </c>
      <c r="D279" s="34" t="str" cm="1">
        <f t="array" ref="D279">INDEX(Master_Department[Division Code],MATCH(Master_CostCenter[[#This Row],[Div &amp; Dept Code]],Master_Department[Div &amp; Dept Code],0),0)</f>
        <v>TEC</v>
      </c>
      <c r="E279" s="15" t="str" cm="1">
        <f t="array" ref="E279">INDEX(Master_Department[Dept Code],MATCH(Master_CostCenter[[#This Row],[Div &amp; Dept Code]],Master_Department[Div &amp; Dept Code],0),0)</f>
        <v>SOL</v>
      </c>
      <c r="F279" s="16">
        <v>70</v>
      </c>
      <c r="G279" s="16" t="s">
        <v>307</v>
      </c>
      <c r="H279" s="3" t="s">
        <v>520</v>
      </c>
      <c r="I279" s="32" t="s">
        <v>6</v>
      </c>
      <c r="J279" s="23" t="str">
        <f>Master_CostCenter[[#This Row],[Cost center]]&amp;"/"&amp;Master_CostCenter[[#This Row],[Cost Name]]</f>
        <v>TEC70044/Chi phí công cụ, dụng cụ</v>
      </c>
      <c r="K279" s="17" t="s">
        <v>655</v>
      </c>
      <c r="L279" s="2"/>
    </row>
    <row r="280" spans="2:12" ht="20.399999999999999" hidden="1" customHeight="1" x14ac:dyDescent="0.3">
      <c r="B280" s="33" t="s">
        <v>179</v>
      </c>
      <c r="C280" s="14" t="str" cm="1">
        <f t="array" ref="C280">INDEX(Master_Department[Div &amp; Dept Name],MATCH(Master_CostCenter[[#This Row],[Div &amp; Dept Code]],Master_Department[Div &amp; Dept Code],0),0)</f>
        <v>Phòng Kỹ Thuật - BP Năng lượng mặt trời</v>
      </c>
      <c r="D280" s="34" t="str" cm="1">
        <f t="array" ref="D280">INDEX(Master_Department[Division Code],MATCH(Master_CostCenter[[#This Row],[Div &amp; Dept Code]],Master_Department[Div &amp; Dept Code],0),0)</f>
        <v>TEC</v>
      </c>
      <c r="E280" s="15" t="str" cm="1">
        <f t="array" ref="E280">INDEX(Master_Department[Dept Code],MATCH(Master_CostCenter[[#This Row],[Div &amp; Dept Code]],Master_Department[Div &amp; Dept Code],0),0)</f>
        <v>SOL</v>
      </c>
      <c r="F280" s="16">
        <v>70</v>
      </c>
      <c r="G280" s="16" t="s">
        <v>321</v>
      </c>
      <c r="H280" s="3" t="s">
        <v>622</v>
      </c>
      <c r="I280" s="32" t="s">
        <v>238</v>
      </c>
      <c r="J280" s="23" t="str">
        <f>Master_CostCenter[[#This Row],[Cost center]]&amp;"/"&amp;Master_CostCenter[[#This Row],[Cost Name]]</f>
        <v>TEC70137/Chi phí công tác khác</v>
      </c>
      <c r="K280" s="17" t="s">
        <v>655</v>
      </c>
      <c r="L280" s="2"/>
    </row>
    <row r="281" spans="2:12" ht="20.399999999999999" hidden="1" customHeight="1" x14ac:dyDescent="0.3">
      <c r="B281" s="33" t="s">
        <v>179</v>
      </c>
      <c r="C281" s="14" t="str" cm="1">
        <f t="array" ref="C281">INDEX(Master_Department[Div &amp; Dept Name],MATCH(Master_CostCenter[[#This Row],[Div &amp; Dept Code]],Master_Department[Div &amp; Dept Code],0),0)</f>
        <v>Phòng Kỹ Thuật - BP Năng lượng mặt trời</v>
      </c>
      <c r="D281" s="34" t="str" cm="1">
        <f t="array" ref="D281">INDEX(Master_Department[Division Code],MATCH(Master_CostCenter[[#This Row],[Div &amp; Dept Code]],Master_Department[Div &amp; Dept Code],0),0)</f>
        <v>TEC</v>
      </c>
      <c r="E281" s="15" t="str" cm="1">
        <f t="array" ref="E281">INDEX(Master_Department[Dept Code],MATCH(Master_CostCenter[[#This Row],[Div &amp; Dept Code]],Master_Department[Div &amp; Dept Code],0),0)</f>
        <v>SOL</v>
      </c>
      <c r="F281" s="16">
        <v>70</v>
      </c>
      <c r="G281" s="16" t="s">
        <v>323</v>
      </c>
      <c r="H281" s="3" t="s">
        <v>519</v>
      </c>
      <c r="I281" s="32" t="s">
        <v>238</v>
      </c>
      <c r="J281" s="23" t="str">
        <f>Master_CostCenter[[#This Row],[Cost center]]&amp;"/"&amp;Master_CostCenter[[#This Row],[Cost Name]]</f>
        <v>TEC70138/Chi phí công tác khác</v>
      </c>
      <c r="K281" s="17" t="s">
        <v>655</v>
      </c>
      <c r="L281" s="2"/>
    </row>
    <row r="282" spans="2:12" ht="20.399999999999999" hidden="1" customHeight="1" x14ac:dyDescent="0.3">
      <c r="B282" s="33" t="s">
        <v>179</v>
      </c>
      <c r="C282" s="14" t="str" cm="1">
        <f t="array" ref="C282">INDEX(Master_Department[Div &amp; Dept Name],MATCH(Master_CostCenter[[#This Row],[Div &amp; Dept Code]],Master_Department[Div &amp; Dept Code],0),0)</f>
        <v>Phòng Kỹ Thuật - BP Năng lượng mặt trời</v>
      </c>
      <c r="D282" s="34" t="str" cm="1">
        <f t="array" ref="D282">INDEX(Master_Department[Division Code],MATCH(Master_CostCenter[[#This Row],[Div &amp; Dept Code]],Master_Department[Div &amp; Dept Code],0),0)</f>
        <v>TEC</v>
      </c>
      <c r="E282" s="15" t="str" cm="1">
        <f t="array" ref="E282">INDEX(Master_Department[Dept Code],MATCH(Master_CostCenter[[#This Row],[Div &amp; Dept Code]],Master_Department[Div &amp; Dept Code],0),0)</f>
        <v>SOL</v>
      </c>
      <c r="F282" s="16">
        <v>70</v>
      </c>
      <c r="G282" s="16" t="s">
        <v>331</v>
      </c>
      <c r="H282" s="3" t="s">
        <v>522</v>
      </c>
      <c r="I282" s="32" t="s">
        <v>45</v>
      </c>
      <c r="J282" s="23" t="str">
        <f>Master_CostCenter[[#This Row],[Cost center]]&amp;"/"&amp;Master_CostCenter[[#This Row],[Cost Name]]</f>
        <v>TEC70143/Chi phí tiếp khách</v>
      </c>
      <c r="K282" s="17" t="s">
        <v>655</v>
      </c>
      <c r="L282" s="2"/>
    </row>
    <row r="283" spans="2:12" ht="20.399999999999999" hidden="1" customHeight="1" x14ac:dyDescent="0.3">
      <c r="B283" s="33" t="s">
        <v>128</v>
      </c>
      <c r="C283" s="14" t="str" cm="1">
        <f t="array" ref="C283">INDEX(Master_Department[Div &amp; Dept Name],MATCH(Master_CostCenter[[#This Row],[Div &amp; Dept Code]],Master_Department[Div &amp; Dept Code],0),0)</f>
        <v>Phòng Nghiên Cứu Và Phát Triển</v>
      </c>
      <c r="D283" s="34" t="str" cm="1">
        <f t="array" ref="D283">INDEX(Master_Department[Division Code],MATCH(Master_CostCenter[[#This Row],[Div &amp; Dept Code]],Master_Department[Div &amp; Dept Code],0),0)</f>
        <v>RnD</v>
      </c>
      <c r="E283" s="15" t="str" cm="1">
        <f t="array" ref="E283">INDEX(Master_Department[Dept Code],MATCH(Master_CostCenter[[#This Row],[Div &amp; Dept Code]],Master_Department[Div &amp; Dept Code],0),0)</f>
        <v>RnD</v>
      </c>
      <c r="F283" s="16">
        <v>72</v>
      </c>
      <c r="G283" s="16" t="s">
        <v>329</v>
      </c>
      <c r="H283" s="3" t="s">
        <v>620</v>
      </c>
      <c r="I283" s="32" t="s">
        <v>45</v>
      </c>
      <c r="J283" s="23" t="str">
        <f>Master_CostCenter[[#This Row],[Cost center]]&amp;"/"&amp;Master_CostCenter[[#This Row],[Cost Name]]</f>
        <v>RnD72142/Chi phí tiếp khách</v>
      </c>
      <c r="K283" s="17" t="s">
        <v>655</v>
      </c>
      <c r="L283" s="2"/>
    </row>
    <row r="284" spans="2:12" ht="20.399999999999999" hidden="1" customHeight="1" x14ac:dyDescent="0.3">
      <c r="B284" s="33" t="s">
        <v>128</v>
      </c>
      <c r="C284" s="14" t="str" cm="1">
        <f t="array" ref="C284">INDEX(Master_Department[Div &amp; Dept Name],MATCH(Master_CostCenter[[#This Row],[Div &amp; Dept Code]],Master_Department[Div &amp; Dept Code],0),0)</f>
        <v>Phòng Nghiên Cứu Và Phát Triển</v>
      </c>
      <c r="D284" s="34" t="str" cm="1">
        <f t="array" ref="D284">INDEX(Master_Department[Division Code],MATCH(Master_CostCenter[[#This Row],[Div &amp; Dept Code]],Master_Department[Div &amp; Dept Code],0),0)</f>
        <v>RnD</v>
      </c>
      <c r="E284" s="15" t="str" cm="1">
        <f t="array" ref="E284">INDEX(Master_Department[Dept Code],MATCH(Master_CostCenter[[#This Row],[Div &amp; Dept Code]],Master_Department[Div &amp; Dept Code],0),0)</f>
        <v>RnD</v>
      </c>
      <c r="F284" s="16">
        <v>72</v>
      </c>
      <c r="G284" s="16" t="s">
        <v>319</v>
      </c>
      <c r="H284" s="3" t="s">
        <v>320</v>
      </c>
      <c r="I284" s="32" t="s">
        <v>237</v>
      </c>
      <c r="J284" s="23" t="str">
        <f>Master_CostCenter[[#This Row],[Cost center]]&amp;"/"&amp;Master_CostCenter[[#This Row],[Cost Name]]</f>
        <v>RnD72184/Thuê bao phần mềm_R&amp;D</v>
      </c>
      <c r="K284" s="17" t="s">
        <v>655</v>
      </c>
      <c r="L284" s="2"/>
    </row>
    <row r="285" spans="2:12" ht="20.399999999999999" hidden="1" customHeight="1" x14ac:dyDescent="0.3">
      <c r="B285" s="33" t="s">
        <v>128</v>
      </c>
      <c r="C285" s="14" t="str" cm="1">
        <f t="array" ref="C285">INDEX(Master_Department[Div &amp; Dept Name],MATCH(Master_CostCenter[[#This Row],[Div &amp; Dept Code]],Master_Department[Div &amp; Dept Code],0),0)</f>
        <v>Phòng Nghiên Cứu Và Phát Triển</v>
      </c>
      <c r="D285" s="34" t="str" cm="1">
        <f t="array" ref="D285">INDEX(Master_Department[Division Code],MATCH(Master_CostCenter[[#This Row],[Div &amp; Dept Code]],Master_Department[Div &amp; Dept Code],0),0)</f>
        <v>RnD</v>
      </c>
      <c r="E285" s="15" t="str" cm="1">
        <f t="array" ref="E285">INDEX(Master_Department[Dept Code],MATCH(Master_CostCenter[[#This Row],[Div &amp; Dept Code]],Master_Department[Div &amp; Dept Code],0),0)</f>
        <v>RnD</v>
      </c>
      <c r="F285" s="16">
        <v>72</v>
      </c>
      <c r="G285" s="16" t="s">
        <v>529</v>
      </c>
      <c r="H285" s="3" t="s">
        <v>530</v>
      </c>
      <c r="I285" s="32" t="s">
        <v>273</v>
      </c>
      <c r="J285" s="23" t="str">
        <f>Master_CostCenter[[#This Row],[Cost center]]&amp;"/"&amp;Master_CostCenter[[#This Row],[Cost Name]]</f>
        <v>RnD72185/Outsourcing xây dựng DAT IOT Platform_R&amp;D</v>
      </c>
      <c r="K285" s="17" t="s">
        <v>655</v>
      </c>
      <c r="L285" s="2"/>
    </row>
    <row r="286" spans="2:12" ht="20.399999999999999" hidden="1" customHeight="1" x14ac:dyDescent="0.3">
      <c r="B286" s="33" t="s">
        <v>128</v>
      </c>
      <c r="C286" s="14" t="str" cm="1">
        <f t="array" ref="C286">INDEX(Master_Department[Div &amp; Dept Name],MATCH(Master_CostCenter[[#This Row],[Div &amp; Dept Code]],Master_Department[Div &amp; Dept Code],0),0)</f>
        <v>Phòng Nghiên Cứu Và Phát Triển</v>
      </c>
      <c r="D286" s="34" t="str" cm="1">
        <f t="array" ref="D286">INDEX(Master_Department[Division Code],MATCH(Master_CostCenter[[#This Row],[Div &amp; Dept Code]],Master_Department[Div &amp; Dept Code],0),0)</f>
        <v>RnD</v>
      </c>
      <c r="E286" s="15" t="str" cm="1">
        <f t="array" ref="E286">INDEX(Master_Department[Dept Code],MATCH(Master_CostCenter[[#This Row],[Div &amp; Dept Code]],Master_Department[Div &amp; Dept Code],0),0)</f>
        <v>RnD</v>
      </c>
      <c r="F286" s="16">
        <v>72</v>
      </c>
      <c r="G286" s="16" t="s">
        <v>531</v>
      </c>
      <c r="H286" s="3" t="s">
        <v>532</v>
      </c>
      <c r="I286" s="32" t="s">
        <v>274</v>
      </c>
      <c r="J286" s="23" t="str">
        <f>Master_CostCenter[[#This Row],[Cost center]]&amp;"/"&amp;Master_CostCenter[[#This Row],[Cost Name]]</f>
        <v>RnD72186/Mua sắm bản quyền phần mềm_R&amp;D</v>
      </c>
      <c r="K286" s="17" t="s">
        <v>655</v>
      </c>
      <c r="L286" s="2"/>
    </row>
    <row r="287" spans="2:12" ht="20.399999999999999" hidden="1" customHeight="1" x14ac:dyDescent="0.3">
      <c r="B287" s="33" t="s">
        <v>128</v>
      </c>
      <c r="C287" s="14" t="str" cm="1">
        <f t="array" ref="C287">INDEX(Master_Department[Div &amp; Dept Name],MATCH(Master_CostCenter[[#This Row],[Div &amp; Dept Code]],Master_Department[Div &amp; Dept Code],0),0)</f>
        <v>Phòng Nghiên Cứu Và Phát Triển</v>
      </c>
      <c r="D287" s="34" t="str" cm="1">
        <f t="array" ref="D287">INDEX(Master_Department[Division Code],MATCH(Master_CostCenter[[#This Row],[Div &amp; Dept Code]],Master_Department[Div &amp; Dept Code],0),0)</f>
        <v>RnD</v>
      </c>
      <c r="E287" s="15" t="str" cm="1">
        <f t="array" ref="E287">INDEX(Master_Department[Dept Code],MATCH(Master_CostCenter[[#This Row],[Div &amp; Dept Code]],Master_Department[Div &amp; Dept Code],0),0)</f>
        <v>RnD</v>
      </c>
      <c r="F287" s="16">
        <v>72</v>
      </c>
      <c r="G287" s="16" t="s">
        <v>533</v>
      </c>
      <c r="H287" s="3" t="s">
        <v>534</v>
      </c>
      <c r="I287" s="32" t="s">
        <v>275</v>
      </c>
      <c r="J287" s="23" t="str">
        <f>Master_CostCenter[[#This Row],[Cost center]]&amp;"/"&amp;Master_CostCenter[[#This Row],[Cost Name]]</f>
        <v>RnD72187/Mua sắm TSCĐ_R&amp;D</v>
      </c>
      <c r="K287" s="17" t="s">
        <v>655</v>
      </c>
      <c r="L287" s="2"/>
    </row>
    <row r="288" spans="2:12" ht="20.399999999999999" hidden="1" customHeight="1" x14ac:dyDescent="0.3">
      <c r="B288" s="33" t="s">
        <v>128</v>
      </c>
      <c r="C288" s="14" t="str" cm="1">
        <f t="array" ref="C288">INDEX(Master_Department[Div &amp; Dept Name],MATCH(Master_CostCenter[[#This Row],[Div &amp; Dept Code]],Master_Department[Div &amp; Dept Code],0),0)</f>
        <v>Phòng Nghiên Cứu Và Phát Triển</v>
      </c>
      <c r="D288" s="34" t="str" cm="1">
        <f t="array" ref="D288">INDEX(Master_Department[Division Code],MATCH(Master_CostCenter[[#This Row],[Div &amp; Dept Code]],Master_Department[Div &amp; Dept Code],0),0)</f>
        <v>RnD</v>
      </c>
      <c r="E288" s="15" t="str" cm="1">
        <f t="array" ref="E288">INDEX(Master_Department[Dept Code],MATCH(Master_CostCenter[[#This Row],[Div &amp; Dept Code]],Master_Department[Div &amp; Dept Code],0),0)</f>
        <v>RnD</v>
      </c>
      <c r="F288" s="16">
        <v>72</v>
      </c>
      <c r="G288" s="16" t="s">
        <v>537</v>
      </c>
      <c r="H288" s="3" t="s">
        <v>538</v>
      </c>
      <c r="I288" s="32" t="s">
        <v>277</v>
      </c>
      <c r="J288" s="23" t="str">
        <f>Master_CostCenter[[#This Row],[Cost center]]&amp;"/"&amp;Master_CostCenter[[#This Row],[Cost Name]]</f>
        <v>RnD72188/Nghiên cứu sinh_R&amp;D</v>
      </c>
      <c r="K288" s="17" t="s">
        <v>655</v>
      </c>
      <c r="L288" s="2"/>
    </row>
    <row r="289" spans="2:12" ht="20.399999999999999" hidden="1" customHeight="1" x14ac:dyDescent="0.3">
      <c r="B289" s="33" t="s">
        <v>128</v>
      </c>
      <c r="C289" s="14" t="str" cm="1">
        <f t="array" ref="C289">INDEX(Master_Department[Div &amp; Dept Name],MATCH(Master_CostCenter[[#This Row],[Div &amp; Dept Code]],Master_Department[Div &amp; Dept Code],0),0)</f>
        <v>Phòng Nghiên Cứu Và Phát Triển</v>
      </c>
      <c r="D289" s="34" t="str" cm="1">
        <f t="array" ref="D289">INDEX(Master_Department[Division Code],MATCH(Master_CostCenter[[#This Row],[Div &amp; Dept Code]],Master_Department[Div &amp; Dept Code],0),0)</f>
        <v>RnD</v>
      </c>
      <c r="E289" s="15" t="str" cm="1">
        <f t="array" ref="E289">INDEX(Master_Department[Dept Code],MATCH(Master_CostCenter[[#This Row],[Div &amp; Dept Code]],Master_Department[Div &amp; Dept Code],0),0)</f>
        <v>RnD</v>
      </c>
      <c r="F289" s="16">
        <v>72</v>
      </c>
      <c r="G289" s="16" t="s">
        <v>535</v>
      </c>
      <c r="H289" s="3" t="s">
        <v>536</v>
      </c>
      <c r="I289" s="32" t="s">
        <v>276</v>
      </c>
      <c r="J289" s="23" t="str">
        <f>Master_CostCenter[[#This Row],[Cost center]]&amp;"/"&amp;Master_CostCenter[[#This Row],[Cost Name]]</f>
        <v>RnD72189/Phân tích và đề xuất giải pháp</v>
      </c>
      <c r="K289" s="17" t="s">
        <v>655</v>
      </c>
      <c r="L289" s="2"/>
    </row>
    <row r="290" spans="2:12" ht="20.399999999999999" customHeight="1" x14ac:dyDescent="0.4">
      <c r="B290" s="5"/>
      <c r="C290" s="5"/>
      <c r="D290" s="5"/>
      <c r="E290" s="5"/>
      <c r="F290" s="5"/>
      <c r="G290" s="5"/>
      <c r="I290" s="5"/>
    </row>
    <row r="291" spans="2:12" ht="20.399999999999999" customHeight="1" x14ac:dyDescent="0.4">
      <c r="B291" s="5"/>
      <c r="C291" s="5"/>
      <c r="D291" s="5"/>
      <c r="E291" s="5"/>
      <c r="F291" s="5"/>
      <c r="G291" s="5"/>
      <c r="I291" s="5"/>
    </row>
    <row r="292" spans="2:12" ht="20.399999999999999" customHeight="1" x14ac:dyDescent="0.4">
      <c r="B292" s="5"/>
      <c r="C292" s="5"/>
      <c r="D292" s="5"/>
      <c r="E292" s="5"/>
      <c r="F292" s="5"/>
      <c r="G292" s="5"/>
      <c r="I292" s="5"/>
    </row>
    <row r="293" spans="2:12" ht="20.399999999999999" customHeight="1" x14ac:dyDescent="0.4">
      <c r="B293" s="5"/>
      <c r="C293" s="5"/>
      <c r="D293" s="5"/>
      <c r="E293" s="5"/>
      <c r="F293" s="5"/>
      <c r="G293" s="5"/>
      <c r="I293" s="5"/>
    </row>
    <row r="294" spans="2:12" ht="20.399999999999999" customHeight="1" x14ac:dyDescent="0.4">
      <c r="B294" s="5"/>
      <c r="C294" s="5"/>
      <c r="D294" s="5"/>
      <c r="E294" s="5"/>
      <c r="F294" s="5"/>
      <c r="G294" s="5"/>
      <c r="I294" s="5"/>
    </row>
    <row r="295" spans="2:12" ht="20.399999999999999" customHeight="1" x14ac:dyDescent="0.4">
      <c r="B295" s="5"/>
      <c r="C295" s="5"/>
      <c r="D295" s="5"/>
      <c r="E295" s="5"/>
      <c r="F295" s="5"/>
      <c r="G295" s="5"/>
      <c r="I295" s="5"/>
    </row>
    <row r="296" spans="2:12" ht="20.399999999999999" customHeight="1" x14ac:dyDescent="0.4">
      <c r="B296" s="5"/>
      <c r="C296" s="5"/>
      <c r="D296" s="5"/>
      <c r="E296" s="5"/>
      <c r="F296" s="5"/>
      <c r="G296" s="5"/>
      <c r="I296" s="5"/>
    </row>
    <row r="297" spans="2:12" ht="20.399999999999999" customHeight="1" x14ac:dyDescent="0.4">
      <c r="B297" s="5"/>
      <c r="C297" s="5"/>
      <c r="D297" s="5"/>
      <c r="E297" s="5"/>
      <c r="F297" s="5"/>
      <c r="G297" s="5"/>
      <c r="I297" s="5"/>
    </row>
    <row r="298" spans="2:12" ht="20.399999999999999" customHeight="1" x14ac:dyDescent="0.4">
      <c r="B298" s="5"/>
      <c r="C298" s="5"/>
      <c r="D298" s="5"/>
      <c r="E298" s="5"/>
      <c r="F298" s="5"/>
      <c r="G298" s="5"/>
      <c r="I298" s="5"/>
    </row>
    <row r="299" spans="2:12" ht="20.399999999999999" customHeight="1" x14ac:dyDescent="0.4">
      <c r="B299" s="5"/>
      <c r="C299" s="5"/>
      <c r="D299" s="5"/>
      <c r="E299" s="5"/>
      <c r="F299" s="5"/>
      <c r="G299" s="5"/>
      <c r="I299" s="5"/>
    </row>
    <row r="300" spans="2:12" ht="20.399999999999999" customHeight="1" x14ac:dyDescent="0.4">
      <c r="B300" s="5"/>
      <c r="C300" s="5"/>
      <c r="D300" s="5"/>
      <c r="E300" s="5"/>
      <c r="F300" s="5"/>
      <c r="G300" s="5"/>
      <c r="I300" s="5"/>
    </row>
    <row r="301" spans="2:12" ht="20.399999999999999" customHeight="1" x14ac:dyDescent="0.4">
      <c r="B301" s="5"/>
      <c r="C301" s="5"/>
      <c r="D301" s="5"/>
      <c r="E301" s="5"/>
      <c r="F301" s="5"/>
      <c r="G301" s="5"/>
      <c r="I301" s="5"/>
    </row>
    <row r="302" spans="2:12" ht="20.399999999999999" customHeight="1" x14ac:dyDescent="0.4">
      <c r="B302" s="5"/>
      <c r="C302" s="5"/>
      <c r="D302" s="5"/>
      <c r="E302" s="5"/>
      <c r="F302" s="5"/>
      <c r="G302" s="5"/>
      <c r="I302" s="5"/>
    </row>
    <row r="303" spans="2:12" ht="20.399999999999999" customHeight="1" x14ac:dyDescent="0.4">
      <c r="B303" s="5"/>
      <c r="C303" s="5"/>
      <c r="D303" s="5"/>
      <c r="E303" s="5"/>
      <c r="F303" s="5"/>
      <c r="G303" s="5"/>
      <c r="I303" s="5"/>
    </row>
    <row r="304" spans="2:12" ht="20.399999999999999" customHeight="1" x14ac:dyDescent="0.4">
      <c r="B304" s="5"/>
      <c r="C304" s="5"/>
      <c r="D304" s="5"/>
      <c r="E304" s="5"/>
      <c r="F304" s="5"/>
      <c r="G304" s="5"/>
      <c r="I304" s="5"/>
    </row>
    <row r="305" spans="2:9" ht="20.399999999999999" customHeight="1" x14ac:dyDescent="0.4">
      <c r="B305" s="5"/>
      <c r="C305" s="5"/>
      <c r="D305" s="5"/>
      <c r="E305" s="5"/>
      <c r="F305" s="5"/>
      <c r="G305" s="5"/>
      <c r="I305" s="5"/>
    </row>
    <row r="306" spans="2:9" ht="20.399999999999999" customHeight="1" x14ac:dyDescent="0.4">
      <c r="B306" s="5"/>
      <c r="C306" s="5"/>
      <c r="D306" s="5"/>
      <c r="E306" s="5"/>
      <c r="F306" s="5"/>
      <c r="G306" s="5"/>
      <c r="I306" s="5"/>
    </row>
    <row r="307" spans="2:9" ht="20.399999999999999" customHeight="1" x14ac:dyDescent="0.4">
      <c r="B307" s="5"/>
      <c r="C307" s="5"/>
      <c r="D307" s="5"/>
      <c r="E307" s="5"/>
      <c r="F307" s="5"/>
      <c r="G307" s="5"/>
      <c r="I307" s="5"/>
    </row>
    <row r="308" spans="2:9" ht="20.399999999999999" customHeight="1" x14ac:dyDescent="0.4">
      <c r="B308" s="5"/>
      <c r="C308" s="5"/>
      <c r="D308" s="5"/>
      <c r="E308" s="5"/>
      <c r="F308" s="5"/>
      <c r="G308" s="5"/>
      <c r="I308" s="5"/>
    </row>
    <row r="309" spans="2:9" ht="20.399999999999999" customHeight="1" x14ac:dyDescent="0.4">
      <c r="B309" s="5"/>
      <c r="C309" s="5"/>
      <c r="D309" s="5"/>
      <c r="E309" s="5"/>
      <c r="F309" s="5"/>
      <c r="G309" s="5"/>
      <c r="I309" s="5"/>
    </row>
    <row r="310" spans="2:9" ht="20.399999999999999" customHeight="1" x14ac:dyDescent="0.4">
      <c r="B310" s="5"/>
      <c r="C310" s="5"/>
      <c r="D310" s="5"/>
      <c r="E310" s="5"/>
      <c r="F310" s="5"/>
      <c r="G310" s="5"/>
      <c r="I310" s="5"/>
    </row>
    <row r="311" spans="2:9" ht="20.399999999999999" customHeight="1" x14ac:dyDescent="0.4">
      <c r="B311" s="5"/>
      <c r="C311" s="5"/>
      <c r="D311" s="5"/>
      <c r="E311" s="5"/>
      <c r="F311" s="5"/>
      <c r="G311" s="5"/>
      <c r="I311" s="5"/>
    </row>
    <row r="312" spans="2:9" ht="20.399999999999999" customHeight="1" x14ac:dyDescent="0.4">
      <c r="B312" s="5"/>
      <c r="C312" s="5"/>
      <c r="D312" s="5"/>
      <c r="E312" s="5"/>
      <c r="F312" s="5"/>
      <c r="G312" s="5"/>
      <c r="I312" s="5"/>
    </row>
    <row r="313" spans="2:9" ht="20.399999999999999" customHeight="1" x14ac:dyDescent="0.4">
      <c r="B313" s="5"/>
      <c r="C313" s="5"/>
      <c r="D313" s="5"/>
      <c r="E313" s="5"/>
      <c r="F313" s="5"/>
      <c r="G313" s="5"/>
      <c r="I313" s="5"/>
    </row>
    <row r="314" spans="2:9" ht="20.399999999999999" customHeight="1" x14ac:dyDescent="0.4">
      <c r="B314" s="5"/>
      <c r="C314" s="5"/>
      <c r="D314" s="5"/>
      <c r="E314" s="5"/>
      <c r="F314" s="5"/>
      <c r="G314" s="5"/>
      <c r="I314" s="5"/>
    </row>
    <row r="315" spans="2:9" ht="20.399999999999999" customHeight="1" x14ac:dyDescent="0.4">
      <c r="B315" s="5"/>
      <c r="C315" s="5"/>
      <c r="D315" s="5"/>
      <c r="E315" s="5"/>
      <c r="F315" s="5"/>
      <c r="G315" s="5"/>
      <c r="I315" s="5"/>
    </row>
    <row r="316" spans="2:9" ht="20.399999999999999" customHeight="1" x14ac:dyDescent="0.4">
      <c r="B316" s="5"/>
      <c r="C316" s="5"/>
      <c r="D316" s="5"/>
      <c r="E316" s="5"/>
      <c r="F316" s="5"/>
      <c r="G316" s="5"/>
      <c r="I316" s="5"/>
    </row>
    <row r="317" spans="2:9" ht="20.399999999999999" customHeight="1" x14ac:dyDescent="0.4">
      <c r="B317" s="5"/>
      <c r="C317" s="5"/>
      <c r="D317" s="5"/>
      <c r="E317" s="5"/>
      <c r="F317" s="5"/>
      <c r="G317" s="5"/>
      <c r="I317" s="5"/>
    </row>
    <row r="318" spans="2:9" ht="20.399999999999999" customHeight="1" x14ac:dyDescent="0.4">
      <c r="B318" s="5"/>
      <c r="C318" s="5"/>
      <c r="D318" s="5"/>
      <c r="E318" s="5"/>
      <c r="F318" s="5"/>
      <c r="G318" s="5"/>
      <c r="I318" s="5"/>
    </row>
    <row r="319" spans="2:9" ht="20.399999999999999" customHeight="1" x14ac:dyDescent="0.4">
      <c r="B319" s="5"/>
      <c r="C319" s="5"/>
      <c r="D319" s="5"/>
      <c r="E319" s="5"/>
      <c r="F319" s="5"/>
      <c r="G319" s="5"/>
      <c r="I319" s="5"/>
    </row>
    <row r="320" spans="2:9" ht="20.399999999999999" customHeight="1" x14ac:dyDescent="0.4">
      <c r="B320" s="5"/>
      <c r="C320" s="5"/>
      <c r="D320" s="5"/>
      <c r="E320" s="5"/>
      <c r="F320" s="5"/>
      <c r="G320" s="5"/>
      <c r="I320" s="5"/>
    </row>
    <row r="321" spans="2:9" ht="20.399999999999999" customHeight="1" x14ac:dyDescent="0.4">
      <c r="B321" s="5"/>
      <c r="C321" s="5"/>
      <c r="D321" s="5"/>
      <c r="E321" s="5"/>
      <c r="F321" s="5"/>
      <c r="G321" s="5"/>
      <c r="I321" s="5"/>
    </row>
    <row r="322" spans="2:9" ht="20.399999999999999" customHeight="1" x14ac:dyDescent="0.4">
      <c r="B322" s="5"/>
      <c r="C322" s="5"/>
      <c r="D322" s="5"/>
      <c r="E322" s="5"/>
      <c r="F322" s="5"/>
      <c r="G322" s="5"/>
      <c r="I322" s="5"/>
    </row>
    <row r="323" spans="2:9" ht="20.399999999999999" customHeight="1" x14ac:dyDescent="0.4">
      <c r="B323" s="5"/>
      <c r="C323" s="5"/>
      <c r="D323" s="5"/>
      <c r="E323" s="5"/>
      <c r="F323" s="5"/>
      <c r="G323" s="5"/>
      <c r="I323" s="5"/>
    </row>
    <row r="324" spans="2:9" ht="20.399999999999999" customHeight="1" x14ac:dyDescent="0.4">
      <c r="B324" s="5"/>
      <c r="C324" s="5"/>
      <c r="D324" s="5"/>
      <c r="E324" s="5"/>
      <c r="F324" s="5"/>
      <c r="G324" s="5"/>
      <c r="I324" s="5"/>
    </row>
    <row r="325" spans="2:9" ht="20.399999999999999" customHeight="1" x14ac:dyDescent="0.4">
      <c r="B325" s="5"/>
      <c r="C325" s="5"/>
      <c r="D325" s="5"/>
      <c r="E325" s="5"/>
      <c r="F325" s="5"/>
      <c r="G325" s="5"/>
      <c r="I325" s="5"/>
    </row>
    <row r="326" spans="2:9" ht="20.399999999999999" customHeight="1" x14ac:dyDescent="0.4">
      <c r="B326" s="5"/>
      <c r="C326" s="5"/>
      <c r="D326" s="5"/>
      <c r="E326" s="5"/>
      <c r="F326" s="5"/>
      <c r="G326" s="5"/>
      <c r="I326" s="5"/>
    </row>
    <row r="327" spans="2:9" ht="20.399999999999999" customHeight="1" x14ac:dyDescent="0.4">
      <c r="B327" s="5"/>
      <c r="C327" s="5"/>
      <c r="D327" s="5"/>
      <c r="E327" s="5"/>
      <c r="F327" s="5"/>
      <c r="G327" s="5"/>
      <c r="I327" s="5"/>
    </row>
    <row r="328" spans="2:9" ht="20.399999999999999" customHeight="1" x14ac:dyDescent="0.4">
      <c r="B328" s="5"/>
      <c r="C328" s="5"/>
      <c r="D328" s="5"/>
      <c r="E328" s="5"/>
      <c r="F328" s="5"/>
      <c r="G328" s="5"/>
      <c r="I328" s="5"/>
    </row>
    <row r="329" spans="2:9" ht="20.399999999999999" customHeight="1" x14ac:dyDescent="0.4">
      <c r="B329" s="5"/>
      <c r="C329" s="5"/>
      <c r="D329" s="5"/>
      <c r="E329" s="5"/>
      <c r="F329" s="5"/>
      <c r="G329" s="5"/>
      <c r="I329" s="5"/>
    </row>
    <row r="330" spans="2:9" ht="20.399999999999999" customHeight="1" x14ac:dyDescent="0.4">
      <c r="B330" s="5"/>
      <c r="C330" s="5"/>
      <c r="D330" s="5"/>
      <c r="E330" s="5"/>
      <c r="F330" s="5"/>
      <c r="G330" s="5"/>
      <c r="I330" s="5"/>
    </row>
    <row r="331" spans="2:9" ht="20.399999999999999" customHeight="1" x14ac:dyDescent="0.4">
      <c r="B331" s="5"/>
      <c r="C331" s="5"/>
      <c r="D331" s="5"/>
      <c r="E331" s="5"/>
      <c r="F331" s="5"/>
      <c r="G331" s="5"/>
      <c r="I331" s="5"/>
    </row>
    <row r="332" spans="2:9" ht="20.399999999999999" customHeight="1" x14ac:dyDescent="0.4">
      <c r="B332" s="5"/>
      <c r="C332" s="5"/>
      <c r="D332" s="5"/>
      <c r="E332" s="5"/>
      <c r="F332" s="5"/>
      <c r="G332" s="5"/>
      <c r="I332" s="5"/>
    </row>
    <row r="333" spans="2:9" ht="20.399999999999999" customHeight="1" x14ac:dyDescent="0.4">
      <c r="B333" s="5"/>
      <c r="C333" s="5"/>
      <c r="D333" s="5"/>
      <c r="E333" s="5"/>
      <c r="F333" s="5"/>
      <c r="G333" s="5"/>
      <c r="I333" s="5"/>
    </row>
    <row r="334" spans="2:9" ht="20.399999999999999" customHeight="1" x14ac:dyDescent="0.4">
      <c r="B334" s="5"/>
      <c r="C334" s="5"/>
      <c r="D334" s="5"/>
      <c r="E334" s="5"/>
      <c r="F334" s="5"/>
      <c r="G334" s="5"/>
      <c r="I334" s="5"/>
    </row>
    <row r="335" spans="2:9" ht="20.399999999999999" customHeight="1" x14ac:dyDescent="0.4">
      <c r="B335" s="5"/>
      <c r="C335" s="5"/>
      <c r="D335" s="5"/>
      <c r="E335" s="5"/>
      <c r="F335" s="5"/>
      <c r="G335" s="5"/>
      <c r="I335" s="5"/>
    </row>
    <row r="336" spans="2:9" ht="20.399999999999999" customHeight="1" x14ac:dyDescent="0.4">
      <c r="B336" s="5"/>
      <c r="C336" s="5"/>
      <c r="D336" s="5"/>
      <c r="E336" s="5"/>
      <c r="F336" s="5"/>
      <c r="G336" s="5"/>
      <c r="I336" s="5"/>
    </row>
    <row r="337" spans="2:9" ht="20.399999999999999" customHeight="1" x14ac:dyDescent="0.4">
      <c r="B337" s="5"/>
      <c r="C337" s="5"/>
      <c r="D337" s="5"/>
      <c r="E337" s="5"/>
      <c r="F337" s="5"/>
      <c r="G337" s="5"/>
      <c r="I337" s="5"/>
    </row>
    <row r="338" spans="2:9" ht="20.399999999999999" customHeight="1" x14ac:dyDescent="0.4">
      <c r="B338" s="5"/>
      <c r="C338" s="5"/>
      <c r="D338" s="5"/>
      <c r="E338" s="5"/>
      <c r="F338" s="5"/>
      <c r="G338" s="5"/>
      <c r="I338" s="5"/>
    </row>
    <row r="339" spans="2:9" ht="20.399999999999999" customHeight="1" x14ac:dyDescent="0.4">
      <c r="B339" s="5"/>
      <c r="C339" s="5"/>
      <c r="D339" s="5"/>
      <c r="E339" s="5"/>
      <c r="F339" s="5"/>
      <c r="G339" s="5"/>
      <c r="I339" s="5"/>
    </row>
    <row r="340" spans="2:9" ht="20.399999999999999" customHeight="1" x14ac:dyDescent="0.4">
      <c r="B340" s="5"/>
      <c r="C340" s="5"/>
      <c r="D340" s="5"/>
      <c r="E340" s="5"/>
      <c r="F340" s="5"/>
      <c r="G340" s="5"/>
      <c r="I340" s="5"/>
    </row>
    <row r="341" spans="2:9" ht="20.399999999999999" customHeight="1" x14ac:dyDescent="0.4">
      <c r="B341" s="5"/>
      <c r="C341" s="5"/>
      <c r="D341" s="5"/>
      <c r="E341" s="5"/>
      <c r="F341" s="5"/>
      <c r="G341" s="5"/>
      <c r="I341" s="5"/>
    </row>
    <row r="342" spans="2:9" ht="20.399999999999999" customHeight="1" x14ac:dyDescent="0.4">
      <c r="B342" s="5"/>
      <c r="C342" s="5"/>
      <c r="D342" s="5"/>
      <c r="E342" s="5"/>
      <c r="F342" s="5"/>
      <c r="G342" s="5"/>
      <c r="I342" s="5"/>
    </row>
    <row r="343" spans="2:9" ht="20.399999999999999" customHeight="1" x14ac:dyDescent="0.4">
      <c r="B343" s="5"/>
      <c r="C343" s="5"/>
      <c r="D343" s="5"/>
      <c r="E343" s="5"/>
      <c r="F343" s="5"/>
      <c r="G343" s="5"/>
      <c r="I343" s="5"/>
    </row>
    <row r="344" spans="2:9" ht="20.399999999999999" customHeight="1" x14ac:dyDescent="0.4">
      <c r="B344" s="5"/>
      <c r="C344" s="5"/>
      <c r="D344" s="5"/>
      <c r="E344" s="5"/>
      <c r="F344" s="5"/>
      <c r="G344" s="5"/>
      <c r="I344" s="5"/>
    </row>
    <row r="345" spans="2:9" ht="20.399999999999999" customHeight="1" x14ac:dyDescent="0.4">
      <c r="B345" s="5"/>
      <c r="C345" s="5"/>
      <c r="D345" s="5"/>
      <c r="E345" s="5"/>
      <c r="F345" s="5"/>
      <c r="G345" s="5"/>
      <c r="I345" s="5"/>
    </row>
    <row r="346" spans="2:9" ht="20.399999999999999" customHeight="1" x14ac:dyDescent="0.4">
      <c r="B346" s="5"/>
      <c r="C346" s="5"/>
      <c r="D346" s="5"/>
      <c r="E346" s="5"/>
      <c r="F346" s="5"/>
      <c r="G346" s="5"/>
      <c r="I346" s="5"/>
    </row>
    <row r="347" spans="2:9" ht="20.399999999999999" customHeight="1" x14ac:dyDescent="0.4">
      <c r="B347" s="5"/>
      <c r="C347" s="5"/>
      <c r="D347" s="5"/>
      <c r="E347" s="5"/>
      <c r="F347" s="5"/>
      <c r="G347" s="5"/>
      <c r="I347" s="5"/>
    </row>
    <row r="348" spans="2:9" ht="20.399999999999999" customHeight="1" x14ac:dyDescent="0.4">
      <c r="B348" s="5"/>
      <c r="C348" s="5"/>
      <c r="D348" s="5"/>
      <c r="E348" s="5"/>
      <c r="F348" s="5"/>
      <c r="G348" s="5"/>
      <c r="I348" s="5"/>
    </row>
    <row r="349" spans="2:9" ht="20.399999999999999" customHeight="1" x14ac:dyDescent="0.4">
      <c r="B349" s="5"/>
      <c r="C349" s="5"/>
      <c r="D349" s="5"/>
      <c r="E349" s="5"/>
      <c r="F349" s="5"/>
      <c r="G349" s="5"/>
      <c r="I349" s="5"/>
    </row>
    <row r="350" spans="2:9" ht="20.399999999999999" customHeight="1" x14ac:dyDescent="0.4">
      <c r="B350" s="5"/>
      <c r="C350" s="5"/>
      <c r="D350" s="5"/>
      <c r="E350" s="5"/>
      <c r="F350" s="5"/>
      <c r="G350" s="5"/>
      <c r="I350" s="5"/>
    </row>
    <row r="351" spans="2:9" ht="20.399999999999999" customHeight="1" x14ac:dyDescent="0.4">
      <c r="B351" s="5"/>
      <c r="C351" s="5"/>
      <c r="D351" s="5"/>
      <c r="E351" s="5"/>
      <c r="F351" s="5"/>
      <c r="G351" s="5"/>
      <c r="I351" s="5"/>
    </row>
    <row r="352" spans="2:9" ht="20.399999999999999" customHeight="1" x14ac:dyDescent="0.4">
      <c r="B352" s="5"/>
      <c r="C352" s="5"/>
      <c r="D352" s="5"/>
      <c r="E352" s="5"/>
      <c r="F352" s="5"/>
      <c r="G352" s="5"/>
      <c r="I352" s="5"/>
    </row>
    <row r="353" spans="2:9" ht="20.399999999999999" customHeight="1" x14ac:dyDescent="0.4">
      <c r="B353" s="5"/>
      <c r="C353" s="5"/>
      <c r="D353" s="5"/>
      <c r="E353" s="5"/>
      <c r="F353" s="5"/>
      <c r="G353" s="5"/>
      <c r="I353" s="5"/>
    </row>
    <row r="354" spans="2:9" ht="20.399999999999999" customHeight="1" x14ac:dyDescent="0.4">
      <c r="B354" s="5"/>
      <c r="C354" s="5"/>
      <c r="D354" s="5"/>
      <c r="E354" s="5"/>
      <c r="F354" s="5"/>
      <c r="G354" s="5"/>
      <c r="I354" s="5"/>
    </row>
    <row r="355" spans="2:9" ht="20.399999999999999" customHeight="1" x14ac:dyDescent="0.4">
      <c r="B355" s="5"/>
      <c r="C355" s="5"/>
      <c r="D355" s="5"/>
      <c r="E355" s="5"/>
      <c r="F355" s="5"/>
      <c r="G355" s="5"/>
      <c r="I355" s="5"/>
    </row>
    <row r="356" spans="2:9" ht="20.399999999999999" customHeight="1" x14ac:dyDescent="0.4">
      <c r="B356" s="5"/>
      <c r="C356" s="5"/>
      <c r="D356" s="5"/>
      <c r="E356" s="5"/>
      <c r="F356" s="5"/>
      <c r="G356" s="5"/>
      <c r="I356" s="5"/>
    </row>
    <row r="357" spans="2:9" ht="20.399999999999999" customHeight="1" x14ac:dyDescent="0.4">
      <c r="B357" s="5"/>
      <c r="C357" s="5"/>
      <c r="D357" s="5"/>
      <c r="E357" s="5"/>
      <c r="F357" s="5"/>
      <c r="G357" s="5"/>
      <c r="I357" s="5"/>
    </row>
    <row r="358" spans="2:9" ht="20.399999999999999" customHeight="1" x14ac:dyDescent="0.4">
      <c r="B358" s="5"/>
      <c r="C358" s="5"/>
      <c r="D358" s="5"/>
      <c r="E358" s="5"/>
      <c r="F358" s="5"/>
      <c r="G358" s="5"/>
      <c r="I358" s="5"/>
    </row>
    <row r="359" spans="2:9" ht="20.399999999999999" customHeight="1" x14ac:dyDescent="0.4">
      <c r="B359" s="5"/>
      <c r="C359" s="5"/>
      <c r="D359" s="5"/>
      <c r="E359" s="5"/>
      <c r="F359" s="5"/>
      <c r="G359" s="5"/>
      <c r="I359" s="5"/>
    </row>
    <row r="360" spans="2:9" ht="20.399999999999999" customHeight="1" x14ac:dyDescent="0.4">
      <c r="B360" s="5"/>
      <c r="C360" s="5"/>
      <c r="D360" s="5"/>
      <c r="E360" s="5"/>
      <c r="F360" s="5"/>
      <c r="G360" s="5"/>
      <c r="I360" s="5"/>
    </row>
    <row r="361" spans="2:9" ht="20.399999999999999" customHeight="1" x14ac:dyDescent="0.4">
      <c r="B361" s="5"/>
      <c r="C361" s="5"/>
      <c r="D361" s="5"/>
      <c r="E361" s="5"/>
      <c r="F361" s="5"/>
      <c r="G361" s="5"/>
      <c r="I361" s="5"/>
    </row>
    <row r="362" spans="2:9" ht="20.399999999999999" customHeight="1" x14ac:dyDescent="0.4">
      <c r="B362" s="5"/>
      <c r="C362" s="5"/>
      <c r="D362" s="5"/>
      <c r="E362" s="5"/>
      <c r="F362" s="5"/>
      <c r="G362" s="5"/>
      <c r="I362" s="5"/>
    </row>
    <row r="363" spans="2:9" ht="20.399999999999999" customHeight="1" x14ac:dyDescent="0.4">
      <c r="B363" s="5"/>
      <c r="C363" s="5"/>
      <c r="D363" s="5"/>
      <c r="E363" s="5"/>
      <c r="F363" s="5"/>
      <c r="G363" s="5"/>
      <c r="I363" s="5"/>
    </row>
    <row r="364" spans="2:9" ht="20.399999999999999" customHeight="1" x14ac:dyDescent="0.4">
      <c r="B364" s="5"/>
      <c r="C364" s="5"/>
      <c r="D364" s="5"/>
      <c r="E364" s="5"/>
      <c r="F364" s="5"/>
      <c r="G364" s="5"/>
      <c r="I364" s="5"/>
    </row>
    <row r="365" spans="2:9" ht="20.399999999999999" customHeight="1" x14ac:dyDescent="0.4">
      <c r="B365" s="5"/>
      <c r="C365" s="5"/>
      <c r="D365" s="5"/>
      <c r="E365" s="5"/>
      <c r="F365" s="5"/>
      <c r="G365" s="5"/>
      <c r="I365" s="5"/>
    </row>
    <row r="366" spans="2:9" ht="20.399999999999999" customHeight="1" x14ac:dyDescent="0.4">
      <c r="B366" s="5"/>
      <c r="C366" s="5"/>
      <c r="D366" s="5"/>
      <c r="E366" s="5"/>
      <c r="F366" s="5"/>
      <c r="G366" s="5"/>
      <c r="I366" s="5"/>
    </row>
    <row r="367" spans="2:9" ht="20.399999999999999" customHeight="1" x14ac:dyDescent="0.4">
      <c r="B367" s="5"/>
      <c r="C367" s="5"/>
      <c r="D367" s="5"/>
      <c r="E367" s="5"/>
      <c r="F367" s="5"/>
      <c r="G367" s="5"/>
      <c r="I367" s="5"/>
    </row>
    <row r="368" spans="2:9" ht="20.399999999999999" customHeight="1" x14ac:dyDescent="0.4">
      <c r="B368" s="5"/>
      <c r="C368" s="5"/>
      <c r="D368" s="5"/>
      <c r="E368" s="5"/>
      <c r="F368" s="5"/>
      <c r="G368" s="5"/>
      <c r="I368" s="5"/>
    </row>
    <row r="369" spans="2:9" ht="20.399999999999999" customHeight="1" x14ac:dyDescent="0.4">
      <c r="B369" s="5"/>
      <c r="C369" s="5"/>
      <c r="D369" s="5"/>
      <c r="E369" s="5"/>
      <c r="F369" s="5"/>
      <c r="G369" s="5"/>
      <c r="I369" s="5"/>
    </row>
    <row r="370" spans="2:9" ht="20.399999999999999" customHeight="1" x14ac:dyDescent="0.4">
      <c r="B370" s="5"/>
      <c r="C370" s="5"/>
      <c r="D370" s="5"/>
      <c r="E370" s="5"/>
      <c r="F370" s="5"/>
      <c r="G370" s="5"/>
      <c r="I370" s="5"/>
    </row>
    <row r="371" spans="2:9" ht="20.399999999999999" customHeight="1" x14ac:dyDescent="0.4">
      <c r="B371" s="5"/>
      <c r="C371" s="5"/>
      <c r="D371" s="5"/>
      <c r="E371" s="5"/>
      <c r="F371" s="5"/>
      <c r="G371" s="5"/>
      <c r="I371" s="5"/>
    </row>
    <row r="372" spans="2:9" ht="20.399999999999999" customHeight="1" x14ac:dyDescent="0.4">
      <c r="B372" s="5"/>
      <c r="C372" s="5"/>
      <c r="D372" s="5"/>
      <c r="E372" s="5"/>
      <c r="F372" s="5"/>
      <c r="G372" s="5"/>
      <c r="I372" s="5"/>
    </row>
    <row r="373" spans="2:9" ht="20.399999999999999" customHeight="1" x14ac:dyDescent="0.4">
      <c r="B373" s="5"/>
      <c r="C373" s="5"/>
      <c r="D373" s="5"/>
      <c r="E373" s="5"/>
      <c r="F373" s="5"/>
      <c r="G373" s="5"/>
      <c r="I373" s="5"/>
    </row>
    <row r="374" spans="2:9" ht="20.399999999999999" customHeight="1" x14ac:dyDescent="0.4">
      <c r="B374" s="5"/>
      <c r="C374" s="5"/>
      <c r="D374" s="5"/>
      <c r="E374" s="5"/>
      <c r="F374" s="5"/>
      <c r="G374" s="5"/>
      <c r="I374" s="5"/>
    </row>
    <row r="375" spans="2:9" ht="20.399999999999999" customHeight="1" x14ac:dyDescent="0.4">
      <c r="B375" s="5"/>
      <c r="C375" s="5"/>
      <c r="D375" s="5"/>
      <c r="E375" s="5"/>
      <c r="F375" s="5"/>
      <c r="G375" s="5"/>
      <c r="I375" s="5"/>
    </row>
    <row r="376" spans="2:9" ht="20.399999999999999" customHeight="1" x14ac:dyDescent="0.4">
      <c r="B376" s="5"/>
      <c r="C376" s="5"/>
      <c r="D376" s="5"/>
      <c r="E376" s="5"/>
      <c r="F376" s="5"/>
      <c r="G376" s="5"/>
      <c r="I376" s="5"/>
    </row>
    <row r="377" spans="2:9" ht="20.399999999999999" customHeight="1" x14ac:dyDescent="0.4">
      <c r="B377" s="5"/>
      <c r="C377" s="5"/>
      <c r="D377" s="5"/>
      <c r="E377" s="5"/>
      <c r="F377" s="5"/>
      <c r="G377" s="5"/>
      <c r="I377" s="5"/>
    </row>
    <row r="378" spans="2:9" ht="20.399999999999999" customHeight="1" x14ac:dyDescent="0.4">
      <c r="B378" s="5"/>
      <c r="C378" s="5"/>
      <c r="D378" s="5"/>
      <c r="E378" s="5"/>
      <c r="F378" s="5"/>
      <c r="G378" s="5"/>
      <c r="I378" s="5"/>
    </row>
    <row r="379" spans="2:9" ht="20.399999999999999" customHeight="1" x14ac:dyDescent="0.4">
      <c r="B379" s="5"/>
      <c r="C379" s="5"/>
      <c r="D379" s="5"/>
      <c r="E379" s="5"/>
      <c r="F379" s="5"/>
      <c r="G379" s="5"/>
      <c r="I379" s="5"/>
    </row>
    <row r="380" spans="2:9" ht="20.399999999999999" customHeight="1" x14ac:dyDescent="0.4">
      <c r="B380" s="5"/>
      <c r="C380" s="5"/>
      <c r="D380" s="5"/>
      <c r="E380" s="5"/>
      <c r="F380" s="5"/>
      <c r="G380" s="5"/>
      <c r="I380" s="5"/>
    </row>
    <row r="381" spans="2:9" ht="20.399999999999999" customHeight="1" x14ac:dyDescent="0.4">
      <c r="B381" s="5"/>
      <c r="C381" s="5"/>
      <c r="D381" s="5"/>
      <c r="E381" s="5"/>
      <c r="F381" s="5"/>
      <c r="G381" s="5"/>
      <c r="I381" s="5"/>
    </row>
    <row r="382" spans="2:9" ht="20.399999999999999" customHeight="1" x14ac:dyDescent="0.4">
      <c r="B382" s="5"/>
      <c r="C382" s="5"/>
      <c r="D382" s="5"/>
      <c r="E382" s="5"/>
      <c r="F382" s="5"/>
      <c r="G382" s="5"/>
      <c r="I382" s="5"/>
    </row>
    <row r="383" spans="2:9" ht="20.399999999999999" customHeight="1" x14ac:dyDescent="0.4">
      <c r="B383" s="5"/>
      <c r="C383" s="5"/>
      <c r="D383" s="5"/>
      <c r="E383" s="5"/>
      <c r="F383" s="5"/>
      <c r="G383" s="5"/>
      <c r="I383" s="5"/>
    </row>
    <row r="384" spans="2:9" ht="20.399999999999999" customHeight="1" x14ac:dyDescent="0.4">
      <c r="B384" s="5"/>
      <c r="C384" s="5"/>
      <c r="D384" s="5"/>
      <c r="E384" s="5"/>
      <c r="F384" s="5"/>
      <c r="G384" s="5"/>
      <c r="I384" s="5"/>
    </row>
    <row r="385" spans="2:9" ht="20.399999999999999" customHeight="1" x14ac:dyDescent="0.4">
      <c r="B385" s="5"/>
      <c r="C385" s="5"/>
      <c r="D385" s="5"/>
      <c r="E385" s="5"/>
      <c r="F385" s="5"/>
      <c r="G385" s="5"/>
      <c r="I385" s="5"/>
    </row>
    <row r="386" spans="2:9" ht="20.399999999999999" customHeight="1" x14ac:dyDescent="0.4">
      <c r="B386" s="5"/>
      <c r="C386" s="5"/>
      <c r="D386" s="5"/>
      <c r="E386" s="5"/>
      <c r="F386" s="5"/>
      <c r="G386" s="5"/>
      <c r="I386" s="5"/>
    </row>
    <row r="387" spans="2:9" ht="20.399999999999999" customHeight="1" x14ac:dyDescent="0.4">
      <c r="B387" s="5"/>
      <c r="C387" s="5"/>
      <c r="D387" s="5"/>
      <c r="E387" s="5"/>
      <c r="F387" s="5"/>
      <c r="G387" s="5"/>
      <c r="I387" s="5"/>
    </row>
    <row r="388" spans="2:9" ht="20.399999999999999" customHeight="1" x14ac:dyDescent="0.4">
      <c r="B388" s="5"/>
      <c r="C388" s="5"/>
      <c r="D388" s="5"/>
      <c r="E388" s="5"/>
      <c r="F388" s="5"/>
      <c r="G388" s="5"/>
      <c r="I388" s="5"/>
    </row>
    <row r="389" spans="2:9" ht="20.399999999999999" customHeight="1" x14ac:dyDescent="0.4">
      <c r="B389" s="5"/>
      <c r="C389" s="5"/>
      <c r="D389" s="5"/>
      <c r="E389" s="5"/>
      <c r="F389" s="5"/>
      <c r="G389" s="5"/>
      <c r="I389" s="5"/>
    </row>
    <row r="390" spans="2:9" ht="20.399999999999999" customHeight="1" x14ac:dyDescent="0.4">
      <c r="B390" s="5"/>
      <c r="C390" s="5"/>
      <c r="D390" s="5"/>
      <c r="E390" s="5"/>
      <c r="F390" s="5"/>
      <c r="G390" s="5"/>
      <c r="I390" s="5"/>
    </row>
    <row r="391" spans="2:9" ht="20.399999999999999" customHeight="1" x14ac:dyDescent="0.4">
      <c r="B391" s="5"/>
      <c r="C391" s="5"/>
      <c r="D391" s="5"/>
      <c r="E391" s="5"/>
      <c r="F391" s="5"/>
      <c r="G391" s="5"/>
      <c r="I391" s="5"/>
    </row>
    <row r="392" spans="2:9" ht="20.399999999999999" customHeight="1" x14ac:dyDescent="0.4">
      <c r="B392" s="5"/>
      <c r="C392" s="5"/>
      <c r="D392" s="5"/>
      <c r="E392" s="5"/>
      <c r="F392" s="5"/>
      <c r="G392" s="5"/>
      <c r="I392" s="5"/>
    </row>
    <row r="393" spans="2:9" ht="20.399999999999999" customHeight="1" x14ac:dyDescent="0.4">
      <c r="B393" s="5"/>
      <c r="C393" s="5"/>
      <c r="D393" s="5"/>
      <c r="E393" s="5"/>
      <c r="F393" s="5"/>
      <c r="G393" s="5"/>
      <c r="I393" s="5"/>
    </row>
    <row r="394" spans="2:9" ht="20.399999999999999" customHeight="1" x14ac:dyDescent="0.4">
      <c r="B394" s="5"/>
      <c r="C394" s="5"/>
      <c r="D394" s="5"/>
      <c r="E394" s="5"/>
      <c r="F394" s="5"/>
      <c r="G394" s="5"/>
      <c r="I394" s="5"/>
    </row>
    <row r="395" spans="2:9" ht="20.399999999999999" customHeight="1" x14ac:dyDescent="0.4">
      <c r="B395" s="5"/>
      <c r="C395" s="5"/>
      <c r="D395" s="5"/>
      <c r="E395" s="5"/>
      <c r="F395" s="5"/>
      <c r="G395" s="5"/>
      <c r="I395" s="5"/>
    </row>
    <row r="396" spans="2:9" ht="20.399999999999999" customHeight="1" x14ac:dyDescent="0.4">
      <c r="B396" s="5"/>
      <c r="C396" s="5"/>
      <c r="D396" s="5"/>
      <c r="E396" s="5"/>
      <c r="F396" s="5"/>
      <c r="G396" s="5"/>
      <c r="I396" s="5"/>
    </row>
    <row r="397" spans="2:9" ht="20.399999999999999" customHeight="1" x14ac:dyDescent="0.4">
      <c r="B397" s="5"/>
      <c r="C397" s="5"/>
      <c r="D397" s="5"/>
      <c r="E397" s="5"/>
      <c r="F397" s="5"/>
      <c r="G397" s="5"/>
      <c r="I397" s="5"/>
    </row>
    <row r="398" spans="2:9" ht="20.399999999999999" customHeight="1" x14ac:dyDescent="0.4">
      <c r="B398" s="5"/>
      <c r="C398" s="5"/>
      <c r="D398" s="5"/>
      <c r="E398" s="5"/>
      <c r="F398" s="5"/>
      <c r="G398" s="5"/>
      <c r="I398" s="5"/>
    </row>
    <row r="399" spans="2:9" ht="20.399999999999999" customHeight="1" x14ac:dyDescent="0.4">
      <c r="B399" s="5"/>
      <c r="C399" s="5"/>
      <c r="D399" s="5"/>
      <c r="E399" s="5"/>
      <c r="F399" s="5"/>
      <c r="G399" s="5"/>
      <c r="I399" s="5"/>
    </row>
    <row r="400" spans="2:9" ht="20.399999999999999" customHeight="1" x14ac:dyDescent="0.4">
      <c r="B400" s="5"/>
      <c r="C400" s="5"/>
      <c r="D400" s="5"/>
      <c r="E400" s="5"/>
      <c r="F400" s="5"/>
      <c r="G400" s="5"/>
      <c r="I400" s="5"/>
    </row>
    <row r="401" spans="2:9" ht="20.399999999999999" customHeight="1" x14ac:dyDescent="0.4">
      <c r="B401" s="5"/>
      <c r="C401" s="5"/>
      <c r="D401" s="5"/>
      <c r="E401" s="5"/>
      <c r="F401" s="5"/>
      <c r="G401" s="5"/>
      <c r="I401" s="5"/>
    </row>
    <row r="402" spans="2:9" ht="20.399999999999999" customHeight="1" x14ac:dyDescent="0.4">
      <c r="B402" s="5"/>
      <c r="C402" s="5"/>
      <c r="D402" s="5"/>
      <c r="E402" s="5"/>
      <c r="F402" s="5"/>
      <c r="G402" s="5"/>
      <c r="I402" s="5"/>
    </row>
    <row r="403" spans="2:9" ht="20.399999999999999" customHeight="1" x14ac:dyDescent="0.4">
      <c r="B403" s="5"/>
      <c r="C403" s="5"/>
      <c r="D403" s="5"/>
      <c r="E403" s="5"/>
      <c r="F403" s="5"/>
      <c r="G403" s="5"/>
      <c r="I403" s="5"/>
    </row>
    <row r="404" spans="2:9" ht="20.399999999999999" customHeight="1" x14ac:dyDescent="0.4">
      <c r="B404" s="5"/>
      <c r="C404" s="5"/>
      <c r="D404" s="5"/>
      <c r="E404" s="5"/>
      <c r="F404" s="5"/>
      <c r="G404" s="5"/>
      <c r="I404" s="5"/>
    </row>
    <row r="405" spans="2:9" ht="20.399999999999999" customHeight="1" x14ac:dyDescent="0.4">
      <c r="B405" s="5"/>
      <c r="C405" s="5"/>
      <c r="D405" s="5"/>
      <c r="E405" s="5"/>
      <c r="F405" s="5"/>
      <c r="G405" s="5"/>
      <c r="I405" s="5"/>
    </row>
    <row r="406" spans="2:9" ht="20.399999999999999" customHeight="1" x14ac:dyDescent="0.4">
      <c r="B406" s="5"/>
      <c r="C406" s="5"/>
      <c r="D406" s="5"/>
      <c r="E406" s="5"/>
      <c r="F406" s="5"/>
      <c r="G406" s="5"/>
      <c r="I406" s="5"/>
    </row>
    <row r="407" spans="2:9" ht="20.399999999999999" customHeight="1" x14ac:dyDescent="0.4">
      <c r="B407" s="5"/>
      <c r="C407" s="5"/>
      <c r="D407" s="5"/>
      <c r="E407" s="5"/>
      <c r="F407" s="5"/>
      <c r="G407" s="5"/>
      <c r="I407" s="5"/>
    </row>
    <row r="408" spans="2:9" ht="20.399999999999999" customHeight="1" x14ac:dyDescent="0.4">
      <c r="B408" s="5"/>
      <c r="C408" s="5"/>
      <c r="D408" s="5"/>
      <c r="E408" s="5"/>
      <c r="F408" s="5"/>
      <c r="G408" s="5"/>
      <c r="I408" s="5"/>
    </row>
    <row r="409" spans="2:9" ht="20.399999999999999" customHeight="1" x14ac:dyDescent="0.4">
      <c r="B409" s="5"/>
      <c r="C409" s="5"/>
      <c r="D409" s="5"/>
      <c r="E409" s="5"/>
      <c r="F409" s="5"/>
      <c r="G409" s="5"/>
      <c r="I409" s="5"/>
    </row>
    <row r="410" spans="2:9" ht="20.399999999999999" customHeight="1" x14ac:dyDescent="0.4">
      <c r="B410" s="5"/>
      <c r="C410" s="5"/>
      <c r="D410" s="5"/>
      <c r="E410" s="5"/>
      <c r="F410" s="5"/>
      <c r="G410" s="5"/>
      <c r="I410" s="5"/>
    </row>
    <row r="411" spans="2:9" ht="20.399999999999999" customHeight="1" x14ac:dyDescent="0.4">
      <c r="B411" s="5"/>
      <c r="C411" s="5"/>
      <c r="D411" s="5"/>
      <c r="E411" s="5"/>
      <c r="F411" s="5"/>
      <c r="G411" s="5"/>
      <c r="I411" s="5"/>
    </row>
    <row r="412" spans="2:9" ht="20.399999999999999" customHeight="1" x14ac:dyDescent="0.4">
      <c r="B412" s="5"/>
      <c r="C412" s="5"/>
      <c r="D412" s="5"/>
      <c r="E412" s="5"/>
      <c r="F412" s="5"/>
      <c r="G412" s="5"/>
      <c r="I412" s="5"/>
    </row>
    <row r="413" spans="2:9" ht="20.399999999999999" customHeight="1" x14ac:dyDescent="0.4">
      <c r="B413" s="5"/>
      <c r="C413" s="5"/>
      <c r="D413" s="5"/>
      <c r="E413" s="5"/>
      <c r="F413" s="5"/>
      <c r="G413" s="5"/>
      <c r="I413" s="5"/>
    </row>
    <row r="414" spans="2:9" ht="20.399999999999999" customHeight="1" x14ac:dyDescent="0.4">
      <c r="B414" s="5"/>
      <c r="C414" s="5"/>
      <c r="D414" s="5"/>
      <c r="E414" s="5"/>
      <c r="F414" s="5"/>
      <c r="G414" s="5"/>
      <c r="I414" s="5"/>
    </row>
    <row r="415" spans="2:9" ht="20.399999999999999" customHeight="1" x14ac:dyDescent="0.4">
      <c r="B415" s="5"/>
      <c r="C415" s="5"/>
      <c r="D415" s="5"/>
      <c r="E415" s="5"/>
      <c r="F415" s="5"/>
      <c r="G415" s="5"/>
      <c r="I415" s="5"/>
    </row>
    <row r="416" spans="2:9" ht="20.399999999999999" customHeight="1" x14ac:dyDescent="0.4">
      <c r="B416" s="5"/>
      <c r="C416" s="5"/>
      <c r="D416" s="5"/>
      <c r="E416" s="5"/>
      <c r="F416" s="5"/>
      <c r="G416" s="5"/>
      <c r="I416" s="5"/>
    </row>
    <row r="417" spans="2:9" ht="20.399999999999999" customHeight="1" x14ac:dyDescent="0.4">
      <c r="B417" s="5"/>
      <c r="C417" s="5"/>
      <c r="D417" s="5"/>
      <c r="E417" s="5"/>
      <c r="F417" s="5"/>
      <c r="G417" s="5"/>
      <c r="I417" s="5"/>
    </row>
    <row r="418" spans="2:9" ht="20.399999999999999" customHeight="1" x14ac:dyDescent="0.4">
      <c r="B418" s="5"/>
      <c r="C418" s="5"/>
      <c r="D418" s="5"/>
      <c r="E418" s="5"/>
      <c r="F418" s="5"/>
      <c r="G418" s="5"/>
      <c r="I418" s="5"/>
    </row>
    <row r="419" spans="2:9" ht="20.399999999999999" customHeight="1" x14ac:dyDescent="0.4">
      <c r="B419" s="5"/>
      <c r="C419" s="5"/>
      <c r="D419" s="5"/>
      <c r="E419" s="5"/>
      <c r="F419" s="5"/>
      <c r="G419" s="5"/>
      <c r="I419" s="5"/>
    </row>
    <row r="420" spans="2:9" ht="20.399999999999999" customHeight="1" x14ac:dyDescent="0.4">
      <c r="B420" s="5"/>
      <c r="C420" s="5"/>
      <c r="D420" s="5"/>
      <c r="E420" s="5"/>
      <c r="F420" s="5"/>
      <c r="G420" s="5"/>
      <c r="I420" s="5"/>
    </row>
    <row r="421" spans="2:9" ht="20.399999999999999" customHeight="1" x14ac:dyDescent="0.4">
      <c r="B421" s="5"/>
      <c r="C421" s="5"/>
      <c r="D421" s="5"/>
      <c r="E421" s="5"/>
      <c r="F421" s="5"/>
      <c r="G421" s="5"/>
      <c r="I421" s="5"/>
    </row>
    <row r="422" spans="2:9" ht="20.399999999999999" customHeight="1" x14ac:dyDescent="0.4">
      <c r="B422" s="5"/>
      <c r="C422" s="5"/>
      <c r="D422" s="5"/>
      <c r="E422" s="5"/>
      <c r="F422" s="5"/>
      <c r="G422" s="5"/>
      <c r="I422" s="5"/>
    </row>
    <row r="423" spans="2:9" ht="20.399999999999999" customHeight="1" x14ac:dyDescent="0.4">
      <c r="B423" s="5"/>
      <c r="C423" s="5"/>
      <c r="D423" s="5"/>
      <c r="E423" s="5"/>
      <c r="F423" s="5"/>
      <c r="G423" s="5"/>
      <c r="I423" s="5"/>
    </row>
    <row r="424" spans="2:9" ht="20.399999999999999" customHeight="1" x14ac:dyDescent="0.4">
      <c r="B424" s="5"/>
      <c r="C424" s="5"/>
      <c r="D424" s="5"/>
      <c r="E424" s="5"/>
      <c r="F424" s="5"/>
      <c r="G424" s="5"/>
      <c r="I424" s="5"/>
    </row>
    <row r="425" spans="2:9" ht="20.399999999999999" customHeight="1" x14ac:dyDescent="0.4">
      <c r="B425" s="5"/>
      <c r="C425" s="5"/>
      <c r="D425" s="5"/>
      <c r="E425" s="5"/>
      <c r="F425" s="5"/>
      <c r="G425" s="5"/>
      <c r="I425" s="5"/>
    </row>
    <row r="426" spans="2:9" ht="20.399999999999999" customHeight="1" x14ac:dyDescent="0.4">
      <c r="B426" s="5"/>
      <c r="C426" s="5"/>
      <c r="D426" s="5"/>
      <c r="E426" s="5"/>
      <c r="F426" s="5"/>
      <c r="G426" s="5"/>
      <c r="I426" s="5"/>
    </row>
    <row r="427" spans="2:9" ht="20.399999999999999" customHeight="1" x14ac:dyDescent="0.4">
      <c r="B427" s="5"/>
      <c r="C427" s="5"/>
      <c r="D427" s="5"/>
      <c r="E427" s="5"/>
      <c r="F427" s="5"/>
      <c r="G427" s="5"/>
      <c r="I427" s="5"/>
    </row>
    <row r="428" spans="2:9" ht="20.399999999999999" customHeight="1" x14ac:dyDescent="0.4">
      <c r="B428" s="5"/>
      <c r="C428" s="5"/>
      <c r="D428" s="5"/>
      <c r="E428" s="5"/>
      <c r="F428" s="5"/>
      <c r="G428" s="5"/>
      <c r="I428" s="5"/>
    </row>
    <row r="429" spans="2:9" ht="20.399999999999999" customHeight="1" x14ac:dyDescent="0.4">
      <c r="B429" s="5"/>
      <c r="C429" s="5"/>
      <c r="D429" s="5"/>
      <c r="E429" s="5"/>
      <c r="F429" s="5"/>
      <c r="G429" s="5"/>
      <c r="I429" s="5"/>
    </row>
    <row r="430" spans="2:9" ht="20.399999999999999" customHeight="1" x14ac:dyDescent="0.4">
      <c r="B430" s="5"/>
      <c r="C430" s="5"/>
      <c r="D430" s="5"/>
      <c r="E430" s="5"/>
      <c r="F430" s="5"/>
      <c r="G430" s="5"/>
      <c r="I430" s="5"/>
    </row>
    <row r="431" spans="2:9" ht="20.399999999999999" customHeight="1" x14ac:dyDescent="0.4">
      <c r="B431" s="5"/>
      <c r="C431" s="5"/>
      <c r="D431" s="5"/>
      <c r="E431" s="5"/>
      <c r="F431" s="5"/>
      <c r="G431" s="5"/>
      <c r="I431" s="5"/>
    </row>
    <row r="432" spans="2:9" ht="20.399999999999999" customHeight="1" x14ac:dyDescent="0.4">
      <c r="B432" s="5"/>
      <c r="C432" s="5"/>
      <c r="D432" s="5"/>
      <c r="E432" s="5"/>
      <c r="F432" s="5"/>
      <c r="G432" s="5"/>
      <c r="I432" s="5"/>
    </row>
    <row r="433" spans="2:9" ht="20.399999999999999" customHeight="1" x14ac:dyDescent="0.4">
      <c r="B433" s="5"/>
      <c r="C433" s="5"/>
      <c r="D433" s="5"/>
      <c r="E433" s="5"/>
      <c r="F433" s="5"/>
      <c r="G433" s="5"/>
      <c r="I433" s="5"/>
    </row>
    <row r="434" spans="2:9" ht="20.399999999999999" customHeight="1" x14ac:dyDescent="0.4">
      <c r="B434" s="5"/>
      <c r="C434" s="5"/>
      <c r="D434" s="5"/>
      <c r="E434" s="5"/>
      <c r="F434" s="5"/>
      <c r="G434" s="5"/>
      <c r="I434" s="5"/>
    </row>
    <row r="435" spans="2:9" ht="20.399999999999999" customHeight="1" x14ac:dyDescent="0.4">
      <c r="B435" s="5"/>
      <c r="C435" s="5"/>
      <c r="D435" s="5"/>
      <c r="E435" s="5"/>
      <c r="F435" s="5"/>
      <c r="G435" s="5"/>
      <c r="I435" s="5"/>
    </row>
    <row r="436" spans="2:9" ht="20.399999999999999" customHeight="1" x14ac:dyDescent="0.4">
      <c r="B436" s="5"/>
      <c r="C436" s="5"/>
      <c r="D436" s="5"/>
      <c r="E436" s="5"/>
      <c r="F436" s="5"/>
      <c r="G436" s="5"/>
      <c r="I436" s="5"/>
    </row>
    <row r="437" spans="2:9" ht="20.399999999999999" customHeight="1" x14ac:dyDescent="0.4">
      <c r="B437" s="5"/>
      <c r="C437" s="5"/>
      <c r="D437" s="5"/>
      <c r="E437" s="5"/>
      <c r="F437" s="5"/>
      <c r="G437" s="5"/>
      <c r="I437" s="5"/>
    </row>
    <row r="438" spans="2:9" ht="20.399999999999999" customHeight="1" x14ac:dyDescent="0.4">
      <c r="B438" s="5"/>
      <c r="C438" s="5"/>
      <c r="D438" s="5"/>
      <c r="E438" s="5"/>
      <c r="F438" s="5"/>
      <c r="G438" s="5"/>
      <c r="I438" s="5"/>
    </row>
    <row r="439" spans="2:9" ht="20.399999999999999" customHeight="1" x14ac:dyDescent="0.4">
      <c r="B439" s="5"/>
      <c r="C439" s="5"/>
      <c r="D439" s="5"/>
      <c r="E439" s="5"/>
      <c r="F439" s="5"/>
      <c r="G439" s="5"/>
      <c r="I439" s="5"/>
    </row>
    <row r="440" spans="2:9" ht="20.399999999999999" customHeight="1" x14ac:dyDescent="0.4">
      <c r="B440" s="5"/>
      <c r="C440" s="5"/>
      <c r="D440" s="5"/>
      <c r="E440" s="5"/>
      <c r="F440" s="5"/>
      <c r="G440" s="5"/>
      <c r="I440" s="5"/>
    </row>
    <row r="441" spans="2:9" ht="20.399999999999999" customHeight="1" x14ac:dyDescent="0.4">
      <c r="B441" s="5"/>
      <c r="C441" s="5"/>
      <c r="D441" s="5"/>
      <c r="E441" s="5"/>
      <c r="F441" s="5"/>
      <c r="G441" s="5"/>
      <c r="I441" s="5"/>
    </row>
    <row r="442" spans="2:9" ht="20.399999999999999" customHeight="1" x14ac:dyDescent="0.4">
      <c r="B442" s="5"/>
      <c r="C442" s="5"/>
      <c r="D442" s="5"/>
      <c r="E442" s="5"/>
      <c r="F442" s="5"/>
      <c r="G442" s="5"/>
      <c r="I442" s="5"/>
    </row>
    <row r="443" spans="2:9" ht="20.399999999999999" customHeight="1" x14ac:dyDescent="0.4">
      <c r="B443" s="5"/>
      <c r="C443" s="5"/>
      <c r="D443" s="5"/>
      <c r="E443" s="5"/>
      <c r="F443" s="5"/>
      <c r="G443" s="5"/>
      <c r="I443" s="5"/>
    </row>
    <row r="444" spans="2:9" ht="20.399999999999999" customHeight="1" x14ac:dyDescent="0.4">
      <c r="B444" s="5"/>
      <c r="C444" s="5"/>
      <c r="D444" s="5"/>
      <c r="E444" s="5"/>
      <c r="F444" s="5"/>
      <c r="G444" s="5"/>
      <c r="I444" s="5"/>
    </row>
    <row r="445" spans="2:9" ht="20.399999999999999" customHeight="1" x14ac:dyDescent="0.4">
      <c r="B445" s="5"/>
      <c r="C445" s="5"/>
      <c r="D445" s="5"/>
      <c r="E445" s="5"/>
      <c r="F445" s="5"/>
      <c r="G445" s="5"/>
      <c r="I445" s="5"/>
    </row>
    <row r="446" spans="2:9" ht="20.399999999999999" customHeight="1" x14ac:dyDescent="0.4">
      <c r="B446" s="5"/>
      <c r="C446" s="5"/>
      <c r="D446" s="5"/>
      <c r="E446" s="5"/>
      <c r="F446" s="5"/>
      <c r="G446" s="5"/>
      <c r="I446" s="5"/>
    </row>
    <row r="447" spans="2:9" ht="20.399999999999999" customHeight="1" x14ac:dyDescent="0.4">
      <c r="B447" s="5"/>
      <c r="C447" s="5"/>
      <c r="D447" s="5"/>
      <c r="E447" s="5"/>
      <c r="F447" s="5"/>
      <c r="G447" s="5"/>
      <c r="I447" s="5"/>
    </row>
    <row r="448" spans="2:9" ht="20.399999999999999" customHeight="1" x14ac:dyDescent="0.4">
      <c r="B448" s="5"/>
      <c r="C448" s="5"/>
      <c r="D448" s="5"/>
      <c r="E448" s="5"/>
      <c r="F448" s="5"/>
      <c r="G448" s="5"/>
      <c r="I448" s="5"/>
    </row>
    <row r="449" spans="2:9" ht="20.399999999999999" customHeight="1" x14ac:dyDescent="0.4">
      <c r="B449" s="5"/>
      <c r="C449" s="5"/>
      <c r="D449" s="5"/>
      <c r="E449" s="5"/>
      <c r="F449" s="5"/>
      <c r="G449" s="5"/>
      <c r="I449" s="5"/>
    </row>
    <row r="450" spans="2:9" ht="20.399999999999999" customHeight="1" x14ac:dyDescent="0.4">
      <c r="B450" s="5"/>
      <c r="C450" s="5"/>
      <c r="D450" s="5"/>
      <c r="E450" s="5"/>
      <c r="F450" s="5"/>
      <c r="G450" s="5"/>
      <c r="I450" s="5"/>
    </row>
    <row r="451" spans="2:9" ht="20.399999999999999" customHeight="1" x14ac:dyDescent="0.4">
      <c r="B451" s="5"/>
      <c r="C451" s="5"/>
      <c r="D451" s="5"/>
      <c r="E451" s="5"/>
      <c r="F451" s="5"/>
      <c r="G451" s="5"/>
      <c r="I451" s="5"/>
    </row>
    <row r="452" spans="2:9" ht="20.399999999999999" customHeight="1" x14ac:dyDescent="0.4">
      <c r="B452" s="5"/>
      <c r="C452" s="5"/>
      <c r="D452" s="5"/>
      <c r="E452" s="5"/>
      <c r="F452" s="5"/>
      <c r="G452" s="5"/>
      <c r="I452" s="5"/>
    </row>
    <row r="453" spans="2:9" ht="20.399999999999999" customHeight="1" x14ac:dyDescent="0.4">
      <c r="B453" s="5"/>
      <c r="C453" s="5"/>
      <c r="D453" s="5"/>
      <c r="E453" s="5"/>
      <c r="F453" s="5"/>
      <c r="G453" s="5"/>
      <c r="I453" s="5"/>
    </row>
    <row r="454" spans="2:9" ht="20.399999999999999" customHeight="1" x14ac:dyDescent="0.4">
      <c r="B454" s="5"/>
      <c r="C454" s="5"/>
      <c r="D454" s="5"/>
      <c r="E454" s="5"/>
      <c r="F454" s="5"/>
      <c r="G454" s="5"/>
      <c r="I454" s="5"/>
    </row>
    <row r="455" spans="2:9" ht="20.399999999999999" customHeight="1" x14ac:dyDescent="0.4">
      <c r="B455" s="5"/>
      <c r="C455" s="5"/>
      <c r="D455" s="5"/>
      <c r="E455" s="5"/>
      <c r="F455" s="5"/>
      <c r="G455" s="5"/>
      <c r="I455" s="5"/>
    </row>
    <row r="456" spans="2:9" ht="20.399999999999999" customHeight="1" x14ac:dyDescent="0.4">
      <c r="B456" s="5"/>
      <c r="C456" s="5"/>
      <c r="D456" s="5"/>
      <c r="E456" s="5"/>
      <c r="F456" s="5"/>
      <c r="G456" s="5"/>
      <c r="I456" s="5"/>
    </row>
    <row r="457" spans="2:9" ht="20.399999999999999" customHeight="1" x14ac:dyDescent="0.4">
      <c r="B457" s="5"/>
      <c r="C457" s="5"/>
      <c r="D457" s="5"/>
      <c r="E457" s="5"/>
      <c r="F457" s="5"/>
      <c r="G457" s="5"/>
      <c r="I457" s="5"/>
    </row>
    <row r="458" spans="2:9" ht="20.399999999999999" customHeight="1" x14ac:dyDescent="0.4">
      <c r="B458" s="5"/>
      <c r="C458" s="5"/>
      <c r="D458" s="5"/>
      <c r="E458" s="5"/>
      <c r="F458" s="5"/>
      <c r="G458" s="5"/>
      <c r="I458" s="5"/>
    </row>
    <row r="459" spans="2:9" ht="20.399999999999999" customHeight="1" x14ac:dyDescent="0.4">
      <c r="B459" s="5"/>
      <c r="C459" s="5"/>
      <c r="D459" s="5"/>
      <c r="E459" s="5"/>
      <c r="F459" s="5"/>
      <c r="G459" s="5"/>
      <c r="I459" s="5"/>
    </row>
    <row r="460" spans="2:9" ht="20.399999999999999" customHeight="1" x14ac:dyDescent="0.4">
      <c r="B460" s="5"/>
      <c r="C460" s="5"/>
      <c r="D460" s="5"/>
      <c r="E460" s="5"/>
      <c r="F460" s="5"/>
      <c r="G460" s="5"/>
      <c r="I460" s="5"/>
    </row>
    <row r="461" spans="2:9" ht="20.399999999999999" customHeight="1" x14ac:dyDescent="0.4">
      <c r="B461" s="5"/>
      <c r="C461" s="5"/>
      <c r="D461" s="5"/>
      <c r="E461" s="5"/>
      <c r="F461" s="5"/>
      <c r="G461" s="5"/>
      <c r="I461" s="5"/>
    </row>
    <row r="462" spans="2:9" ht="20.399999999999999" customHeight="1" x14ac:dyDescent="0.4">
      <c r="B462" s="5"/>
      <c r="C462" s="5"/>
      <c r="D462" s="5"/>
      <c r="E462" s="5"/>
      <c r="F462" s="5"/>
      <c r="G462" s="5"/>
      <c r="I462" s="5"/>
    </row>
    <row r="463" spans="2:9" ht="20.399999999999999" customHeight="1" x14ac:dyDescent="0.4">
      <c r="B463" s="5"/>
      <c r="C463" s="5"/>
      <c r="D463" s="5"/>
      <c r="E463" s="5"/>
      <c r="F463" s="5"/>
      <c r="G463" s="5"/>
      <c r="I463" s="5"/>
    </row>
    <row r="464" spans="2:9" ht="20.399999999999999" customHeight="1" x14ac:dyDescent="0.4">
      <c r="B464" s="5"/>
      <c r="C464" s="5"/>
      <c r="D464" s="5"/>
      <c r="E464" s="5"/>
      <c r="F464" s="5"/>
      <c r="G464" s="5"/>
      <c r="I464" s="5"/>
    </row>
    <row r="465" spans="2:9" ht="20.399999999999999" customHeight="1" x14ac:dyDescent="0.4">
      <c r="B465" s="5"/>
      <c r="C465" s="5"/>
      <c r="D465" s="5"/>
      <c r="E465" s="5"/>
      <c r="F465" s="5"/>
      <c r="G465" s="5"/>
      <c r="I465" s="5"/>
    </row>
    <row r="466" spans="2:9" ht="20.399999999999999" customHeight="1" x14ac:dyDescent="0.4">
      <c r="B466" s="5"/>
      <c r="C466" s="5"/>
      <c r="D466" s="5"/>
      <c r="E466" s="5"/>
      <c r="F466" s="5"/>
      <c r="G466" s="5"/>
      <c r="I466" s="5"/>
    </row>
    <row r="467" spans="2:9" ht="20.399999999999999" customHeight="1" x14ac:dyDescent="0.4">
      <c r="B467" s="5"/>
      <c r="C467" s="5"/>
      <c r="D467" s="5"/>
      <c r="E467" s="5"/>
      <c r="F467" s="5"/>
      <c r="G467" s="5"/>
      <c r="I467" s="5"/>
    </row>
    <row r="468" spans="2:9" ht="20.399999999999999" customHeight="1" x14ac:dyDescent="0.4">
      <c r="B468" s="5"/>
      <c r="C468" s="5"/>
      <c r="D468" s="5"/>
      <c r="E468" s="5"/>
      <c r="F468" s="5"/>
      <c r="G468" s="5"/>
      <c r="I468" s="5"/>
    </row>
    <row r="469" spans="2:9" ht="20.399999999999999" customHeight="1" x14ac:dyDescent="0.4">
      <c r="B469" s="5"/>
      <c r="C469" s="5"/>
      <c r="D469" s="5"/>
      <c r="E469" s="5"/>
      <c r="F469" s="5"/>
      <c r="G469" s="5"/>
      <c r="I469" s="5"/>
    </row>
    <row r="470" spans="2:9" ht="20.399999999999999" customHeight="1" x14ac:dyDescent="0.4">
      <c r="B470" s="5"/>
      <c r="C470" s="5"/>
      <c r="D470" s="5"/>
      <c r="E470" s="5"/>
      <c r="F470" s="5"/>
      <c r="G470" s="5"/>
      <c r="I470" s="5"/>
    </row>
    <row r="471" spans="2:9" ht="20.399999999999999" customHeight="1" x14ac:dyDescent="0.4">
      <c r="B471" s="5"/>
      <c r="C471" s="5"/>
      <c r="D471" s="5"/>
      <c r="E471" s="5"/>
      <c r="F471" s="5"/>
      <c r="G471" s="5"/>
      <c r="I471" s="5"/>
    </row>
    <row r="472" spans="2:9" ht="20.399999999999999" customHeight="1" x14ac:dyDescent="0.4">
      <c r="B472" s="5"/>
      <c r="C472" s="5"/>
      <c r="D472" s="5"/>
      <c r="E472" s="5"/>
      <c r="F472" s="5"/>
      <c r="G472" s="5"/>
      <c r="I472" s="5"/>
    </row>
    <row r="473" spans="2:9" ht="20.399999999999999" customHeight="1" x14ac:dyDescent="0.4">
      <c r="B473" s="5"/>
      <c r="C473" s="5"/>
      <c r="D473" s="5"/>
      <c r="E473" s="5"/>
      <c r="F473" s="5"/>
      <c r="G473" s="5"/>
      <c r="I473" s="5"/>
    </row>
    <row r="474" spans="2:9" ht="20.399999999999999" customHeight="1" x14ac:dyDescent="0.4">
      <c r="B474" s="5"/>
      <c r="C474" s="5"/>
      <c r="D474" s="5"/>
      <c r="E474" s="5"/>
      <c r="F474" s="5"/>
      <c r="G474" s="5"/>
      <c r="I474" s="5"/>
    </row>
    <row r="475" spans="2:9" ht="20.399999999999999" customHeight="1" x14ac:dyDescent="0.4">
      <c r="B475" s="5"/>
      <c r="C475" s="5"/>
      <c r="D475" s="5"/>
      <c r="E475" s="5"/>
      <c r="F475" s="5"/>
      <c r="G475" s="5"/>
      <c r="I475" s="5"/>
    </row>
    <row r="476" spans="2:9" ht="20.399999999999999" customHeight="1" x14ac:dyDescent="0.4">
      <c r="B476" s="5"/>
      <c r="C476" s="5"/>
      <c r="D476" s="5"/>
      <c r="E476" s="5"/>
      <c r="F476" s="5"/>
      <c r="G476" s="5"/>
      <c r="I476" s="5"/>
    </row>
    <row r="477" spans="2:9" ht="20.399999999999999" customHeight="1" x14ac:dyDescent="0.4">
      <c r="B477" s="5"/>
      <c r="C477" s="5"/>
      <c r="D477" s="5"/>
      <c r="E477" s="5"/>
      <c r="F477" s="5"/>
      <c r="G477" s="5"/>
      <c r="I477" s="5"/>
    </row>
    <row r="478" spans="2:9" ht="20.399999999999999" customHeight="1" x14ac:dyDescent="0.4">
      <c r="B478" s="5"/>
      <c r="C478" s="5"/>
      <c r="D478" s="5"/>
      <c r="E478" s="5"/>
      <c r="F478" s="5"/>
      <c r="G478" s="5"/>
      <c r="I478" s="5"/>
    </row>
    <row r="479" spans="2:9" ht="20.399999999999999" customHeight="1" x14ac:dyDescent="0.4">
      <c r="B479" s="5"/>
      <c r="C479" s="5"/>
      <c r="D479" s="5"/>
      <c r="E479" s="5"/>
      <c r="F479" s="5"/>
      <c r="G479" s="5"/>
      <c r="I479" s="5"/>
    </row>
    <row r="480" spans="2:9" ht="20.399999999999999" customHeight="1" x14ac:dyDescent="0.4">
      <c r="B480" s="5"/>
      <c r="C480" s="5"/>
      <c r="D480" s="5"/>
      <c r="E480" s="5"/>
      <c r="F480" s="5"/>
      <c r="G480" s="5"/>
      <c r="I480" s="5"/>
    </row>
    <row r="481" spans="2:9" ht="20.399999999999999" customHeight="1" x14ac:dyDescent="0.4">
      <c r="B481" s="5"/>
      <c r="C481" s="5"/>
      <c r="D481" s="5"/>
      <c r="E481" s="5"/>
      <c r="F481" s="5"/>
      <c r="G481" s="5"/>
      <c r="I481" s="5"/>
    </row>
    <row r="482" spans="2:9" ht="20.399999999999999" customHeight="1" x14ac:dyDescent="0.4">
      <c r="B482" s="5"/>
      <c r="C482" s="5"/>
      <c r="D482" s="5"/>
      <c r="E482" s="5"/>
      <c r="F482" s="5"/>
      <c r="G482" s="5"/>
      <c r="I482" s="5"/>
    </row>
    <row r="483" spans="2:9" ht="20.399999999999999" customHeight="1" x14ac:dyDescent="0.4">
      <c r="B483" s="5"/>
      <c r="C483" s="5"/>
      <c r="D483" s="5"/>
      <c r="E483" s="5"/>
      <c r="F483" s="5"/>
      <c r="G483" s="5"/>
      <c r="I483" s="5"/>
    </row>
    <row r="484" spans="2:9" ht="20.399999999999999" customHeight="1" x14ac:dyDescent="0.4">
      <c r="B484" s="5"/>
      <c r="C484" s="5"/>
      <c r="D484" s="5"/>
      <c r="E484" s="5"/>
      <c r="F484" s="5"/>
      <c r="G484" s="5"/>
      <c r="I484" s="5"/>
    </row>
    <row r="485" spans="2:9" ht="20.399999999999999" customHeight="1" x14ac:dyDescent="0.4">
      <c r="B485" s="5"/>
      <c r="C485" s="5"/>
      <c r="D485" s="5"/>
      <c r="E485" s="5"/>
      <c r="F485" s="5"/>
      <c r="G485" s="5"/>
      <c r="I485" s="5"/>
    </row>
    <row r="486" spans="2:9" ht="20.399999999999999" customHeight="1" x14ac:dyDescent="0.4">
      <c r="B486" s="5"/>
      <c r="C486" s="5"/>
      <c r="D486" s="5"/>
      <c r="E486" s="5"/>
      <c r="F486" s="5"/>
      <c r="G486" s="5"/>
      <c r="I486" s="5"/>
    </row>
    <row r="487" spans="2:9" ht="20.399999999999999" customHeight="1" x14ac:dyDescent="0.4">
      <c r="B487" s="5"/>
      <c r="C487" s="5"/>
      <c r="D487" s="5"/>
      <c r="E487" s="5"/>
      <c r="F487" s="5"/>
      <c r="G487" s="5"/>
      <c r="I487" s="5"/>
    </row>
    <row r="488" spans="2:9" ht="20.399999999999999" customHeight="1" x14ac:dyDescent="0.4">
      <c r="B488" s="5"/>
      <c r="C488" s="5"/>
      <c r="D488" s="5"/>
      <c r="E488" s="5"/>
      <c r="F488" s="5"/>
      <c r="G488" s="5"/>
      <c r="I488" s="5"/>
    </row>
    <row r="489" spans="2:9" ht="20.399999999999999" customHeight="1" x14ac:dyDescent="0.4">
      <c r="B489" s="5"/>
      <c r="C489" s="5"/>
      <c r="D489" s="5"/>
      <c r="E489" s="5"/>
      <c r="F489" s="5"/>
      <c r="G489" s="5"/>
      <c r="I489" s="5"/>
    </row>
    <row r="490" spans="2:9" ht="20.399999999999999" customHeight="1" x14ac:dyDescent="0.4">
      <c r="B490" s="5"/>
      <c r="C490" s="5"/>
      <c r="D490" s="5"/>
      <c r="E490" s="5"/>
      <c r="F490" s="5"/>
      <c r="G490" s="5"/>
      <c r="I490" s="5"/>
    </row>
    <row r="491" spans="2:9" ht="20.399999999999999" customHeight="1" x14ac:dyDescent="0.4">
      <c r="B491" s="5"/>
      <c r="C491" s="5"/>
      <c r="D491" s="5"/>
      <c r="E491" s="5"/>
      <c r="F491" s="5"/>
      <c r="G491" s="5"/>
      <c r="I491" s="5"/>
    </row>
    <row r="492" spans="2:9" ht="20.399999999999999" customHeight="1" x14ac:dyDescent="0.4">
      <c r="B492" s="5"/>
      <c r="C492" s="5"/>
      <c r="D492" s="5"/>
      <c r="E492" s="5"/>
      <c r="F492" s="5"/>
      <c r="G492" s="5"/>
      <c r="I492" s="5"/>
    </row>
    <row r="493" spans="2:9" ht="20.399999999999999" customHeight="1" x14ac:dyDescent="0.4">
      <c r="B493" s="5"/>
      <c r="C493" s="5"/>
      <c r="D493" s="5"/>
      <c r="E493" s="5"/>
      <c r="F493" s="5"/>
      <c r="G493" s="5"/>
      <c r="I493" s="5"/>
    </row>
    <row r="494" spans="2:9" ht="20.399999999999999" customHeight="1" x14ac:dyDescent="0.4">
      <c r="B494" s="5"/>
      <c r="C494" s="5"/>
      <c r="D494" s="5"/>
      <c r="E494" s="5"/>
      <c r="F494" s="5"/>
      <c r="G494" s="5"/>
      <c r="I494" s="5"/>
    </row>
    <row r="495" spans="2:9" ht="20.399999999999999" customHeight="1" x14ac:dyDescent="0.4">
      <c r="B495" s="5"/>
      <c r="C495" s="5"/>
      <c r="D495" s="5"/>
      <c r="E495" s="5"/>
      <c r="F495" s="5"/>
      <c r="G495" s="5"/>
      <c r="I495" s="5"/>
    </row>
    <row r="496" spans="2:9" ht="20.399999999999999" customHeight="1" x14ac:dyDescent="0.4">
      <c r="B496" s="5"/>
      <c r="C496" s="5"/>
      <c r="D496" s="5"/>
      <c r="E496" s="5"/>
      <c r="F496" s="5"/>
      <c r="G496" s="5"/>
      <c r="I496" s="5"/>
    </row>
    <row r="497" spans="2:9" ht="20.399999999999999" customHeight="1" x14ac:dyDescent="0.4">
      <c r="B497" s="5"/>
      <c r="C497" s="5"/>
      <c r="D497" s="5"/>
      <c r="E497" s="5"/>
      <c r="F497" s="5"/>
      <c r="G497" s="5"/>
      <c r="I497" s="5"/>
    </row>
    <row r="498" spans="2:9" ht="20.399999999999999" customHeight="1" x14ac:dyDescent="0.4">
      <c r="B498" s="5"/>
      <c r="C498" s="5"/>
      <c r="D498" s="5"/>
      <c r="E498" s="5"/>
      <c r="F498" s="5"/>
      <c r="G498" s="5"/>
      <c r="I498" s="5"/>
    </row>
    <row r="499" spans="2:9" ht="20.399999999999999" customHeight="1" x14ac:dyDescent="0.4">
      <c r="B499" s="5"/>
      <c r="C499" s="5"/>
      <c r="D499" s="5"/>
      <c r="E499" s="5"/>
      <c r="F499" s="5"/>
      <c r="G499" s="5"/>
      <c r="I499" s="5"/>
    </row>
    <row r="500" spans="2:9" ht="20.399999999999999" customHeight="1" x14ac:dyDescent="0.4">
      <c r="B500" s="5"/>
      <c r="C500" s="5"/>
      <c r="D500" s="5"/>
      <c r="E500" s="5"/>
      <c r="F500" s="5"/>
      <c r="G500" s="5"/>
      <c r="I500" s="5"/>
    </row>
    <row r="501" spans="2:9" ht="20.399999999999999" customHeight="1" x14ac:dyDescent="0.4">
      <c r="B501" s="5"/>
      <c r="C501" s="5"/>
      <c r="D501" s="5"/>
      <c r="E501" s="5"/>
      <c r="F501" s="5"/>
      <c r="G501" s="5"/>
      <c r="I501" s="5"/>
    </row>
    <row r="502" spans="2:9" ht="20.399999999999999" customHeight="1" x14ac:dyDescent="0.4">
      <c r="B502" s="5"/>
      <c r="C502" s="5"/>
      <c r="D502" s="5"/>
      <c r="E502" s="5"/>
      <c r="F502" s="5"/>
      <c r="G502" s="5"/>
      <c r="I502" s="5"/>
    </row>
    <row r="503" spans="2:9" ht="20.399999999999999" customHeight="1" x14ac:dyDescent="0.4">
      <c r="B503" s="5"/>
      <c r="C503" s="5"/>
      <c r="D503" s="5"/>
      <c r="E503" s="5"/>
      <c r="F503" s="5"/>
      <c r="G503" s="5"/>
      <c r="I503" s="5"/>
    </row>
    <row r="504" spans="2:9" ht="20.399999999999999" customHeight="1" x14ac:dyDescent="0.4">
      <c r="B504" s="5"/>
      <c r="C504" s="5"/>
      <c r="D504" s="5"/>
      <c r="E504" s="5"/>
      <c r="F504" s="5"/>
      <c r="G504" s="5"/>
      <c r="I504" s="5"/>
    </row>
    <row r="505" spans="2:9" ht="20.399999999999999" customHeight="1" x14ac:dyDescent="0.4">
      <c r="B505" s="5"/>
      <c r="C505" s="5"/>
      <c r="D505" s="5"/>
      <c r="E505" s="5"/>
      <c r="F505" s="5"/>
      <c r="G505" s="5"/>
      <c r="I505" s="5"/>
    </row>
    <row r="506" spans="2:9" ht="20.399999999999999" customHeight="1" x14ac:dyDescent="0.4">
      <c r="B506" s="5"/>
      <c r="C506" s="5"/>
      <c r="D506" s="5"/>
      <c r="E506" s="5"/>
      <c r="F506" s="5"/>
      <c r="G506" s="5"/>
      <c r="I506" s="5"/>
    </row>
    <row r="507" spans="2:9" ht="20.399999999999999" customHeight="1" x14ac:dyDescent="0.4">
      <c r="B507" s="5"/>
      <c r="C507" s="5"/>
      <c r="D507" s="5"/>
      <c r="E507" s="5"/>
      <c r="F507" s="5"/>
      <c r="G507" s="5"/>
      <c r="I507" s="5"/>
    </row>
    <row r="508" spans="2:9" ht="20.399999999999999" customHeight="1" x14ac:dyDescent="0.4">
      <c r="B508" s="5"/>
      <c r="C508" s="5"/>
      <c r="D508" s="5"/>
      <c r="E508" s="5"/>
      <c r="F508" s="5"/>
      <c r="G508" s="5"/>
      <c r="I508" s="5"/>
    </row>
    <row r="509" spans="2:9" ht="20.399999999999999" customHeight="1" x14ac:dyDescent="0.4">
      <c r="B509" s="5"/>
      <c r="C509" s="5"/>
      <c r="D509" s="5"/>
      <c r="E509" s="5"/>
      <c r="F509" s="5"/>
      <c r="G509" s="5"/>
      <c r="I509" s="5"/>
    </row>
    <row r="510" spans="2:9" ht="20.399999999999999" customHeight="1" x14ac:dyDescent="0.4">
      <c r="B510" s="5"/>
      <c r="C510" s="5"/>
      <c r="D510" s="5"/>
      <c r="E510" s="5"/>
      <c r="F510" s="5"/>
      <c r="G510" s="5"/>
      <c r="I510" s="5"/>
    </row>
    <row r="511" spans="2:9" ht="20.399999999999999" customHeight="1" x14ac:dyDescent="0.4">
      <c r="B511" s="5"/>
      <c r="C511" s="5"/>
      <c r="D511" s="5"/>
      <c r="E511" s="5"/>
      <c r="F511" s="5"/>
      <c r="G511" s="5"/>
      <c r="I511" s="5"/>
    </row>
    <row r="512" spans="2:9" ht="20.399999999999999" customHeight="1" x14ac:dyDescent="0.4">
      <c r="B512" s="5"/>
      <c r="C512" s="5"/>
      <c r="D512" s="5"/>
      <c r="E512" s="5"/>
      <c r="F512" s="5"/>
      <c r="G512" s="5"/>
      <c r="I512" s="5"/>
    </row>
    <row r="513" spans="2:9" ht="20.399999999999999" customHeight="1" x14ac:dyDescent="0.4">
      <c r="B513" s="5"/>
      <c r="C513" s="5"/>
      <c r="D513" s="5"/>
      <c r="E513" s="5"/>
      <c r="F513" s="5"/>
      <c r="G513" s="5"/>
      <c r="I513" s="5"/>
    </row>
    <row r="514" spans="2:9" ht="20.399999999999999" customHeight="1" x14ac:dyDescent="0.4">
      <c r="B514" s="5"/>
      <c r="C514" s="5"/>
      <c r="D514" s="5"/>
      <c r="E514" s="5"/>
      <c r="F514" s="5"/>
      <c r="G514" s="5"/>
      <c r="I514" s="5"/>
    </row>
    <row r="515" spans="2:9" ht="20.399999999999999" customHeight="1" x14ac:dyDescent="0.4">
      <c r="B515" s="5"/>
      <c r="C515" s="5"/>
      <c r="D515" s="5"/>
      <c r="E515" s="5"/>
      <c r="F515" s="5"/>
      <c r="G515" s="5"/>
      <c r="I515" s="5"/>
    </row>
    <row r="516" spans="2:9" ht="20.399999999999999" customHeight="1" x14ac:dyDescent="0.4">
      <c r="B516" s="5"/>
      <c r="C516" s="5"/>
      <c r="D516" s="5"/>
      <c r="E516" s="5"/>
      <c r="F516" s="5"/>
      <c r="G516" s="5"/>
      <c r="I516" s="5"/>
    </row>
    <row r="517" spans="2:9" ht="20.399999999999999" customHeight="1" x14ac:dyDescent="0.4">
      <c r="B517" s="5"/>
      <c r="C517" s="5"/>
      <c r="D517" s="5"/>
      <c r="E517" s="5"/>
      <c r="F517" s="5"/>
      <c r="G517" s="5"/>
      <c r="I517" s="5"/>
    </row>
    <row r="518" spans="2:9" ht="20.399999999999999" customHeight="1" x14ac:dyDescent="0.4">
      <c r="B518" s="5"/>
      <c r="C518" s="5"/>
      <c r="D518" s="5"/>
      <c r="E518" s="5"/>
      <c r="F518" s="5"/>
      <c r="G518" s="5"/>
      <c r="I518" s="5"/>
    </row>
    <row r="519" spans="2:9" ht="20.399999999999999" customHeight="1" x14ac:dyDescent="0.4">
      <c r="B519" s="5"/>
      <c r="C519" s="5"/>
      <c r="D519" s="5"/>
      <c r="E519" s="5"/>
      <c r="F519" s="5"/>
      <c r="G519" s="5"/>
      <c r="I519" s="5"/>
    </row>
    <row r="520" spans="2:9" ht="20.399999999999999" customHeight="1" x14ac:dyDescent="0.4">
      <c r="B520" s="5"/>
      <c r="C520" s="5"/>
      <c r="D520" s="5"/>
      <c r="E520" s="5"/>
      <c r="F520" s="5"/>
      <c r="G520" s="5"/>
      <c r="I520" s="5"/>
    </row>
    <row r="521" spans="2:9" ht="20.399999999999999" customHeight="1" x14ac:dyDescent="0.4">
      <c r="B521" s="5"/>
      <c r="C521" s="5"/>
      <c r="D521" s="5"/>
      <c r="E521" s="5"/>
      <c r="F521" s="5"/>
      <c r="G521" s="5"/>
      <c r="I521" s="5"/>
    </row>
    <row r="522" spans="2:9" ht="20.399999999999999" customHeight="1" x14ac:dyDescent="0.4">
      <c r="B522" s="5"/>
      <c r="C522" s="5"/>
      <c r="D522" s="5"/>
      <c r="E522" s="5"/>
      <c r="F522" s="5"/>
      <c r="G522" s="5"/>
      <c r="I522" s="5"/>
    </row>
    <row r="523" spans="2:9" ht="20.399999999999999" customHeight="1" x14ac:dyDescent="0.4">
      <c r="B523" s="5"/>
      <c r="C523" s="5"/>
      <c r="D523" s="5"/>
      <c r="E523" s="5"/>
      <c r="F523" s="5"/>
      <c r="G523" s="5"/>
      <c r="I523" s="5"/>
    </row>
    <row r="524" spans="2:9" ht="20.399999999999999" customHeight="1" x14ac:dyDescent="0.4">
      <c r="B524" s="5"/>
      <c r="C524" s="5"/>
      <c r="D524" s="5"/>
      <c r="E524" s="5"/>
      <c r="F524" s="5"/>
      <c r="G524" s="5"/>
      <c r="I524" s="5"/>
    </row>
    <row r="525" spans="2:9" ht="20.399999999999999" customHeight="1" x14ac:dyDescent="0.4">
      <c r="B525" s="5"/>
      <c r="C525" s="5"/>
      <c r="D525" s="5"/>
      <c r="E525" s="5"/>
      <c r="F525" s="5"/>
      <c r="G525" s="5"/>
      <c r="I525" s="5"/>
    </row>
    <row r="526" spans="2:9" ht="20.399999999999999" customHeight="1" x14ac:dyDescent="0.4">
      <c r="B526" s="5"/>
      <c r="C526" s="5"/>
      <c r="D526" s="5"/>
      <c r="E526" s="5"/>
      <c r="F526" s="5"/>
      <c r="G526" s="5"/>
      <c r="I526" s="5"/>
    </row>
    <row r="527" spans="2:9" ht="20.399999999999999" customHeight="1" x14ac:dyDescent="0.4">
      <c r="B527" s="5"/>
      <c r="C527" s="5"/>
      <c r="D527" s="5"/>
      <c r="E527" s="5"/>
      <c r="F527" s="5"/>
      <c r="G527" s="5"/>
      <c r="I527" s="5"/>
    </row>
    <row r="528" spans="2:9" ht="20.399999999999999" customHeight="1" x14ac:dyDescent="0.4">
      <c r="B528" s="5"/>
      <c r="C528" s="5"/>
      <c r="D528" s="5"/>
      <c r="E528" s="5"/>
      <c r="F528" s="5"/>
      <c r="G528" s="5"/>
      <c r="I528" s="5"/>
    </row>
    <row r="529" spans="2:9" ht="20.399999999999999" customHeight="1" x14ac:dyDescent="0.4">
      <c r="B529" s="5"/>
      <c r="C529" s="5"/>
      <c r="D529" s="5"/>
      <c r="E529" s="5"/>
      <c r="F529" s="5"/>
      <c r="G529" s="5"/>
      <c r="I529" s="5"/>
    </row>
    <row r="530" spans="2:9" ht="20.399999999999999" customHeight="1" x14ac:dyDescent="0.4">
      <c r="B530" s="5"/>
      <c r="C530" s="5"/>
      <c r="D530" s="5"/>
      <c r="E530" s="5"/>
      <c r="F530" s="5"/>
      <c r="G530" s="5"/>
      <c r="I530" s="5"/>
    </row>
    <row r="531" spans="2:9" ht="20.399999999999999" customHeight="1" x14ac:dyDescent="0.4">
      <c r="B531" s="5"/>
      <c r="C531" s="5"/>
      <c r="D531" s="5"/>
      <c r="E531" s="5"/>
      <c r="F531" s="5"/>
      <c r="G531" s="5"/>
      <c r="I531" s="5"/>
    </row>
    <row r="532" spans="2:9" ht="20.399999999999999" customHeight="1" x14ac:dyDescent="0.4">
      <c r="B532" s="5"/>
      <c r="C532" s="5"/>
      <c r="D532" s="5"/>
      <c r="E532" s="5"/>
      <c r="F532" s="5"/>
      <c r="G532" s="5"/>
      <c r="I532" s="5"/>
    </row>
    <row r="533" spans="2:9" ht="20.399999999999999" customHeight="1" x14ac:dyDescent="0.4">
      <c r="B533" s="5"/>
      <c r="C533" s="5"/>
      <c r="D533" s="5"/>
      <c r="E533" s="5"/>
      <c r="F533" s="5"/>
      <c r="G533" s="5"/>
      <c r="I533" s="5"/>
    </row>
    <row r="534" spans="2:9" ht="20.399999999999999" customHeight="1" x14ac:dyDescent="0.4">
      <c r="B534" s="5"/>
      <c r="C534" s="5"/>
      <c r="D534" s="5"/>
      <c r="E534" s="5"/>
      <c r="F534" s="5"/>
      <c r="G534" s="5"/>
      <c r="I534" s="5"/>
    </row>
    <row r="535" spans="2:9" ht="20.399999999999999" customHeight="1" x14ac:dyDescent="0.4">
      <c r="B535" s="5"/>
      <c r="C535" s="5"/>
      <c r="D535" s="5"/>
      <c r="E535" s="5"/>
      <c r="F535" s="5"/>
      <c r="G535" s="5"/>
      <c r="I535" s="5"/>
    </row>
    <row r="536" spans="2:9" ht="20.399999999999999" customHeight="1" x14ac:dyDescent="0.4">
      <c r="B536" s="5"/>
      <c r="C536" s="5"/>
      <c r="D536" s="5"/>
      <c r="E536" s="5"/>
      <c r="F536" s="5"/>
      <c r="G536" s="5"/>
      <c r="I536" s="5"/>
    </row>
    <row r="537" spans="2:9" ht="20.399999999999999" customHeight="1" x14ac:dyDescent="0.4">
      <c r="B537" s="5"/>
      <c r="C537" s="5"/>
      <c r="D537" s="5"/>
      <c r="E537" s="5"/>
      <c r="F537" s="5"/>
      <c r="G537" s="5"/>
      <c r="I537" s="5"/>
    </row>
    <row r="538" spans="2:9" ht="20.399999999999999" customHeight="1" x14ac:dyDescent="0.4">
      <c r="B538" s="5"/>
      <c r="C538" s="5"/>
      <c r="D538" s="5"/>
      <c r="E538" s="5"/>
      <c r="F538" s="5"/>
      <c r="G538" s="5"/>
      <c r="I538" s="5"/>
    </row>
    <row r="539" spans="2:9" ht="20.399999999999999" customHeight="1" x14ac:dyDescent="0.4">
      <c r="B539" s="5"/>
      <c r="C539" s="5"/>
      <c r="D539" s="5"/>
      <c r="E539" s="5"/>
      <c r="F539" s="5"/>
      <c r="G539" s="5"/>
      <c r="I539" s="5"/>
    </row>
    <row r="540" spans="2:9" ht="20.399999999999999" customHeight="1" x14ac:dyDescent="0.4">
      <c r="B540" s="5"/>
      <c r="C540" s="5"/>
      <c r="D540" s="5"/>
      <c r="E540" s="5"/>
      <c r="F540" s="5"/>
      <c r="G540" s="5"/>
      <c r="I540" s="5"/>
    </row>
    <row r="541" spans="2:9" ht="20.399999999999999" customHeight="1" x14ac:dyDescent="0.4">
      <c r="B541" s="5"/>
      <c r="C541" s="5"/>
      <c r="D541" s="5"/>
      <c r="E541" s="5"/>
      <c r="F541" s="5"/>
      <c r="G541" s="5"/>
      <c r="I541" s="5"/>
    </row>
    <row r="542" spans="2:9" ht="20.399999999999999" customHeight="1" x14ac:dyDescent="0.4">
      <c r="B542" s="5"/>
      <c r="C542" s="5"/>
      <c r="D542" s="5"/>
      <c r="E542" s="5"/>
      <c r="F542" s="5"/>
      <c r="G542" s="5"/>
      <c r="I542" s="5"/>
    </row>
    <row r="543" spans="2:9" ht="20.399999999999999" customHeight="1" x14ac:dyDescent="0.4">
      <c r="B543" s="5"/>
      <c r="C543" s="5"/>
      <c r="D543" s="5"/>
      <c r="E543" s="5"/>
      <c r="F543" s="5"/>
      <c r="G543" s="5"/>
      <c r="I543" s="5"/>
    </row>
    <row r="544" spans="2:9" ht="20.399999999999999" customHeight="1" x14ac:dyDescent="0.4">
      <c r="B544" s="5"/>
      <c r="C544" s="5"/>
      <c r="D544" s="5"/>
      <c r="E544" s="5"/>
      <c r="F544" s="5"/>
      <c r="G544" s="5"/>
      <c r="I544" s="5"/>
    </row>
    <row r="545" spans="2:9" ht="20.399999999999999" customHeight="1" x14ac:dyDescent="0.4">
      <c r="B545" s="5"/>
      <c r="C545" s="5"/>
      <c r="D545" s="5"/>
      <c r="E545" s="5"/>
      <c r="F545" s="5"/>
      <c r="G545" s="5"/>
      <c r="I545" s="5"/>
    </row>
    <row r="546" spans="2:9" ht="20.399999999999999" customHeight="1" x14ac:dyDescent="0.4">
      <c r="B546" s="5"/>
      <c r="C546" s="5"/>
      <c r="D546" s="5"/>
      <c r="E546" s="5"/>
      <c r="F546" s="5"/>
      <c r="G546" s="5"/>
      <c r="I546" s="5"/>
    </row>
    <row r="547" spans="2:9" ht="20.399999999999999" customHeight="1" x14ac:dyDescent="0.4">
      <c r="B547" s="5"/>
      <c r="C547" s="5"/>
      <c r="D547" s="5"/>
      <c r="E547" s="5"/>
      <c r="F547" s="5"/>
      <c r="G547" s="5"/>
      <c r="I547" s="5"/>
    </row>
    <row r="548" spans="2:9" ht="20.399999999999999" customHeight="1" x14ac:dyDescent="0.4">
      <c r="B548" s="5"/>
      <c r="C548" s="5"/>
      <c r="D548" s="5"/>
      <c r="E548" s="5"/>
      <c r="F548" s="5"/>
      <c r="G548" s="5"/>
      <c r="I548" s="5"/>
    </row>
    <row r="549" spans="2:9" ht="20.399999999999999" customHeight="1" x14ac:dyDescent="0.4">
      <c r="B549" s="5"/>
      <c r="C549" s="5"/>
      <c r="D549" s="5"/>
      <c r="E549" s="5"/>
      <c r="F549" s="5"/>
      <c r="G549" s="5"/>
      <c r="I549" s="5"/>
    </row>
    <row r="550" spans="2:9" ht="20.399999999999999" customHeight="1" x14ac:dyDescent="0.4">
      <c r="B550" s="5"/>
      <c r="C550" s="5"/>
      <c r="D550" s="5"/>
      <c r="E550" s="5"/>
      <c r="F550" s="5"/>
      <c r="G550" s="5"/>
      <c r="I550" s="5"/>
    </row>
    <row r="551" spans="2:9" ht="20.399999999999999" customHeight="1" x14ac:dyDescent="0.4">
      <c r="B551" s="5"/>
      <c r="C551" s="5"/>
      <c r="D551" s="5"/>
      <c r="E551" s="5"/>
      <c r="F551" s="5"/>
      <c r="G551" s="5"/>
      <c r="I551" s="5"/>
    </row>
    <row r="552" spans="2:9" ht="20.399999999999999" customHeight="1" x14ac:dyDescent="0.4">
      <c r="B552" s="5"/>
      <c r="C552" s="5"/>
      <c r="D552" s="5"/>
      <c r="E552" s="5"/>
      <c r="F552" s="5"/>
      <c r="G552" s="5"/>
      <c r="I552" s="5"/>
    </row>
    <row r="553" spans="2:9" ht="20.399999999999999" customHeight="1" x14ac:dyDescent="0.4">
      <c r="B553" s="5"/>
      <c r="C553" s="5"/>
      <c r="D553" s="5"/>
      <c r="E553" s="5"/>
      <c r="F553" s="5"/>
      <c r="G553" s="5"/>
      <c r="I553" s="5"/>
    </row>
    <row r="554" spans="2:9" ht="20.399999999999999" customHeight="1" x14ac:dyDescent="0.4">
      <c r="B554" s="5"/>
      <c r="C554" s="5"/>
      <c r="D554" s="5"/>
      <c r="E554" s="5"/>
      <c r="F554" s="5"/>
      <c r="G554" s="5"/>
      <c r="I554" s="5"/>
    </row>
    <row r="555" spans="2:9" ht="20.399999999999999" customHeight="1" x14ac:dyDescent="0.4">
      <c r="B555" s="5"/>
      <c r="C555" s="5"/>
      <c r="D555" s="5"/>
      <c r="E555" s="5"/>
      <c r="F555" s="5"/>
      <c r="G555" s="5"/>
      <c r="I555" s="5"/>
    </row>
    <row r="556" spans="2:9" ht="20.399999999999999" customHeight="1" x14ac:dyDescent="0.4">
      <c r="B556" s="5"/>
      <c r="C556" s="5"/>
      <c r="D556" s="5"/>
      <c r="E556" s="5"/>
      <c r="F556" s="5"/>
      <c r="G556" s="5"/>
      <c r="I556" s="5"/>
    </row>
    <row r="557" spans="2:9" ht="20.399999999999999" customHeight="1" x14ac:dyDescent="0.4">
      <c r="B557" s="5"/>
      <c r="C557" s="5"/>
      <c r="D557" s="5"/>
      <c r="E557" s="5"/>
      <c r="F557" s="5"/>
      <c r="G557" s="5"/>
      <c r="I557" s="5"/>
    </row>
    <row r="558" spans="2:9" ht="20.399999999999999" customHeight="1" x14ac:dyDescent="0.4">
      <c r="B558" s="5"/>
      <c r="C558" s="5"/>
      <c r="D558" s="5"/>
      <c r="E558" s="5"/>
      <c r="F558" s="5"/>
      <c r="G558" s="5"/>
      <c r="I558" s="5"/>
    </row>
    <row r="559" spans="2:9" ht="20.399999999999999" customHeight="1" x14ac:dyDescent="0.4">
      <c r="B559" s="5"/>
      <c r="C559" s="5"/>
      <c r="D559" s="5"/>
      <c r="E559" s="5"/>
      <c r="F559" s="5"/>
      <c r="G559" s="5"/>
      <c r="I559" s="5"/>
    </row>
    <row r="560" spans="2:9" ht="20.399999999999999" customHeight="1" x14ac:dyDescent="0.4">
      <c r="B560" s="5"/>
      <c r="C560" s="5"/>
      <c r="D560" s="5"/>
      <c r="E560" s="5"/>
      <c r="F560" s="5"/>
      <c r="G560" s="5"/>
      <c r="I560" s="5"/>
    </row>
    <row r="561" spans="2:9" ht="20.399999999999999" customHeight="1" x14ac:dyDescent="0.4">
      <c r="B561" s="5"/>
      <c r="C561" s="5"/>
      <c r="D561" s="5"/>
      <c r="E561" s="5"/>
      <c r="F561" s="5"/>
      <c r="G561" s="5"/>
      <c r="I561" s="5"/>
    </row>
    <row r="562" spans="2:9" ht="20.399999999999999" customHeight="1" x14ac:dyDescent="0.4">
      <c r="B562" s="5"/>
      <c r="C562" s="5"/>
      <c r="D562" s="5"/>
      <c r="E562" s="5"/>
      <c r="F562" s="5"/>
      <c r="G562" s="5"/>
      <c r="I562" s="5"/>
    </row>
    <row r="563" spans="2:9" ht="20.399999999999999" customHeight="1" x14ac:dyDescent="0.4">
      <c r="B563" s="5"/>
      <c r="C563" s="5"/>
      <c r="D563" s="5"/>
      <c r="E563" s="5"/>
      <c r="F563" s="5"/>
      <c r="G563" s="5"/>
      <c r="I563" s="5"/>
    </row>
    <row r="564" spans="2:9" ht="20.399999999999999" customHeight="1" x14ac:dyDescent="0.4">
      <c r="B564" s="5"/>
      <c r="C564" s="5"/>
      <c r="D564" s="5"/>
      <c r="E564" s="5"/>
      <c r="F564" s="5"/>
      <c r="G564" s="5"/>
      <c r="I564" s="5"/>
    </row>
    <row r="565" spans="2:9" ht="20.399999999999999" customHeight="1" x14ac:dyDescent="0.4">
      <c r="B565" s="5"/>
      <c r="C565" s="5"/>
      <c r="D565" s="5"/>
      <c r="E565" s="5"/>
      <c r="F565" s="5"/>
      <c r="G565" s="5"/>
      <c r="I565" s="5"/>
    </row>
    <row r="566" spans="2:9" ht="20.399999999999999" customHeight="1" x14ac:dyDescent="0.4">
      <c r="B566" s="5"/>
      <c r="C566" s="5"/>
      <c r="D566" s="5"/>
      <c r="E566" s="5"/>
      <c r="F566" s="5"/>
      <c r="G566" s="5"/>
      <c r="I566" s="5"/>
    </row>
    <row r="567" spans="2:9" ht="20.399999999999999" customHeight="1" x14ac:dyDescent="0.4">
      <c r="B567" s="5"/>
      <c r="C567" s="5"/>
      <c r="D567" s="5"/>
      <c r="E567" s="5"/>
      <c r="F567" s="5"/>
      <c r="G567" s="5"/>
      <c r="I567" s="5"/>
    </row>
    <row r="568" spans="2:9" ht="20.399999999999999" customHeight="1" x14ac:dyDescent="0.4">
      <c r="B568" s="5"/>
      <c r="C568" s="5"/>
      <c r="D568" s="5"/>
      <c r="E568" s="5"/>
      <c r="F568" s="5"/>
      <c r="G568" s="5"/>
      <c r="I568" s="5"/>
    </row>
    <row r="569" spans="2:9" ht="20.399999999999999" customHeight="1" x14ac:dyDescent="0.4">
      <c r="B569" s="5"/>
      <c r="C569" s="5"/>
      <c r="D569" s="5"/>
      <c r="E569" s="5"/>
      <c r="F569" s="5"/>
      <c r="G569" s="5"/>
      <c r="I569" s="5"/>
    </row>
    <row r="570" spans="2:9" ht="20.399999999999999" customHeight="1" x14ac:dyDescent="0.4">
      <c r="B570" s="5"/>
      <c r="C570" s="5"/>
      <c r="D570" s="5"/>
      <c r="E570" s="5"/>
      <c r="F570" s="5"/>
      <c r="G570" s="5"/>
      <c r="I570" s="5"/>
    </row>
    <row r="571" spans="2:9" ht="20.399999999999999" customHeight="1" x14ac:dyDescent="0.4">
      <c r="B571" s="5"/>
      <c r="C571" s="5"/>
      <c r="D571" s="5"/>
      <c r="E571" s="5"/>
      <c r="F571" s="5"/>
      <c r="G571" s="5"/>
      <c r="I571" s="5"/>
    </row>
    <row r="572" spans="2:9" ht="20.399999999999999" customHeight="1" x14ac:dyDescent="0.4">
      <c r="B572" s="5"/>
      <c r="C572" s="5"/>
      <c r="D572" s="5"/>
      <c r="E572" s="5"/>
      <c r="F572" s="5"/>
      <c r="G572" s="5"/>
      <c r="I572" s="5"/>
    </row>
    <row r="573" spans="2:9" ht="20.399999999999999" customHeight="1" x14ac:dyDescent="0.4">
      <c r="B573" s="5"/>
      <c r="C573" s="5"/>
      <c r="D573" s="5"/>
      <c r="E573" s="5"/>
      <c r="F573" s="5"/>
      <c r="G573" s="5"/>
      <c r="I573" s="5"/>
    </row>
    <row r="574" spans="2:9" ht="20.399999999999999" customHeight="1" x14ac:dyDescent="0.4">
      <c r="B574" s="5"/>
      <c r="C574" s="5"/>
      <c r="D574" s="5"/>
      <c r="E574" s="5"/>
      <c r="F574" s="5"/>
      <c r="G574" s="5"/>
      <c r="I574" s="5"/>
    </row>
    <row r="575" spans="2:9" ht="20.399999999999999" customHeight="1" x14ac:dyDescent="0.4">
      <c r="B575" s="5"/>
      <c r="C575" s="5"/>
      <c r="D575" s="5"/>
      <c r="E575" s="5"/>
      <c r="F575" s="5"/>
      <c r="G575" s="5"/>
      <c r="I575" s="5"/>
    </row>
    <row r="576" spans="2:9" ht="20.399999999999999" customHeight="1" x14ac:dyDescent="0.4">
      <c r="B576" s="5"/>
      <c r="C576" s="5"/>
      <c r="D576" s="5"/>
      <c r="E576" s="5"/>
      <c r="F576" s="5"/>
      <c r="G576" s="5"/>
      <c r="I576" s="5"/>
    </row>
    <row r="577" spans="2:9" ht="20.399999999999999" customHeight="1" x14ac:dyDescent="0.4">
      <c r="B577" s="5"/>
      <c r="C577" s="5"/>
      <c r="D577" s="5"/>
      <c r="E577" s="5"/>
      <c r="F577" s="5"/>
      <c r="G577" s="5"/>
      <c r="I577" s="5"/>
    </row>
    <row r="578" spans="2:9" ht="20.399999999999999" customHeight="1" x14ac:dyDescent="0.4">
      <c r="B578" s="5"/>
      <c r="C578" s="5"/>
      <c r="D578" s="5"/>
      <c r="E578" s="5"/>
      <c r="F578" s="5"/>
      <c r="G578" s="5"/>
      <c r="I578" s="5"/>
    </row>
    <row r="579" spans="2:9" ht="20.399999999999999" customHeight="1" x14ac:dyDescent="0.4">
      <c r="B579" s="5"/>
      <c r="C579" s="5"/>
      <c r="D579" s="5"/>
      <c r="E579" s="5"/>
      <c r="F579" s="5"/>
      <c r="G579" s="5"/>
      <c r="I579" s="5"/>
    </row>
    <row r="580" spans="2:9" ht="20.399999999999999" customHeight="1" x14ac:dyDescent="0.4">
      <c r="B580" s="5"/>
      <c r="C580" s="5"/>
      <c r="D580" s="5"/>
      <c r="E580" s="5"/>
      <c r="F580" s="5"/>
      <c r="G580" s="5"/>
      <c r="I580" s="5"/>
    </row>
    <row r="581" spans="2:9" ht="20.399999999999999" customHeight="1" x14ac:dyDescent="0.4">
      <c r="B581" s="5"/>
      <c r="C581" s="5"/>
      <c r="D581" s="5"/>
      <c r="E581" s="5"/>
      <c r="F581" s="5"/>
      <c r="G581" s="5"/>
      <c r="I581" s="5"/>
    </row>
    <row r="582" spans="2:9" ht="20.399999999999999" customHeight="1" x14ac:dyDescent="0.4">
      <c r="B582" s="5"/>
      <c r="C582" s="5"/>
      <c r="D582" s="5"/>
      <c r="E582" s="5"/>
      <c r="F582" s="5"/>
      <c r="G582" s="5"/>
      <c r="I582" s="5"/>
    </row>
    <row r="583" spans="2:9" ht="20.399999999999999" customHeight="1" x14ac:dyDescent="0.4">
      <c r="B583" s="5"/>
      <c r="C583" s="5"/>
      <c r="D583" s="5"/>
      <c r="E583" s="5"/>
      <c r="F583" s="5"/>
      <c r="G583" s="5"/>
      <c r="I583" s="5"/>
    </row>
    <row r="584" spans="2:9" ht="20.399999999999999" customHeight="1" x14ac:dyDescent="0.4">
      <c r="B584" s="5"/>
      <c r="C584" s="5"/>
      <c r="D584" s="5"/>
      <c r="E584" s="5"/>
      <c r="F584" s="5"/>
      <c r="G584" s="5"/>
      <c r="I584" s="5"/>
    </row>
    <row r="585" spans="2:9" ht="20.399999999999999" customHeight="1" x14ac:dyDescent="0.4">
      <c r="B585" s="5"/>
      <c r="C585" s="5"/>
      <c r="D585" s="5"/>
      <c r="E585" s="5"/>
      <c r="F585" s="5"/>
      <c r="G585" s="5"/>
      <c r="I585" s="5"/>
    </row>
    <row r="586" spans="2:9" ht="20.399999999999999" customHeight="1" x14ac:dyDescent="0.4">
      <c r="B586" s="5"/>
      <c r="C586" s="5"/>
      <c r="D586" s="5"/>
      <c r="E586" s="5"/>
      <c r="F586" s="5"/>
      <c r="G586" s="5"/>
      <c r="I586" s="5"/>
    </row>
    <row r="587" spans="2:9" ht="20.399999999999999" customHeight="1" x14ac:dyDescent="0.4">
      <c r="B587" s="5"/>
      <c r="C587" s="5"/>
      <c r="D587" s="5"/>
      <c r="E587" s="5"/>
      <c r="F587" s="5"/>
      <c r="G587" s="5"/>
      <c r="I587" s="5"/>
    </row>
    <row r="588" spans="2:9" ht="20.399999999999999" customHeight="1" x14ac:dyDescent="0.4">
      <c r="B588" s="5"/>
      <c r="C588" s="5"/>
      <c r="D588" s="5"/>
      <c r="E588" s="5"/>
      <c r="F588" s="5"/>
      <c r="G588" s="5"/>
      <c r="I588" s="5"/>
    </row>
    <row r="589" spans="2:9" ht="20.399999999999999" customHeight="1" x14ac:dyDescent="0.4">
      <c r="B589" s="5"/>
      <c r="C589" s="5"/>
      <c r="D589" s="5"/>
      <c r="E589" s="5"/>
      <c r="F589" s="5"/>
      <c r="G589" s="5"/>
      <c r="I589" s="5"/>
    </row>
    <row r="590" spans="2:9" ht="20.399999999999999" customHeight="1" x14ac:dyDescent="0.4">
      <c r="B590" s="5"/>
      <c r="C590" s="5"/>
      <c r="D590" s="5"/>
      <c r="E590" s="5"/>
      <c r="F590" s="5"/>
      <c r="G590" s="5"/>
      <c r="I590" s="5"/>
    </row>
    <row r="591" spans="2:9" ht="20.399999999999999" customHeight="1" x14ac:dyDescent="0.4">
      <c r="B591" s="5"/>
      <c r="C591" s="5"/>
      <c r="D591" s="5"/>
      <c r="E591" s="5"/>
      <c r="F591" s="5"/>
      <c r="G591" s="5"/>
      <c r="I591" s="5"/>
    </row>
    <row r="592" spans="2:9" ht="20.399999999999999" customHeight="1" x14ac:dyDescent="0.4">
      <c r="B592" s="5"/>
      <c r="C592" s="5"/>
      <c r="D592" s="5"/>
      <c r="E592" s="5"/>
      <c r="F592" s="5"/>
      <c r="G592" s="5"/>
      <c r="I592" s="5"/>
    </row>
    <row r="593" spans="2:9" ht="20.399999999999999" customHeight="1" x14ac:dyDescent="0.4">
      <c r="B593" s="5"/>
      <c r="C593" s="5"/>
      <c r="D593" s="5"/>
      <c r="E593" s="5"/>
      <c r="F593" s="5"/>
      <c r="G593" s="5"/>
      <c r="I593" s="5"/>
    </row>
    <row r="594" spans="2:9" ht="20.399999999999999" customHeight="1" x14ac:dyDescent="0.4">
      <c r="B594" s="5"/>
      <c r="C594" s="5"/>
      <c r="D594" s="5"/>
      <c r="E594" s="5"/>
      <c r="F594" s="5"/>
      <c r="G594" s="5"/>
      <c r="I594" s="5"/>
    </row>
    <row r="595" spans="2:9" ht="20.399999999999999" customHeight="1" x14ac:dyDescent="0.4">
      <c r="B595" s="5"/>
      <c r="C595" s="5"/>
      <c r="D595" s="5"/>
      <c r="E595" s="5"/>
      <c r="F595" s="5"/>
      <c r="G595" s="5"/>
      <c r="I595" s="5"/>
    </row>
    <row r="596" spans="2:9" ht="20.399999999999999" customHeight="1" x14ac:dyDescent="0.4">
      <c r="B596" s="5"/>
      <c r="C596" s="5"/>
      <c r="D596" s="5"/>
      <c r="E596" s="5"/>
      <c r="F596" s="5"/>
      <c r="G596" s="5"/>
      <c r="I596" s="5"/>
    </row>
    <row r="597" spans="2:9" ht="20.399999999999999" customHeight="1" x14ac:dyDescent="0.4">
      <c r="B597" s="5"/>
      <c r="C597" s="5"/>
      <c r="D597" s="5"/>
      <c r="E597" s="5"/>
      <c r="F597" s="5"/>
      <c r="G597" s="5"/>
      <c r="I597" s="5"/>
    </row>
    <row r="598" spans="2:9" ht="20.399999999999999" customHeight="1" x14ac:dyDescent="0.4">
      <c r="B598" s="5"/>
      <c r="C598" s="5"/>
      <c r="D598" s="5"/>
      <c r="E598" s="5"/>
      <c r="F598" s="5"/>
      <c r="G598" s="5"/>
      <c r="I598" s="5"/>
    </row>
    <row r="599" spans="2:9" ht="20.399999999999999" customHeight="1" x14ac:dyDescent="0.4">
      <c r="B599" s="5"/>
      <c r="C599" s="5"/>
      <c r="D599" s="5"/>
      <c r="E599" s="5"/>
      <c r="F599" s="5"/>
      <c r="G599" s="5"/>
      <c r="I599" s="5"/>
    </row>
    <row r="600" spans="2:9" ht="20.399999999999999" customHeight="1" x14ac:dyDescent="0.4">
      <c r="B600" s="5"/>
      <c r="C600" s="5"/>
      <c r="D600" s="5"/>
      <c r="E600" s="5"/>
      <c r="F600" s="5"/>
      <c r="G600" s="5"/>
      <c r="I600" s="5"/>
    </row>
    <row r="601" spans="2:9" ht="20.399999999999999" customHeight="1" x14ac:dyDescent="0.4">
      <c r="B601" s="5"/>
      <c r="C601" s="5"/>
      <c r="D601" s="5"/>
      <c r="E601" s="5"/>
      <c r="F601" s="5"/>
      <c r="G601" s="5"/>
      <c r="I601" s="5"/>
    </row>
    <row r="602" spans="2:9" ht="20.399999999999999" customHeight="1" x14ac:dyDescent="0.4">
      <c r="B602" s="5"/>
      <c r="C602" s="5"/>
      <c r="D602" s="5"/>
      <c r="E602" s="5"/>
      <c r="F602" s="5"/>
      <c r="G602" s="5"/>
      <c r="I602" s="5"/>
    </row>
    <row r="603" spans="2:9" ht="20.399999999999999" customHeight="1" x14ac:dyDescent="0.4">
      <c r="B603" s="5"/>
      <c r="C603" s="5"/>
      <c r="D603" s="5"/>
      <c r="E603" s="5"/>
      <c r="F603" s="5"/>
      <c r="G603" s="5"/>
      <c r="I603" s="5"/>
    </row>
    <row r="604" spans="2:9" ht="20.399999999999999" customHeight="1" x14ac:dyDescent="0.4">
      <c r="B604" s="5"/>
      <c r="C604" s="5"/>
      <c r="D604" s="5"/>
      <c r="E604" s="5"/>
      <c r="F604" s="5"/>
      <c r="G604" s="5"/>
      <c r="I604" s="5"/>
    </row>
    <row r="605" spans="2:9" ht="20.399999999999999" customHeight="1" x14ac:dyDescent="0.4">
      <c r="B605" s="5"/>
      <c r="C605" s="5"/>
      <c r="D605" s="5"/>
      <c r="E605" s="5"/>
      <c r="F605" s="5"/>
      <c r="G605" s="5"/>
      <c r="I605" s="5"/>
    </row>
    <row r="606" spans="2:9" ht="20.399999999999999" customHeight="1" x14ac:dyDescent="0.4">
      <c r="B606" s="5"/>
      <c r="C606" s="5"/>
      <c r="D606" s="5"/>
      <c r="E606" s="5"/>
      <c r="F606" s="5"/>
      <c r="G606" s="5"/>
      <c r="I606" s="5"/>
    </row>
    <row r="607" spans="2:9" ht="20.399999999999999" customHeight="1" x14ac:dyDescent="0.4">
      <c r="B607" s="5"/>
      <c r="C607" s="5"/>
      <c r="D607" s="5"/>
      <c r="E607" s="5"/>
      <c r="F607" s="5"/>
      <c r="G607" s="5"/>
      <c r="I607" s="5"/>
    </row>
    <row r="608" spans="2:9" ht="20.399999999999999" customHeight="1" x14ac:dyDescent="0.4">
      <c r="B608" s="5"/>
      <c r="C608" s="5"/>
      <c r="D608" s="5"/>
      <c r="E608" s="5"/>
      <c r="F608" s="5"/>
      <c r="G608" s="5"/>
      <c r="I608" s="5"/>
    </row>
    <row r="609" spans="2:9" ht="20.399999999999999" customHeight="1" x14ac:dyDescent="0.4">
      <c r="B609" s="5"/>
      <c r="C609" s="5"/>
      <c r="D609" s="5"/>
      <c r="E609" s="5"/>
      <c r="F609" s="5"/>
      <c r="G609" s="5"/>
      <c r="I609" s="5"/>
    </row>
    <row r="610" spans="2:9" ht="20.399999999999999" customHeight="1" x14ac:dyDescent="0.4">
      <c r="B610" s="5"/>
      <c r="C610" s="5"/>
      <c r="D610" s="5"/>
      <c r="E610" s="5"/>
      <c r="F610" s="5"/>
      <c r="G610" s="5"/>
      <c r="I610" s="5"/>
    </row>
    <row r="611" spans="2:9" ht="20.399999999999999" customHeight="1" x14ac:dyDescent="0.4">
      <c r="B611" s="5"/>
      <c r="C611" s="5"/>
      <c r="D611" s="5"/>
      <c r="E611" s="5"/>
      <c r="F611" s="5"/>
      <c r="G611" s="5"/>
      <c r="I611" s="5"/>
    </row>
    <row r="612" spans="2:9" ht="20.399999999999999" customHeight="1" x14ac:dyDescent="0.4">
      <c r="B612" s="5"/>
      <c r="C612" s="5"/>
      <c r="D612" s="5"/>
      <c r="E612" s="5"/>
      <c r="F612" s="5"/>
      <c r="G612" s="5"/>
      <c r="I612" s="5"/>
    </row>
    <row r="613" spans="2:9" ht="20.399999999999999" customHeight="1" x14ac:dyDescent="0.4">
      <c r="B613" s="5"/>
      <c r="C613" s="5"/>
      <c r="D613" s="5"/>
      <c r="E613" s="5"/>
      <c r="F613" s="5"/>
      <c r="G613" s="5"/>
      <c r="I613" s="5"/>
    </row>
    <row r="614" spans="2:9" ht="20.399999999999999" customHeight="1" x14ac:dyDescent="0.4">
      <c r="B614" s="5"/>
      <c r="C614" s="5"/>
      <c r="D614" s="5"/>
      <c r="E614" s="5"/>
      <c r="F614" s="5"/>
      <c r="G614" s="5"/>
      <c r="I614" s="5"/>
    </row>
    <row r="615" spans="2:9" ht="20.399999999999999" customHeight="1" x14ac:dyDescent="0.4">
      <c r="B615" s="5"/>
      <c r="C615" s="5"/>
      <c r="D615" s="5"/>
      <c r="E615" s="5"/>
      <c r="F615" s="5"/>
      <c r="G615" s="5"/>
      <c r="I615" s="5"/>
    </row>
    <row r="616" spans="2:9" ht="20.399999999999999" customHeight="1" x14ac:dyDescent="0.4">
      <c r="B616" s="5"/>
      <c r="C616" s="5"/>
      <c r="D616" s="5"/>
      <c r="E616" s="5"/>
      <c r="F616" s="5"/>
      <c r="G616" s="5"/>
      <c r="I616" s="5"/>
    </row>
    <row r="617" spans="2:9" ht="20.399999999999999" customHeight="1" x14ac:dyDescent="0.4">
      <c r="B617" s="5"/>
      <c r="C617" s="5"/>
      <c r="D617" s="5"/>
      <c r="E617" s="5"/>
      <c r="F617" s="5"/>
      <c r="G617" s="5"/>
      <c r="I617" s="5"/>
    </row>
    <row r="618" spans="2:9" ht="20.399999999999999" customHeight="1" x14ac:dyDescent="0.4">
      <c r="B618" s="5"/>
      <c r="C618" s="5"/>
      <c r="D618" s="5"/>
      <c r="E618" s="5"/>
      <c r="F618" s="5"/>
      <c r="G618" s="5"/>
      <c r="I618" s="5"/>
    </row>
    <row r="619" spans="2:9" ht="20.399999999999999" customHeight="1" x14ac:dyDescent="0.4">
      <c r="B619" s="5"/>
      <c r="C619" s="5"/>
      <c r="D619" s="5"/>
      <c r="E619" s="5"/>
      <c r="F619" s="5"/>
      <c r="G619" s="5"/>
      <c r="I619" s="5"/>
    </row>
    <row r="620" spans="2:9" ht="20.399999999999999" customHeight="1" x14ac:dyDescent="0.4">
      <c r="B620" s="5"/>
      <c r="C620" s="5"/>
      <c r="D620" s="5"/>
      <c r="E620" s="5"/>
      <c r="F620" s="5"/>
      <c r="G620" s="5"/>
      <c r="I620" s="5"/>
    </row>
    <row r="621" spans="2:9" ht="20.399999999999999" customHeight="1" x14ac:dyDescent="0.4">
      <c r="B621" s="5"/>
      <c r="C621" s="5"/>
      <c r="D621" s="5"/>
      <c r="E621" s="5"/>
      <c r="F621" s="5"/>
      <c r="G621" s="5"/>
      <c r="I621" s="5"/>
    </row>
    <row r="622" spans="2:9" ht="20.399999999999999" customHeight="1" x14ac:dyDescent="0.4">
      <c r="B622" s="5"/>
      <c r="C622" s="5"/>
      <c r="D622" s="5"/>
      <c r="E622" s="5"/>
      <c r="F622" s="5"/>
      <c r="G622" s="5"/>
      <c r="I622" s="5"/>
    </row>
    <row r="623" spans="2:9" ht="20.399999999999999" customHeight="1" x14ac:dyDescent="0.4">
      <c r="B623" s="5"/>
      <c r="C623" s="5"/>
      <c r="D623" s="5"/>
      <c r="E623" s="5"/>
      <c r="F623" s="5"/>
      <c r="G623" s="5"/>
      <c r="I623" s="5"/>
    </row>
    <row r="624" spans="2:9" ht="20.399999999999999" customHeight="1" x14ac:dyDescent="0.4">
      <c r="B624" s="5"/>
      <c r="C624" s="5"/>
      <c r="D624" s="5"/>
      <c r="E624" s="5"/>
      <c r="F624" s="5"/>
      <c r="G624" s="5"/>
      <c r="I624" s="5"/>
    </row>
    <row r="625" spans="2:9" ht="20.399999999999999" customHeight="1" x14ac:dyDescent="0.4">
      <c r="B625" s="5"/>
      <c r="C625" s="5"/>
      <c r="D625" s="5"/>
      <c r="E625" s="5"/>
      <c r="F625" s="5"/>
      <c r="G625" s="5"/>
      <c r="I625" s="5"/>
    </row>
    <row r="626" spans="2:9" ht="20.399999999999999" customHeight="1" x14ac:dyDescent="0.4">
      <c r="B626" s="5"/>
      <c r="C626" s="5"/>
      <c r="D626" s="5"/>
      <c r="E626" s="5"/>
      <c r="F626" s="5"/>
      <c r="G626" s="5"/>
      <c r="I626" s="5"/>
    </row>
    <row r="627" spans="2:9" ht="20.399999999999999" customHeight="1" x14ac:dyDescent="0.4">
      <c r="B627" s="5"/>
      <c r="C627" s="5"/>
      <c r="D627" s="5"/>
      <c r="E627" s="5"/>
      <c r="F627" s="5"/>
      <c r="G627" s="5"/>
      <c r="I627" s="5"/>
    </row>
    <row r="628" spans="2:9" ht="20.399999999999999" customHeight="1" x14ac:dyDescent="0.4">
      <c r="B628" s="5"/>
      <c r="C628" s="5"/>
      <c r="D628" s="5"/>
      <c r="E628" s="5"/>
      <c r="F628" s="5"/>
      <c r="G628" s="5"/>
      <c r="I628" s="5"/>
    </row>
    <row r="629" spans="2:9" ht="20.399999999999999" customHeight="1" x14ac:dyDescent="0.4">
      <c r="B629" s="5"/>
      <c r="C629" s="5"/>
      <c r="D629" s="5"/>
      <c r="E629" s="5"/>
      <c r="F629" s="5"/>
      <c r="G629" s="5"/>
      <c r="I629" s="5"/>
    </row>
    <row r="630" spans="2:9" ht="20.399999999999999" customHeight="1" x14ac:dyDescent="0.4">
      <c r="B630" s="5"/>
      <c r="C630" s="5"/>
      <c r="D630" s="5"/>
      <c r="E630" s="5"/>
      <c r="F630" s="5"/>
      <c r="G630" s="5"/>
      <c r="I630" s="5"/>
    </row>
    <row r="631" spans="2:9" ht="20.399999999999999" customHeight="1" x14ac:dyDescent="0.4">
      <c r="B631" s="5"/>
      <c r="C631" s="5"/>
      <c r="D631" s="5"/>
      <c r="E631" s="5"/>
      <c r="F631" s="5"/>
      <c r="G631" s="5"/>
      <c r="I631" s="5"/>
    </row>
    <row r="632" spans="2:9" ht="20.399999999999999" customHeight="1" x14ac:dyDescent="0.4">
      <c r="B632" s="5"/>
      <c r="C632" s="5"/>
      <c r="D632" s="5"/>
      <c r="E632" s="5"/>
      <c r="F632" s="5"/>
      <c r="G632" s="5"/>
      <c r="I632" s="5"/>
    </row>
    <row r="633" spans="2:9" ht="20.399999999999999" customHeight="1" x14ac:dyDescent="0.4">
      <c r="B633" s="5"/>
      <c r="C633" s="5"/>
      <c r="D633" s="5"/>
      <c r="E633" s="5"/>
      <c r="F633" s="5"/>
      <c r="G633" s="5"/>
      <c r="I633" s="5"/>
    </row>
    <row r="634" spans="2:9" ht="20.399999999999999" customHeight="1" x14ac:dyDescent="0.4">
      <c r="B634" s="5"/>
      <c r="C634" s="5"/>
      <c r="D634" s="5"/>
      <c r="E634" s="5"/>
      <c r="F634" s="5"/>
      <c r="G634" s="5"/>
      <c r="I634" s="5"/>
    </row>
    <row r="635" spans="2:9" ht="20.399999999999999" customHeight="1" x14ac:dyDescent="0.4">
      <c r="B635" s="5"/>
      <c r="C635" s="5"/>
      <c r="D635" s="5"/>
      <c r="E635" s="5"/>
      <c r="F635" s="5"/>
      <c r="G635" s="5"/>
      <c r="I635" s="5"/>
    </row>
    <row r="636" spans="2:9" ht="20.399999999999999" customHeight="1" x14ac:dyDescent="0.4">
      <c r="B636" s="5"/>
      <c r="C636" s="5"/>
      <c r="D636" s="5"/>
      <c r="E636" s="5"/>
      <c r="F636" s="5"/>
      <c r="G636" s="5"/>
      <c r="I636" s="5"/>
    </row>
    <row r="637" spans="2:9" ht="20.399999999999999" customHeight="1" x14ac:dyDescent="0.4">
      <c r="B637" s="5"/>
      <c r="C637" s="5"/>
      <c r="D637" s="5"/>
      <c r="E637" s="5"/>
      <c r="F637" s="5"/>
      <c r="G637" s="5"/>
      <c r="I637" s="5"/>
    </row>
    <row r="638" spans="2:9" ht="20.399999999999999" customHeight="1" x14ac:dyDescent="0.4">
      <c r="B638" s="5"/>
      <c r="C638" s="5"/>
      <c r="D638" s="5"/>
      <c r="E638" s="5"/>
      <c r="F638" s="5"/>
      <c r="G638" s="5"/>
      <c r="I638" s="5"/>
    </row>
    <row r="639" spans="2:9" ht="20.399999999999999" customHeight="1" x14ac:dyDescent="0.4">
      <c r="B639" s="5"/>
      <c r="C639" s="5"/>
      <c r="D639" s="5"/>
      <c r="E639" s="5"/>
      <c r="F639" s="5"/>
      <c r="G639" s="5"/>
      <c r="I639" s="5"/>
    </row>
    <row r="640" spans="2:9" ht="20.399999999999999" customHeight="1" x14ac:dyDescent="0.4">
      <c r="B640" s="5"/>
      <c r="C640" s="5"/>
      <c r="D640" s="5"/>
      <c r="E640" s="5"/>
      <c r="F640" s="5"/>
      <c r="G640" s="5"/>
      <c r="I640" s="5"/>
    </row>
    <row r="641" spans="2:9" ht="20.399999999999999" customHeight="1" x14ac:dyDescent="0.4">
      <c r="B641" s="5"/>
      <c r="C641" s="5"/>
      <c r="D641" s="5"/>
      <c r="E641" s="5"/>
      <c r="F641" s="5"/>
      <c r="G641" s="5"/>
      <c r="I641" s="5"/>
    </row>
    <row r="642" spans="2:9" ht="20.399999999999999" customHeight="1" x14ac:dyDescent="0.4">
      <c r="B642" s="5"/>
      <c r="C642" s="5"/>
      <c r="D642" s="5"/>
      <c r="E642" s="5"/>
      <c r="F642" s="5"/>
      <c r="G642" s="5"/>
      <c r="I642" s="5"/>
    </row>
    <row r="643" spans="2:9" ht="20.399999999999999" customHeight="1" x14ac:dyDescent="0.4">
      <c r="B643" s="5"/>
      <c r="C643" s="5"/>
      <c r="D643" s="5"/>
      <c r="E643" s="5"/>
      <c r="F643" s="5"/>
      <c r="G643" s="5"/>
      <c r="I643" s="5"/>
    </row>
    <row r="644" spans="2:9" ht="20.399999999999999" customHeight="1" x14ac:dyDescent="0.4">
      <c r="B644" s="5"/>
      <c r="C644" s="5"/>
      <c r="D644" s="5"/>
      <c r="E644" s="5"/>
      <c r="F644" s="5"/>
      <c r="G644" s="5"/>
      <c r="I644" s="5"/>
    </row>
    <row r="645" spans="2:9" ht="20.399999999999999" customHeight="1" x14ac:dyDescent="0.4">
      <c r="B645" s="5"/>
      <c r="C645" s="5"/>
      <c r="D645" s="5"/>
      <c r="E645" s="5"/>
      <c r="F645" s="5"/>
      <c r="G645" s="5"/>
      <c r="I645" s="5"/>
    </row>
    <row r="646" spans="2:9" ht="20.399999999999999" customHeight="1" x14ac:dyDescent="0.4">
      <c r="B646" s="5"/>
      <c r="C646" s="5"/>
      <c r="D646" s="5"/>
      <c r="E646" s="5"/>
      <c r="F646" s="5"/>
      <c r="G646" s="5"/>
      <c r="I646" s="5"/>
    </row>
    <row r="647" spans="2:9" ht="20.399999999999999" customHeight="1" x14ac:dyDescent="0.4">
      <c r="B647" s="5"/>
      <c r="C647" s="5"/>
      <c r="D647" s="5"/>
      <c r="E647" s="5"/>
      <c r="F647" s="5"/>
      <c r="G647" s="5"/>
      <c r="I647" s="5"/>
    </row>
    <row r="648" spans="2:9" ht="20.399999999999999" customHeight="1" x14ac:dyDescent="0.4">
      <c r="B648" s="5"/>
      <c r="C648" s="5"/>
      <c r="D648" s="5"/>
      <c r="E648" s="5"/>
      <c r="F648" s="5"/>
      <c r="G648" s="5"/>
      <c r="I648" s="5"/>
    </row>
    <row r="649" spans="2:9" ht="20.399999999999999" customHeight="1" x14ac:dyDescent="0.4">
      <c r="B649" s="5"/>
      <c r="C649" s="5"/>
      <c r="D649" s="5"/>
      <c r="E649" s="5"/>
      <c r="F649" s="5"/>
      <c r="G649" s="5"/>
      <c r="I649" s="5"/>
    </row>
    <row r="650" spans="2:9" ht="20.399999999999999" customHeight="1" x14ac:dyDescent="0.4">
      <c r="B650" s="5"/>
      <c r="C650" s="5"/>
      <c r="D650" s="5"/>
      <c r="E650" s="5"/>
      <c r="F650" s="5"/>
      <c r="G650" s="5"/>
      <c r="I650" s="5"/>
    </row>
    <row r="651" spans="2:9" ht="20.399999999999999" customHeight="1" x14ac:dyDescent="0.4">
      <c r="B651" s="5"/>
      <c r="C651" s="5"/>
      <c r="D651" s="5"/>
      <c r="E651" s="5"/>
      <c r="F651" s="5"/>
      <c r="G651" s="5"/>
      <c r="I651" s="5"/>
    </row>
    <row r="652" spans="2:9" ht="20.399999999999999" customHeight="1" x14ac:dyDescent="0.4">
      <c r="B652" s="5"/>
      <c r="C652" s="5"/>
      <c r="D652" s="5"/>
      <c r="E652" s="5"/>
      <c r="F652" s="5"/>
      <c r="G652" s="5"/>
      <c r="I652" s="5"/>
    </row>
    <row r="653" spans="2:9" ht="20.399999999999999" customHeight="1" x14ac:dyDescent="0.4">
      <c r="B653" s="5"/>
      <c r="C653" s="5"/>
      <c r="D653" s="5"/>
      <c r="E653" s="5"/>
      <c r="F653" s="5"/>
      <c r="G653" s="5"/>
      <c r="I653" s="5"/>
    </row>
    <row r="654" spans="2:9" ht="20.399999999999999" customHeight="1" x14ac:dyDescent="0.4">
      <c r="B654" s="5"/>
      <c r="C654" s="5"/>
      <c r="D654" s="5"/>
      <c r="E654" s="5"/>
      <c r="F654" s="5"/>
      <c r="G654" s="5"/>
      <c r="I654" s="5"/>
    </row>
    <row r="655" spans="2:9" ht="20.399999999999999" customHeight="1" x14ac:dyDescent="0.4">
      <c r="B655" s="5"/>
      <c r="C655" s="5"/>
      <c r="D655" s="5"/>
      <c r="E655" s="5"/>
      <c r="F655" s="5"/>
      <c r="G655" s="5"/>
      <c r="I655" s="5"/>
    </row>
    <row r="656" spans="2:9" ht="20.399999999999999" customHeight="1" x14ac:dyDescent="0.4">
      <c r="B656" s="5"/>
      <c r="C656" s="5"/>
      <c r="D656" s="5"/>
      <c r="E656" s="5"/>
      <c r="F656" s="5"/>
      <c r="G656" s="5"/>
      <c r="I656" s="5"/>
    </row>
    <row r="657" spans="2:9" ht="20.399999999999999" customHeight="1" x14ac:dyDescent="0.4">
      <c r="B657" s="5"/>
      <c r="C657" s="5"/>
      <c r="D657" s="5"/>
      <c r="E657" s="5"/>
      <c r="F657" s="5"/>
      <c r="G657" s="5"/>
      <c r="I657" s="5"/>
    </row>
    <row r="658" spans="2:9" ht="20.399999999999999" customHeight="1" x14ac:dyDescent="0.4">
      <c r="B658" s="5"/>
      <c r="C658" s="5"/>
      <c r="D658" s="5"/>
      <c r="E658" s="5"/>
      <c r="F658" s="5"/>
      <c r="G658" s="5"/>
      <c r="I658" s="5"/>
    </row>
    <row r="659" spans="2:9" ht="20.399999999999999" customHeight="1" x14ac:dyDescent="0.4">
      <c r="B659" s="5"/>
      <c r="C659" s="5"/>
      <c r="D659" s="5"/>
      <c r="E659" s="5"/>
      <c r="F659" s="5"/>
      <c r="G659" s="5"/>
      <c r="I659" s="5"/>
    </row>
    <row r="660" spans="2:9" ht="20.399999999999999" customHeight="1" x14ac:dyDescent="0.4">
      <c r="B660" s="5"/>
      <c r="C660" s="5"/>
      <c r="D660" s="5"/>
      <c r="E660" s="5"/>
      <c r="F660" s="5"/>
      <c r="G660" s="5"/>
      <c r="I660" s="5"/>
    </row>
    <row r="661" spans="2:9" ht="20.399999999999999" customHeight="1" x14ac:dyDescent="0.4">
      <c r="B661" s="5"/>
      <c r="C661" s="5"/>
      <c r="D661" s="5"/>
      <c r="E661" s="5"/>
      <c r="F661" s="5"/>
      <c r="G661" s="5"/>
      <c r="I661" s="5"/>
    </row>
    <row r="662" spans="2:9" ht="20.399999999999999" customHeight="1" x14ac:dyDescent="0.4">
      <c r="B662" s="5"/>
      <c r="C662" s="5"/>
      <c r="D662" s="5"/>
      <c r="E662" s="5"/>
      <c r="F662" s="5"/>
      <c r="G662" s="5"/>
      <c r="I662" s="5"/>
    </row>
    <row r="663" spans="2:9" ht="20.399999999999999" customHeight="1" x14ac:dyDescent="0.4">
      <c r="B663" s="5"/>
      <c r="C663" s="5"/>
      <c r="D663" s="5"/>
      <c r="E663" s="5"/>
      <c r="F663" s="5"/>
      <c r="G663" s="5"/>
      <c r="I663" s="5"/>
    </row>
    <row r="664" spans="2:9" ht="20.399999999999999" customHeight="1" x14ac:dyDescent="0.4">
      <c r="B664" s="5"/>
      <c r="C664" s="5"/>
      <c r="D664" s="5"/>
      <c r="E664" s="5"/>
      <c r="F664" s="5"/>
      <c r="G664" s="5"/>
      <c r="I664" s="5"/>
    </row>
    <row r="665" spans="2:9" ht="20.399999999999999" customHeight="1" x14ac:dyDescent="0.4">
      <c r="B665" s="5"/>
      <c r="C665" s="5"/>
      <c r="D665" s="5"/>
      <c r="E665" s="5"/>
      <c r="F665" s="5"/>
      <c r="G665" s="5"/>
      <c r="I665" s="5"/>
    </row>
    <row r="666" spans="2:9" ht="20.399999999999999" customHeight="1" x14ac:dyDescent="0.4">
      <c r="B666" s="5"/>
      <c r="C666" s="5"/>
      <c r="D666" s="5"/>
      <c r="E666" s="5"/>
      <c r="F666" s="5"/>
      <c r="G666" s="5"/>
      <c r="I666" s="5"/>
    </row>
    <row r="667" spans="2:9" ht="20.399999999999999" customHeight="1" x14ac:dyDescent="0.4">
      <c r="B667" s="5"/>
      <c r="C667" s="5"/>
      <c r="D667" s="5"/>
      <c r="E667" s="5"/>
      <c r="F667" s="5"/>
      <c r="G667" s="5"/>
      <c r="I667" s="5"/>
    </row>
    <row r="668" spans="2:9" ht="20.399999999999999" customHeight="1" x14ac:dyDescent="0.4">
      <c r="B668" s="5"/>
      <c r="C668" s="5"/>
      <c r="D668" s="5"/>
      <c r="E668" s="5"/>
      <c r="F668" s="5"/>
      <c r="G668" s="5"/>
      <c r="I668" s="5"/>
    </row>
    <row r="669" spans="2:9" ht="20.399999999999999" customHeight="1" x14ac:dyDescent="0.4">
      <c r="B669" s="5"/>
      <c r="C669" s="5"/>
      <c r="D669" s="5"/>
      <c r="E669" s="5"/>
      <c r="F669" s="5"/>
      <c r="G669" s="5"/>
      <c r="I669" s="5"/>
    </row>
    <row r="670" spans="2:9" ht="20.399999999999999" customHeight="1" x14ac:dyDescent="0.4">
      <c r="B670" s="5"/>
      <c r="C670" s="5"/>
      <c r="D670" s="5"/>
      <c r="E670" s="5"/>
      <c r="F670" s="5"/>
      <c r="G670" s="5"/>
      <c r="I670" s="5"/>
    </row>
    <row r="671" spans="2:9" ht="20.399999999999999" customHeight="1" x14ac:dyDescent="0.4">
      <c r="B671" s="5"/>
      <c r="C671" s="5"/>
      <c r="D671" s="5"/>
      <c r="E671" s="5"/>
      <c r="F671" s="5"/>
      <c r="G671" s="5"/>
      <c r="I671" s="5"/>
    </row>
    <row r="672" spans="2:9" ht="20.399999999999999" customHeight="1" x14ac:dyDescent="0.4">
      <c r="B672" s="5"/>
      <c r="C672" s="5"/>
      <c r="D672" s="5"/>
      <c r="E672" s="5"/>
      <c r="F672" s="5"/>
      <c r="G672" s="5"/>
      <c r="I672" s="5"/>
    </row>
    <row r="673" spans="2:9" ht="20.399999999999999" customHeight="1" x14ac:dyDescent="0.4">
      <c r="B673" s="5"/>
      <c r="C673" s="5"/>
      <c r="D673" s="5"/>
      <c r="E673" s="5"/>
      <c r="F673" s="5"/>
      <c r="G673" s="5"/>
      <c r="I673" s="5"/>
    </row>
    <row r="674" spans="2:9" ht="20.399999999999999" customHeight="1" x14ac:dyDescent="0.4">
      <c r="B674" s="5"/>
      <c r="C674" s="5"/>
      <c r="D674" s="5"/>
      <c r="E674" s="5"/>
      <c r="F674" s="5"/>
      <c r="G674" s="5"/>
      <c r="I674" s="5"/>
    </row>
    <row r="675" spans="2:9" ht="20.399999999999999" customHeight="1" x14ac:dyDescent="0.4">
      <c r="B675" s="5"/>
      <c r="C675" s="5"/>
      <c r="D675" s="5"/>
      <c r="E675" s="5"/>
      <c r="F675" s="5"/>
      <c r="G675" s="5"/>
      <c r="I675" s="5"/>
    </row>
    <row r="676" spans="2:9" ht="20.399999999999999" customHeight="1" x14ac:dyDescent="0.4">
      <c r="B676" s="5"/>
      <c r="C676" s="5"/>
      <c r="D676" s="5"/>
      <c r="E676" s="5"/>
      <c r="F676" s="5"/>
      <c r="G676" s="5"/>
      <c r="I676" s="5"/>
    </row>
    <row r="677" spans="2:9" ht="20.399999999999999" customHeight="1" x14ac:dyDescent="0.4">
      <c r="B677" s="5"/>
      <c r="C677" s="5"/>
      <c r="D677" s="5"/>
      <c r="E677" s="5"/>
      <c r="F677" s="5"/>
      <c r="G677" s="5"/>
      <c r="I677" s="5"/>
    </row>
    <row r="678" spans="2:9" ht="20.399999999999999" customHeight="1" x14ac:dyDescent="0.4">
      <c r="B678" s="5"/>
      <c r="C678" s="5"/>
      <c r="D678" s="5"/>
      <c r="E678" s="5"/>
      <c r="F678" s="5"/>
      <c r="G678" s="5"/>
      <c r="I678" s="5"/>
    </row>
    <row r="679" spans="2:9" ht="20.399999999999999" customHeight="1" x14ac:dyDescent="0.4">
      <c r="B679" s="5"/>
      <c r="C679" s="5"/>
      <c r="D679" s="5"/>
      <c r="E679" s="5"/>
      <c r="F679" s="5"/>
      <c r="G679" s="5"/>
      <c r="I679" s="5"/>
    </row>
    <row r="680" spans="2:9" ht="20.399999999999999" customHeight="1" x14ac:dyDescent="0.4">
      <c r="B680" s="5"/>
      <c r="C680" s="5"/>
      <c r="D680" s="5"/>
      <c r="E680" s="5"/>
      <c r="F680" s="5"/>
      <c r="G680" s="5"/>
      <c r="I680" s="5"/>
    </row>
    <row r="681" spans="2:9" ht="20.399999999999999" customHeight="1" x14ac:dyDescent="0.4">
      <c r="B681" s="5"/>
      <c r="C681" s="5"/>
      <c r="D681" s="5"/>
      <c r="E681" s="5"/>
      <c r="F681" s="5"/>
      <c r="G681" s="5"/>
      <c r="I681" s="5"/>
    </row>
    <row r="682" spans="2:9" ht="20.399999999999999" customHeight="1" x14ac:dyDescent="0.4">
      <c r="B682" s="5"/>
      <c r="C682" s="5"/>
      <c r="D682" s="5"/>
      <c r="E682" s="5"/>
      <c r="F682" s="5"/>
      <c r="G682" s="5"/>
      <c r="I682" s="5"/>
    </row>
    <row r="683" spans="2:9" ht="20.399999999999999" customHeight="1" x14ac:dyDescent="0.4">
      <c r="B683" s="5"/>
      <c r="C683" s="5"/>
      <c r="D683" s="5"/>
      <c r="E683" s="5"/>
      <c r="F683" s="5"/>
      <c r="G683" s="5"/>
      <c r="I683" s="5"/>
    </row>
    <row r="684" spans="2:9" ht="20.399999999999999" customHeight="1" x14ac:dyDescent="0.4">
      <c r="B684" s="5"/>
      <c r="C684" s="5"/>
      <c r="D684" s="5"/>
      <c r="E684" s="5"/>
      <c r="F684" s="5"/>
      <c r="G684" s="5"/>
      <c r="I684" s="5"/>
    </row>
    <row r="685" spans="2:9" ht="20.399999999999999" customHeight="1" x14ac:dyDescent="0.4">
      <c r="B685" s="5"/>
      <c r="C685" s="5"/>
      <c r="D685" s="5"/>
      <c r="E685" s="5"/>
      <c r="F685" s="5"/>
      <c r="G685" s="5"/>
      <c r="I685" s="5"/>
    </row>
    <row r="686" spans="2:9" ht="20.399999999999999" customHeight="1" x14ac:dyDescent="0.4">
      <c r="B686" s="5"/>
      <c r="C686" s="5"/>
      <c r="D686" s="5"/>
      <c r="E686" s="5"/>
      <c r="F686" s="5"/>
      <c r="G686" s="5"/>
      <c r="I686" s="5"/>
    </row>
    <row r="687" spans="2:9" ht="20.399999999999999" customHeight="1" x14ac:dyDescent="0.4">
      <c r="B687" s="5"/>
      <c r="C687" s="5"/>
      <c r="D687" s="5"/>
      <c r="E687" s="5"/>
      <c r="F687" s="5"/>
      <c r="G687" s="5"/>
      <c r="I687" s="5"/>
    </row>
    <row r="688" spans="2:9" ht="20.399999999999999" customHeight="1" x14ac:dyDescent="0.4">
      <c r="B688" s="5"/>
      <c r="C688" s="5"/>
      <c r="D688" s="5"/>
      <c r="E688" s="5"/>
      <c r="F688" s="5"/>
      <c r="G688" s="5"/>
      <c r="I688" s="5"/>
    </row>
    <row r="689" spans="2:9" ht="20.399999999999999" customHeight="1" x14ac:dyDescent="0.4">
      <c r="B689" s="5"/>
      <c r="C689" s="5"/>
      <c r="D689" s="5"/>
      <c r="E689" s="5"/>
      <c r="F689" s="5"/>
      <c r="G689" s="5"/>
      <c r="I689" s="5"/>
    </row>
    <row r="690" spans="2:9" ht="20.399999999999999" customHeight="1" x14ac:dyDescent="0.4">
      <c r="B690" s="5"/>
      <c r="C690" s="5"/>
      <c r="D690" s="5"/>
      <c r="E690" s="5"/>
      <c r="F690" s="5"/>
      <c r="G690" s="5"/>
      <c r="I690" s="5"/>
    </row>
    <row r="691" spans="2:9" ht="20.399999999999999" customHeight="1" x14ac:dyDescent="0.4">
      <c r="B691" s="5"/>
      <c r="C691" s="5"/>
      <c r="D691" s="5"/>
      <c r="E691" s="5"/>
      <c r="F691" s="5"/>
      <c r="G691" s="5"/>
      <c r="I691" s="5"/>
    </row>
    <row r="692" spans="2:9" ht="20.399999999999999" customHeight="1" x14ac:dyDescent="0.4">
      <c r="B692" s="5"/>
      <c r="C692" s="5"/>
      <c r="D692" s="5"/>
      <c r="E692" s="5"/>
      <c r="F692" s="5"/>
      <c r="G692" s="5"/>
      <c r="I692" s="5"/>
    </row>
    <row r="693" spans="2:9" ht="20.399999999999999" customHeight="1" x14ac:dyDescent="0.4">
      <c r="B693" s="5"/>
      <c r="C693" s="5"/>
      <c r="D693" s="5"/>
      <c r="E693" s="5"/>
      <c r="F693" s="5"/>
      <c r="G693" s="5"/>
      <c r="I693" s="5"/>
    </row>
    <row r="694" spans="2:9" ht="20.399999999999999" customHeight="1" x14ac:dyDescent="0.4">
      <c r="B694" s="5"/>
      <c r="C694" s="5"/>
      <c r="D694" s="5"/>
      <c r="E694" s="5"/>
      <c r="F694" s="5"/>
      <c r="G694" s="5"/>
      <c r="I694" s="5"/>
    </row>
    <row r="695" spans="2:9" ht="20.399999999999999" customHeight="1" x14ac:dyDescent="0.4">
      <c r="B695" s="5"/>
      <c r="C695" s="5"/>
      <c r="D695" s="5"/>
      <c r="E695" s="5"/>
      <c r="F695" s="5"/>
      <c r="G695" s="5"/>
      <c r="I695" s="5"/>
    </row>
    <row r="696" spans="2:9" ht="20.399999999999999" customHeight="1" x14ac:dyDescent="0.4">
      <c r="B696" s="5"/>
      <c r="C696" s="5"/>
      <c r="D696" s="5"/>
      <c r="E696" s="5"/>
      <c r="F696" s="5"/>
      <c r="G696" s="5"/>
      <c r="I696" s="5"/>
    </row>
    <row r="697" spans="2:9" ht="20.399999999999999" customHeight="1" x14ac:dyDescent="0.4">
      <c r="B697" s="5"/>
      <c r="C697" s="5"/>
      <c r="D697" s="5"/>
      <c r="E697" s="5"/>
      <c r="F697" s="5"/>
      <c r="G697" s="5"/>
      <c r="I697" s="5"/>
    </row>
    <row r="698" spans="2:9" ht="20.399999999999999" customHeight="1" x14ac:dyDescent="0.4">
      <c r="B698" s="5"/>
      <c r="C698" s="5"/>
      <c r="D698" s="5"/>
      <c r="E698" s="5"/>
      <c r="F698" s="5"/>
      <c r="G698" s="5"/>
      <c r="I698" s="5"/>
    </row>
    <row r="699" spans="2:9" ht="20.399999999999999" customHeight="1" x14ac:dyDescent="0.4">
      <c r="B699" s="5"/>
      <c r="C699" s="5"/>
      <c r="D699" s="5"/>
      <c r="E699" s="5"/>
      <c r="F699" s="5"/>
      <c r="G699" s="5"/>
      <c r="I699" s="5"/>
    </row>
    <row r="700" spans="2:9" ht="20.399999999999999" customHeight="1" x14ac:dyDescent="0.4">
      <c r="B700" s="5"/>
      <c r="C700" s="5"/>
      <c r="D700" s="5"/>
      <c r="E700" s="5"/>
      <c r="F700" s="5"/>
      <c r="G700" s="5"/>
      <c r="I700" s="5"/>
    </row>
    <row r="701" spans="2:9" ht="20.399999999999999" customHeight="1" x14ac:dyDescent="0.4">
      <c r="B701" s="5"/>
      <c r="C701" s="5"/>
      <c r="D701" s="5"/>
      <c r="E701" s="5"/>
      <c r="F701" s="5"/>
      <c r="G701" s="5"/>
      <c r="I701" s="5"/>
    </row>
    <row r="702" spans="2:9" ht="20.399999999999999" customHeight="1" x14ac:dyDescent="0.4">
      <c r="B702" s="5"/>
      <c r="C702" s="5"/>
      <c r="D702" s="5"/>
      <c r="E702" s="5"/>
      <c r="F702" s="5"/>
      <c r="G702" s="5"/>
      <c r="I702" s="5"/>
    </row>
    <row r="703" spans="2:9" ht="20.399999999999999" customHeight="1" x14ac:dyDescent="0.4">
      <c r="B703" s="5"/>
      <c r="C703" s="5"/>
      <c r="D703" s="5"/>
      <c r="E703" s="5"/>
      <c r="F703" s="5"/>
      <c r="G703" s="5"/>
      <c r="I703" s="5"/>
    </row>
    <row r="704" spans="2:9" ht="20.399999999999999" customHeight="1" x14ac:dyDescent="0.4">
      <c r="B704" s="5"/>
      <c r="C704" s="5"/>
      <c r="D704" s="5"/>
      <c r="E704" s="5"/>
      <c r="F704" s="5"/>
      <c r="G704" s="5"/>
      <c r="I704" s="5"/>
    </row>
    <row r="705" spans="2:9" ht="20.399999999999999" customHeight="1" x14ac:dyDescent="0.4">
      <c r="B705" s="5"/>
      <c r="C705" s="5"/>
      <c r="D705" s="5"/>
      <c r="E705" s="5"/>
      <c r="F705" s="5"/>
      <c r="G705" s="5"/>
      <c r="I705" s="5"/>
    </row>
    <row r="706" spans="2:9" ht="20.399999999999999" customHeight="1" x14ac:dyDescent="0.4">
      <c r="B706" s="5"/>
      <c r="C706" s="5"/>
      <c r="D706" s="5"/>
      <c r="E706" s="5"/>
      <c r="F706" s="5"/>
      <c r="G706" s="5"/>
      <c r="I706" s="5"/>
    </row>
    <row r="707" spans="2:9" ht="20.399999999999999" customHeight="1" x14ac:dyDescent="0.4">
      <c r="B707" s="5"/>
      <c r="C707" s="5"/>
      <c r="D707" s="5"/>
      <c r="E707" s="5"/>
      <c r="F707" s="5"/>
      <c r="G707" s="5"/>
      <c r="I707" s="5"/>
    </row>
    <row r="708" spans="2:9" ht="20.399999999999999" customHeight="1" x14ac:dyDescent="0.4">
      <c r="B708" s="5"/>
      <c r="C708" s="5"/>
      <c r="D708" s="5"/>
      <c r="E708" s="5"/>
      <c r="F708" s="5"/>
      <c r="G708" s="5"/>
      <c r="I708" s="5"/>
    </row>
    <row r="709" spans="2:9" ht="20.399999999999999" customHeight="1" x14ac:dyDescent="0.4">
      <c r="B709" s="5"/>
      <c r="C709" s="5"/>
      <c r="D709" s="5"/>
      <c r="E709" s="5"/>
      <c r="F709" s="5"/>
      <c r="G709" s="5"/>
      <c r="I709" s="5"/>
    </row>
    <row r="710" spans="2:9" ht="20.399999999999999" customHeight="1" x14ac:dyDescent="0.4">
      <c r="B710" s="5"/>
      <c r="C710" s="5"/>
      <c r="D710" s="5"/>
      <c r="E710" s="5"/>
      <c r="F710" s="5"/>
      <c r="G710" s="5"/>
      <c r="I710" s="5"/>
    </row>
    <row r="711" spans="2:9" ht="20.399999999999999" customHeight="1" x14ac:dyDescent="0.4">
      <c r="B711" s="5"/>
      <c r="C711" s="5"/>
      <c r="D711" s="5"/>
      <c r="E711" s="5"/>
      <c r="F711" s="5"/>
      <c r="G711" s="5"/>
      <c r="I711" s="5"/>
    </row>
    <row r="712" spans="2:9" ht="20.399999999999999" customHeight="1" x14ac:dyDescent="0.4">
      <c r="B712" s="5"/>
      <c r="C712" s="5"/>
      <c r="D712" s="5"/>
      <c r="E712" s="5"/>
      <c r="F712" s="5"/>
      <c r="G712" s="5"/>
      <c r="I712" s="5"/>
    </row>
    <row r="713" spans="2:9" ht="20.399999999999999" customHeight="1" x14ac:dyDescent="0.4">
      <c r="B713" s="5"/>
      <c r="C713" s="5"/>
      <c r="D713" s="5"/>
      <c r="E713" s="5"/>
      <c r="F713" s="5"/>
      <c r="G713" s="5"/>
      <c r="I713" s="5"/>
    </row>
    <row r="714" spans="2:9" ht="20.399999999999999" customHeight="1" x14ac:dyDescent="0.4">
      <c r="B714" s="5"/>
      <c r="C714" s="5"/>
      <c r="D714" s="5"/>
      <c r="E714" s="5"/>
      <c r="F714" s="5"/>
      <c r="G714" s="5"/>
      <c r="I714" s="5"/>
    </row>
    <row r="715" spans="2:9" ht="20.399999999999999" customHeight="1" x14ac:dyDescent="0.4">
      <c r="B715" s="5"/>
      <c r="C715" s="5"/>
      <c r="D715" s="5"/>
      <c r="E715" s="5"/>
      <c r="F715" s="5"/>
      <c r="G715" s="5"/>
      <c r="I715" s="5"/>
    </row>
    <row r="716" spans="2:9" ht="20.399999999999999" customHeight="1" x14ac:dyDescent="0.4">
      <c r="B716" s="5"/>
      <c r="C716" s="5"/>
      <c r="D716" s="5"/>
      <c r="E716" s="5"/>
      <c r="F716" s="5"/>
      <c r="G716" s="5"/>
      <c r="I716" s="5"/>
    </row>
    <row r="717" spans="2:9" ht="20.399999999999999" customHeight="1" x14ac:dyDescent="0.4">
      <c r="B717" s="5"/>
      <c r="C717" s="5"/>
      <c r="D717" s="5"/>
      <c r="E717" s="5"/>
      <c r="F717" s="5"/>
      <c r="G717" s="5"/>
      <c r="I717" s="5"/>
    </row>
    <row r="718" spans="2:9" ht="20.399999999999999" customHeight="1" x14ac:dyDescent="0.4">
      <c r="B718" s="5"/>
      <c r="C718" s="5"/>
      <c r="D718" s="5"/>
      <c r="E718" s="5"/>
      <c r="F718" s="5"/>
      <c r="G718" s="5"/>
      <c r="I718" s="5"/>
    </row>
    <row r="719" spans="2:9" ht="20.399999999999999" customHeight="1" x14ac:dyDescent="0.4">
      <c r="B719" s="5"/>
      <c r="C719" s="5"/>
      <c r="D719" s="5"/>
      <c r="E719" s="5"/>
      <c r="F719" s="5"/>
      <c r="G719" s="5"/>
      <c r="I719" s="5"/>
    </row>
    <row r="720" spans="2:9" ht="20.399999999999999" customHeight="1" x14ac:dyDescent="0.4">
      <c r="B720" s="5"/>
      <c r="C720" s="5"/>
      <c r="D720" s="5"/>
      <c r="E720" s="5"/>
      <c r="F720" s="5"/>
      <c r="G720" s="5"/>
      <c r="I720" s="5"/>
    </row>
    <row r="721" spans="2:9" ht="20.399999999999999" customHeight="1" x14ac:dyDescent="0.4">
      <c r="B721" s="5"/>
      <c r="C721" s="5"/>
      <c r="D721" s="5"/>
      <c r="E721" s="5"/>
      <c r="F721" s="5"/>
      <c r="G721" s="5"/>
      <c r="I721" s="5"/>
    </row>
    <row r="722" spans="2:9" ht="20.399999999999999" customHeight="1" x14ac:dyDescent="0.4">
      <c r="B722" s="5"/>
      <c r="C722" s="5"/>
      <c r="D722" s="5"/>
      <c r="E722" s="5"/>
      <c r="F722" s="5"/>
      <c r="G722" s="5"/>
      <c r="I722" s="5"/>
    </row>
    <row r="723" spans="2:9" ht="20.399999999999999" customHeight="1" x14ac:dyDescent="0.4">
      <c r="B723" s="5"/>
      <c r="C723" s="5"/>
      <c r="D723" s="5"/>
      <c r="E723" s="5"/>
      <c r="F723" s="5"/>
      <c r="G723" s="5"/>
      <c r="I723" s="5"/>
    </row>
    <row r="724" spans="2:9" ht="20.399999999999999" customHeight="1" x14ac:dyDescent="0.4">
      <c r="B724" s="5"/>
      <c r="C724" s="5"/>
      <c r="D724" s="5"/>
      <c r="E724" s="5"/>
      <c r="F724" s="5"/>
      <c r="G724" s="5"/>
      <c r="I724" s="5"/>
    </row>
    <row r="725" spans="2:9" ht="20.399999999999999" customHeight="1" x14ac:dyDescent="0.4">
      <c r="B725" s="5"/>
      <c r="C725" s="5"/>
      <c r="D725" s="5"/>
      <c r="E725" s="5"/>
      <c r="F725" s="5"/>
      <c r="G725" s="5"/>
      <c r="I725" s="5"/>
    </row>
    <row r="726" spans="2:9" ht="20.399999999999999" customHeight="1" x14ac:dyDescent="0.4">
      <c r="B726" s="5"/>
      <c r="C726" s="5"/>
      <c r="D726" s="5"/>
      <c r="E726" s="5"/>
      <c r="F726" s="5"/>
      <c r="G726" s="5"/>
      <c r="I726" s="5"/>
    </row>
    <row r="727" spans="2:9" ht="20.399999999999999" customHeight="1" x14ac:dyDescent="0.4">
      <c r="B727" s="5"/>
      <c r="C727" s="5"/>
      <c r="D727" s="5"/>
      <c r="E727" s="5"/>
      <c r="F727" s="5"/>
      <c r="G727" s="5"/>
      <c r="I727" s="5"/>
    </row>
    <row r="728" spans="2:9" ht="20.399999999999999" customHeight="1" x14ac:dyDescent="0.4">
      <c r="B728" s="5"/>
      <c r="C728" s="5"/>
      <c r="D728" s="5"/>
      <c r="E728" s="5"/>
      <c r="F728" s="5"/>
      <c r="G728" s="5"/>
      <c r="I728" s="5"/>
    </row>
    <row r="729" spans="2:9" ht="20.399999999999999" customHeight="1" x14ac:dyDescent="0.4">
      <c r="B729" s="5"/>
      <c r="C729" s="5"/>
      <c r="D729" s="5"/>
      <c r="E729" s="5"/>
      <c r="F729" s="5"/>
      <c r="G729" s="5"/>
      <c r="I729" s="5"/>
    </row>
    <row r="730" spans="2:9" ht="20.399999999999999" customHeight="1" x14ac:dyDescent="0.4">
      <c r="B730" s="5"/>
      <c r="C730" s="5"/>
      <c r="D730" s="5"/>
      <c r="E730" s="5"/>
      <c r="F730" s="5"/>
      <c r="G730" s="5"/>
      <c r="I730" s="5"/>
    </row>
    <row r="731" spans="2:9" ht="20.399999999999999" customHeight="1" x14ac:dyDescent="0.4">
      <c r="B731" s="5"/>
      <c r="C731" s="5"/>
      <c r="D731" s="5"/>
      <c r="E731" s="5"/>
      <c r="F731" s="5"/>
      <c r="G731" s="5"/>
      <c r="I731" s="5"/>
    </row>
    <row r="732" spans="2:9" ht="20.399999999999999" customHeight="1" x14ac:dyDescent="0.4">
      <c r="B732" s="5"/>
      <c r="C732" s="5"/>
      <c r="D732" s="5"/>
      <c r="E732" s="5"/>
      <c r="F732" s="5"/>
      <c r="G732" s="5"/>
      <c r="I732" s="5"/>
    </row>
    <row r="733" spans="2:9" ht="20.399999999999999" customHeight="1" x14ac:dyDescent="0.4">
      <c r="B733" s="5"/>
      <c r="C733" s="5"/>
      <c r="D733" s="5"/>
      <c r="E733" s="5"/>
      <c r="F733" s="5"/>
      <c r="G733" s="5"/>
      <c r="I733" s="5"/>
    </row>
    <row r="734" spans="2:9" ht="20.399999999999999" customHeight="1" x14ac:dyDescent="0.4">
      <c r="B734" s="5"/>
      <c r="C734" s="5"/>
      <c r="D734" s="5"/>
      <c r="E734" s="5"/>
      <c r="F734" s="5"/>
      <c r="G734" s="5"/>
      <c r="I734" s="5"/>
    </row>
    <row r="735" spans="2:9" ht="20.399999999999999" customHeight="1" x14ac:dyDescent="0.4">
      <c r="B735" s="5"/>
      <c r="C735" s="5"/>
      <c r="D735" s="5"/>
      <c r="E735" s="5"/>
      <c r="F735" s="5"/>
      <c r="G735" s="5"/>
      <c r="I735" s="5"/>
    </row>
    <row r="736" spans="2:9" ht="20.399999999999999" customHeight="1" x14ac:dyDescent="0.4">
      <c r="B736" s="5"/>
      <c r="C736" s="5"/>
      <c r="D736" s="5"/>
      <c r="E736" s="5"/>
      <c r="F736" s="5"/>
      <c r="G736" s="5"/>
      <c r="I736" s="5"/>
    </row>
    <row r="737" spans="2:9" ht="20.399999999999999" customHeight="1" x14ac:dyDescent="0.4">
      <c r="B737" s="5"/>
      <c r="C737" s="5"/>
      <c r="D737" s="5"/>
      <c r="E737" s="5"/>
      <c r="F737" s="5"/>
      <c r="G737" s="5"/>
      <c r="I737" s="5"/>
    </row>
    <row r="738" spans="2:9" ht="20.399999999999999" customHeight="1" x14ac:dyDescent="0.4">
      <c r="B738" s="5"/>
      <c r="C738" s="5"/>
      <c r="D738" s="5"/>
      <c r="E738" s="5"/>
      <c r="F738" s="5"/>
      <c r="G738" s="5"/>
      <c r="I738" s="5"/>
    </row>
    <row r="739" spans="2:9" ht="20.399999999999999" customHeight="1" x14ac:dyDescent="0.4">
      <c r="B739" s="5"/>
      <c r="C739" s="5"/>
      <c r="D739" s="5"/>
      <c r="E739" s="5"/>
      <c r="F739" s="5"/>
      <c r="G739" s="5"/>
      <c r="I739" s="5"/>
    </row>
    <row r="740" spans="2:9" ht="20.399999999999999" customHeight="1" x14ac:dyDescent="0.4">
      <c r="B740" s="5"/>
      <c r="C740" s="5"/>
      <c r="D740" s="5"/>
      <c r="E740" s="5"/>
      <c r="F740" s="5"/>
      <c r="G740" s="5"/>
      <c r="I740" s="5"/>
    </row>
    <row r="741" spans="2:9" ht="20.399999999999999" customHeight="1" x14ac:dyDescent="0.4">
      <c r="B741" s="5"/>
      <c r="C741" s="5"/>
      <c r="D741" s="5"/>
      <c r="E741" s="5"/>
      <c r="F741" s="5"/>
      <c r="G741" s="5"/>
      <c r="I741" s="5"/>
    </row>
    <row r="742" spans="2:9" ht="20.399999999999999" customHeight="1" x14ac:dyDescent="0.4">
      <c r="B742" s="5"/>
      <c r="C742" s="5"/>
      <c r="D742" s="5"/>
      <c r="E742" s="5"/>
      <c r="F742" s="5"/>
      <c r="G742" s="5"/>
      <c r="I742" s="5"/>
    </row>
    <row r="743" spans="2:9" ht="20.399999999999999" customHeight="1" x14ac:dyDescent="0.4">
      <c r="B743" s="5"/>
      <c r="C743" s="5"/>
      <c r="D743" s="5"/>
      <c r="E743" s="5"/>
      <c r="F743" s="5"/>
      <c r="G743" s="5"/>
      <c r="I743" s="5"/>
    </row>
    <row r="744" spans="2:9" ht="20.399999999999999" customHeight="1" x14ac:dyDescent="0.4">
      <c r="B744" s="5"/>
      <c r="C744" s="5"/>
      <c r="D744" s="5"/>
      <c r="E744" s="5"/>
      <c r="F744" s="5"/>
      <c r="G744" s="5"/>
      <c r="I744" s="5"/>
    </row>
    <row r="745" spans="2:9" ht="20.399999999999999" customHeight="1" x14ac:dyDescent="0.4">
      <c r="B745" s="5"/>
      <c r="C745" s="5"/>
      <c r="D745" s="5"/>
      <c r="E745" s="5"/>
      <c r="F745" s="5"/>
      <c r="G745" s="5"/>
      <c r="I745" s="5"/>
    </row>
    <row r="746" spans="2:9" ht="20.399999999999999" customHeight="1" x14ac:dyDescent="0.4">
      <c r="B746" s="5"/>
      <c r="C746" s="5"/>
      <c r="D746" s="5"/>
      <c r="E746" s="5"/>
      <c r="F746" s="5"/>
      <c r="G746" s="5"/>
      <c r="I746" s="5"/>
    </row>
    <row r="747" spans="2:9" ht="20.399999999999999" customHeight="1" x14ac:dyDescent="0.4">
      <c r="B747" s="5"/>
      <c r="C747" s="5"/>
      <c r="D747" s="5"/>
      <c r="E747" s="5"/>
      <c r="F747" s="5"/>
      <c r="G747" s="5"/>
      <c r="I747" s="5"/>
    </row>
    <row r="748" spans="2:9" ht="20.399999999999999" customHeight="1" x14ac:dyDescent="0.4">
      <c r="B748" s="5"/>
      <c r="C748" s="5"/>
      <c r="D748" s="5"/>
      <c r="E748" s="5"/>
      <c r="F748" s="5"/>
      <c r="G748" s="5"/>
      <c r="I748" s="5"/>
    </row>
    <row r="749" spans="2:9" ht="20.399999999999999" customHeight="1" x14ac:dyDescent="0.4">
      <c r="B749" s="5"/>
      <c r="C749" s="5"/>
      <c r="D749" s="5"/>
      <c r="E749" s="5"/>
      <c r="F749" s="5"/>
      <c r="G749" s="5"/>
      <c r="I749" s="5"/>
    </row>
    <row r="750" spans="2:9" ht="20.399999999999999" customHeight="1" x14ac:dyDescent="0.4">
      <c r="B750" s="5"/>
      <c r="C750" s="5"/>
      <c r="D750" s="5"/>
      <c r="E750" s="5"/>
      <c r="F750" s="5"/>
      <c r="G750" s="5"/>
      <c r="I750" s="5"/>
    </row>
    <row r="751" spans="2:9" ht="20.399999999999999" customHeight="1" x14ac:dyDescent="0.4">
      <c r="B751" s="5"/>
      <c r="C751" s="5"/>
      <c r="D751" s="5"/>
      <c r="E751" s="5"/>
      <c r="F751" s="5"/>
      <c r="G751" s="5"/>
      <c r="I751" s="5"/>
    </row>
    <row r="752" spans="2:9" ht="20.399999999999999" customHeight="1" x14ac:dyDescent="0.4">
      <c r="B752" s="5"/>
      <c r="C752" s="5"/>
      <c r="D752" s="5"/>
      <c r="E752" s="5"/>
      <c r="F752" s="5"/>
      <c r="G752" s="5"/>
      <c r="I752" s="5"/>
    </row>
    <row r="753" spans="2:9" ht="20.399999999999999" customHeight="1" x14ac:dyDescent="0.4">
      <c r="B753" s="5"/>
      <c r="C753" s="5"/>
      <c r="D753" s="5"/>
      <c r="E753" s="5"/>
      <c r="F753" s="5"/>
      <c r="G753" s="5"/>
      <c r="I753" s="5"/>
    </row>
    <row r="754" spans="2:9" ht="20.399999999999999" customHeight="1" x14ac:dyDescent="0.4">
      <c r="B754" s="5"/>
      <c r="C754" s="5"/>
      <c r="D754" s="5"/>
      <c r="E754" s="5"/>
      <c r="F754" s="5"/>
      <c r="G754" s="5"/>
      <c r="I754" s="5"/>
    </row>
    <row r="755" spans="2:9" ht="20.399999999999999" customHeight="1" x14ac:dyDescent="0.4">
      <c r="B755" s="5"/>
      <c r="C755" s="5"/>
      <c r="D755" s="5"/>
      <c r="E755" s="5"/>
      <c r="F755" s="5"/>
      <c r="G755" s="5"/>
      <c r="I755" s="5"/>
    </row>
    <row r="756" spans="2:9" ht="20.399999999999999" customHeight="1" x14ac:dyDescent="0.4">
      <c r="B756" s="5"/>
      <c r="C756" s="5"/>
      <c r="D756" s="5"/>
      <c r="E756" s="5"/>
      <c r="F756" s="5"/>
      <c r="G756" s="5"/>
      <c r="I756" s="5"/>
    </row>
    <row r="757" spans="2:9" ht="20.399999999999999" customHeight="1" x14ac:dyDescent="0.4">
      <c r="B757" s="5"/>
      <c r="C757" s="5"/>
      <c r="D757" s="5"/>
      <c r="E757" s="5"/>
      <c r="F757" s="5"/>
      <c r="G757" s="5"/>
      <c r="I757" s="5"/>
    </row>
    <row r="758" spans="2:9" ht="20.399999999999999" customHeight="1" x14ac:dyDescent="0.4">
      <c r="B758" s="5"/>
      <c r="C758" s="5"/>
      <c r="D758" s="5"/>
      <c r="E758" s="5"/>
      <c r="F758" s="5"/>
      <c r="G758" s="5"/>
      <c r="I758" s="5"/>
    </row>
    <row r="759" spans="2:9" ht="20.399999999999999" customHeight="1" x14ac:dyDescent="0.4">
      <c r="B759" s="5"/>
      <c r="C759" s="5"/>
      <c r="D759" s="5"/>
      <c r="E759" s="5"/>
      <c r="F759" s="5"/>
      <c r="G759" s="5"/>
      <c r="I759" s="5"/>
    </row>
    <row r="760" spans="2:9" ht="20.399999999999999" customHeight="1" x14ac:dyDescent="0.4">
      <c r="B760" s="5"/>
      <c r="C760" s="5"/>
      <c r="D760" s="5"/>
      <c r="E760" s="5"/>
      <c r="F760" s="5"/>
      <c r="G760" s="5"/>
      <c r="I760" s="5"/>
    </row>
    <row r="761" spans="2:9" ht="20.399999999999999" customHeight="1" x14ac:dyDescent="0.4">
      <c r="B761" s="5"/>
      <c r="C761" s="5"/>
      <c r="D761" s="5"/>
      <c r="E761" s="5"/>
      <c r="F761" s="5"/>
      <c r="G761" s="5"/>
      <c r="I761" s="5"/>
    </row>
    <row r="762" spans="2:9" ht="20.399999999999999" customHeight="1" x14ac:dyDescent="0.4">
      <c r="B762" s="5"/>
      <c r="C762" s="5"/>
      <c r="D762" s="5"/>
      <c r="E762" s="5"/>
      <c r="F762" s="5"/>
      <c r="G762" s="5"/>
      <c r="I762" s="5"/>
    </row>
    <row r="763" spans="2:9" ht="20.399999999999999" customHeight="1" x14ac:dyDescent="0.4">
      <c r="B763" s="5"/>
      <c r="C763" s="5"/>
      <c r="D763" s="5"/>
      <c r="E763" s="5"/>
      <c r="F763" s="5"/>
      <c r="G763" s="5"/>
      <c r="I763" s="5"/>
    </row>
    <row r="764" spans="2:9" ht="20.399999999999999" customHeight="1" x14ac:dyDescent="0.4">
      <c r="B764" s="5"/>
      <c r="C764" s="5"/>
      <c r="D764" s="5"/>
      <c r="E764" s="5"/>
      <c r="F764" s="5"/>
      <c r="G764" s="5"/>
      <c r="I764" s="5"/>
    </row>
    <row r="765" spans="2:9" ht="20.399999999999999" customHeight="1" x14ac:dyDescent="0.4">
      <c r="B765" s="5"/>
      <c r="C765" s="5"/>
      <c r="D765" s="5"/>
      <c r="E765" s="5"/>
      <c r="F765" s="5"/>
      <c r="G765" s="5"/>
      <c r="I765" s="5"/>
    </row>
    <row r="766" spans="2:9" ht="20.399999999999999" customHeight="1" x14ac:dyDescent="0.4">
      <c r="B766" s="5"/>
      <c r="C766" s="5"/>
      <c r="D766" s="5"/>
      <c r="E766" s="5"/>
      <c r="F766" s="5"/>
      <c r="G766" s="5"/>
      <c r="I766" s="5"/>
    </row>
    <row r="767" spans="2:9" ht="20.399999999999999" customHeight="1" x14ac:dyDescent="0.4">
      <c r="B767" s="5"/>
      <c r="C767" s="5"/>
      <c r="D767" s="5"/>
      <c r="E767" s="5"/>
      <c r="F767" s="5"/>
      <c r="G767" s="5"/>
      <c r="I767" s="5"/>
    </row>
    <row r="768" spans="2:9" ht="20.399999999999999" customHeight="1" x14ac:dyDescent="0.4">
      <c r="B768" s="5"/>
      <c r="C768" s="5"/>
      <c r="D768" s="5"/>
      <c r="E768" s="5"/>
      <c r="F768" s="5"/>
      <c r="G768" s="5"/>
      <c r="I768" s="5"/>
    </row>
    <row r="769" spans="2:9" ht="20.399999999999999" customHeight="1" x14ac:dyDescent="0.4">
      <c r="B769" s="5"/>
      <c r="C769" s="5"/>
      <c r="D769" s="5"/>
      <c r="E769" s="5"/>
      <c r="F769" s="5"/>
      <c r="G769" s="5"/>
      <c r="I769" s="5"/>
    </row>
    <row r="770" spans="2:9" ht="20.399999999999999" customHeight="1" x14ac:dyDescent="0.4">
      <c r="B770" s="5"/>
      <c r="C770" s="5"/>
      <c r="D770" s="5"/>
      <c r="E770" s="5"/>
      <c r="F770" s="5"/>
      <c r="G770" s="5"/>
      <c r="I770" s="5"/>
    </row>
    <row r="771" spans="2:9" ht="20.399999999999999" customHeight="1" x14ac:dyDescent="0.4">
      <c r="B771" s="5"/>
      <c r="C771" s="5"/>
      <c r="D771" s="5"/>
      <c r="E771" s="5"/>
      <c r="F771" s="5"/>
      <c r="G771" s="5"/>
      <c r="I771" s="5"/>
    </row>
    <row r="772" spans="2:9" ht="20.399999999999999" customHeight="1" x14ac:dyDescent="0.4">
      <c r="B772" s="5"/>
      <c r="C772" s="5"/>
      <c r="D772" s="5"/>
      <c r="E772" s="5"/>
      <c r="F772" s="5"/>
      <c r="G772" s="5"/>
      <c r="I772" s="5"/>
    </row>
    <row r="773" spans="2:9" ht="20.399999999999999" customHeight="1" x14ac:dyDescent="0.4">
      <c r="B773" s="5"/>
      <c r="C773" s="5"/>
      <c r="D773" s="5"/>
      <c r="E773" s="5"/>
      <c r="F773" s="5"/>
      <c r="G773" s="5"/>
      <c r="I773" s="5"/>
    </row>
    <row r="774" spans="2:9" ht="20.399999999999999" customHeight="1" x14ac:dyDescent="0.4">
      <c r="B774" s="5"/>
      <c r="C774" s="5"/>
      <c r="D774" s="5"/>
      <c r="E774" s="5"/>
      <c r="F774" s="5"/>
      <c r="G774" s="5"/>
      <c r="I774" s="5"/>
    </row>
    <row r="775" spans="2:9" ht="20.399999999999999" customHeight="1" x14ac:dyDescent="0.4">
      <c r="B775" s="5"/>
      <c r="C775" s="5"/>
      <c r="D775" s="5"/>
      <c r="E775" s="5"/>
      <c r="F775" s="5"/>
      <c r="G775" s="5"/>
      <c r="I775" s="5"/>
    </row>
    <row r="776" spans="2:9" ht="20.399999999999999" customHeight="1" x14ac:dyDescent="0.4">
      <c r="B776" s="5"/>
      <c r="C776" s="5"/>
      <c r="D776" s="5"/>
      <c r="E776" s="5"/>
      <c r="F776" s="5"/>
      <c r="G776" s="5"/>
      <c r="I776" s="5"/>
    </row>
    <row r="777" spans="2:9" ht="20.399999999999999" customHeight="1" x14ac:dyDescent="0.4">
      <c r="B777" s="5"/>
      <c r="C777" s="5"/>
      <c r="D777" s="5"/>
      <c r="E777" s="5"/>
      <c r="F777" s="5"/>
      <c r="G777" s="5"/>
      <c r="I777" s="5"/>
    </row>
    <row r="778" spans="2:9" ht="20.399999999999999" customHeight="1" x14ac:dyDescent="0.4">
      <c r="B778" s="5"/>
      <c r="C778" s="5"/>
      <c r="D778" s="5"/>
      <c r="E778" s="5"/>
      <c r="F778" s="5"/>
      <c r="G778" s="5"/>
      <c r="I778" s="5"/>
    </row>
    <row r="779" spans="2:9" ht="20.399999999999999" customHeight="1" x14ac:dyDescent="0.4">
      <c r="B779" s="5"/>
      <c r="C779" s="5"/>
      <c r="D779" s="5"/>
      <c r="E779" s="5"/>
      <c r="F779" s="5"/>
      <c r="G779" s="5"/>
      <c r="I779" s="5"/>
    </row>
    <row r="780" spans="2:9" ht="20.399999999999999" customHeight="1" x14ac:dyDescent="0.4">
      <c r="B780" s="5"/>
      <c r="C780" s="5"/>
      <c r="D780" s="5"/>
      <c r="E780" s="5"/>
      <c r="F780" s="5"/>
      <c r="G780" s="5"/>
      <c r="I780" s="5"/>
    </row>
    <row r="781" spans="2:9" ht="20.399999999999999" customHeight="1" x14ac:dyDescent="0.4">
      <c r="B781" s="5"/>
      <c r="C781" s="5"/>
      <c r="D781" s="5"/>
      <c r="E781" s="5"/>
      <c r="F781" s="5"/>
      <c r="G781" s="5"/>
      <c r="I781" s="5"/>
    </row>
    <row r="782" spans="2:9" ht="20.399999999999999" customHeight="1" x14ac:dyDescent="0.4">
      <c r="B782" s="5"/>
      <c r="C782" s="5"/>
      <c r="D782" s="5"/>
      <c r="E782" s="5"/>
      <c r="F782" s="5"/>
      <c r="G782" s="5"/>
      <c r="I782" s="5"/>
    </row>
    <row r="783" spans="2:9" ht="20.399999999999999" customHeight="1" x14ac:dyDescent="0.4">
      <c r="B783" s="5"/>
      <c r="C783" s="5"/>
      <c r="D783" s="5"/>
      <c r="E783" s="5"/>
      <c r="F783" s="5"/>
      <c r="G783" s="5"/>
      <c r="I783" s="5"/>
    </row>
    <row r="784" spans="2:9" ht="20.399999999999999" customHeight="1" x14ac:dyDescent="0.4">
      <c r="B784" s="5"/>
      <c r="C784" s="5"/>
      <c r="D784" s="5"/>
      <c r="E784" s="5"/>
      <c r="F784" s="5"/>
      <c r="G784" s="5"/>
      <c r="I784" s="5"/>
    </row>
    <row r="785" spans="2:9" ht="21" customHeight="1" x14ac:dyDescent="0.4">
      <c r="B785" s="5"/>
      <c r="C785" s="5"/>
      <c r="D785" s="5"/>
      <c r="E785" s="5"/>
      <c r="F785" s="5"/>
      <c r="G785" s="5"/>
      <c r="I785" s="5"/>
    </row>
    <row r="786" spans="2:9" ht="21" customHeight="1" x14ac:dyDescent="0.4">
      <c r="B786" s="5"/>
      <c r="C786" s="5"/>
      <c r="D786" s="5"/>
      <c r="E786" s="5"/>
      <c r="F786" s="5"/>
      <c r="G786" s="5"/>
      <c r="I786" s="5"/>
    </row>
    <row r="787" spans="2:9" ht="21" customHeight="1" x14ac:dyDescent="0.4">
      <c r="B787" s="5"/>
      <c r="C787" s="5"/>
      <c r="D787" s="5"/>
      <c r="E787" s="5"/>
      <c r="F787" s="5"/>
      <c r="G787" s="5"/>
      <c r="I787" s="5"/>
    </row>
    <row r="788" spans="2:9" ht="20.399999999999999" customHeight="1" x14ac:dyDescent="0.4">
      <c r="B788" s="5"/>
      <c r="C788" s="5"/>
      <c r="D788" s="5"/>
      <c r="E788" s="5"/>
      <c r="F788" s="5"/>
      <c r="G788" s="5"/>
      <c r="I788" s="5"/>
    </row>
    <row r="789" spans="2:9" ht="21" customHeight="1" x14ac:dyDescent="0.4">
      <c r="B789" s="5"/>
      <c r="C789" s="5"/>
      <c r="D789" s="5"/>
      <c r="E789" s="5"/>
      <c r="F789" s="5"/>
      <c r="G789" s="5"/>
      <c r="I789" s="5"/>
    </row>
    <row r="790" spans="2:9" ht="21" customHeight="1" x14ac:dyDescent="0.4">
      <c r="B790" s="5"/>
      <c r="C790" s="5"/>
      <c r="D790" s="5"/>
      <c r="E790" s="5"/>
      <c r="F790" s="5"/>
      <c r="G790" s="5"/>
      <c r="I790" s="5"/>
    </row>
    <row r="791" spans="2:9" ht="21" customHeight="1" x14ac:dyDescent="0.4">
      <c r="B791" s="5"/>
      <c r="C791" s="5"/>
      <c r="D791" s="5"/>
      <c r="E791" s="5"/>
      <c r="F791" s="5"/>
      <c r="G791" s="5"/>
      <c r="I791" s="5"/>
    </row>
    <row r="792" spans="2:9" ht="21" customHeight="1" x14ac:dyDescent="0.4">
      <c r="B792" s="5"/>
      <c r="C792" s="5"/>
      <c r="D792" s="5"/>
      <c r="E792" s="5"/>
      <c r="F792" s="5"/>
      <c r="G792" s="5"/>
      <c r="I792" s="5"/>
    </row>
    <row r="793" spans="2:9" ht="21" customHeight="1" x14ac:dyDescent="0.4">
      <c r="B793" s="5"/>
      <c r="C793" s="5"/>
      <c r="D793" s="5"/>
      <c r="E793" s="5"/>
      <c r="F793" s="5"/>
      <c r="G793" s="5"/>
      <c r="I793" s="5"/>
    </row>
    <row r="794" spans="2:9" ht="21" customHeight="1" x14ac:dyDescent="0.4">
      <c r="B794" s="5"/>
      <c r="C794" s="5"/>
      <c r="D794" s="5"/>
      <c r="E794" s="5"/>
      <c r="F794" s="5"/>
      <c r="G794" s="5"/>
      <c r="I794" s="5"/>
    </row>
    <row r="795" spans="2:9" ht="21" customHeight="1" x14ac:dyDescent="0.4">
      <c r="B795" s="5"/>
      <c r="C795" s="5"/>
      <c r="D795" s="5"/>
      <c r="E795" s="5"/>
      <c r="F795" s="5"/>
      <c r="G795" s="5"/>
      <c r="I795" s="5"/>
    </row>
    <row r="796" spans="2:9" ht="21" customHeight="1" x14ac:dyDescent="0.4">
      <c r="B796" s="5"/>
      <c r="C796" s="5"/>
      <c r="D796" s="5"/>
      <c r="E796" s="5"/>
      <c r="F796" s="5"/>
      <c r="G796" s="5"/>
      <c r="I796" s="5"/>
    </row>
    <row r="797" spans="2:9" ht="21" customHeight="1" x14ac:dyDescent="0.4">
      <c r="B797" s="5"/>
      <c r="C797" s="5"/>
      <c r="D797" s="5"/>
      <c r="E797" s="5"/>
      <c r="F797" s="5"/>
      <c r="G797" s="5"/>
      <c r="I797" s="5"/>
    </row>
    <row r="798" spans="2:9" ht="19.2" customHeight="1" x14ac:dyDescent="0.4">
      <c r="B798" s="5"/>
      <c r="C798" s="5"/>
      <c r="D798" s="5"/>
      <c r="E798" s="5"/>
      <c r="F798" s="5"/>
      <c r="G798" s="5"/>
      <c r="I798" s="5"/>
    </row>
    <row r="799" spans="2:9" ht="19.2" customHeight="1" x14ac:dyDescent="0.4">
      <c r="B799" s="5"/>
      <c r="C799" s="5"/>
      <c r="D799" s="5"/>
      <c r="E799" s="5"/>
      <c r="F799" s="5"/>
      <c r="G799" s="5"/>
      <c r="I799" s="5"/>
    </row>
    <row r="800" spans="2:9" ht="19.2" customHeight="1" x14ac:dyDescent="0.4">
      <c r="B800" s="5"/>
      <c r="C800" s="5"/>
      <c r="D800" s="5"/>
      <c r="E800" s="5"/>
      <c r="F800" s="5"/>
      <c r="G800" s="5"/>
      <c r="I800" s="5"/>
    </row>
    <row r="801" spans="2:9" ht="19.2" customHeight="1" x14ac:dyDescent="0.4">
      <c r="B801" s="5"/>
      <c r="C801" s="5"/>
      <c r="D801" s="5"/>
      <c r="E801" s="5"/>
      <c r="F801" s="5"/>
      <c r="G801" s="5"/>
      <c r="I801" s="5"/>
    </row>
    <row r="802" spans="2:9" ht="19.2" customHeight="1" x14ac:dyDescent="0.4">
      <c r="B802" s="5"/>
      <c r="C802" s="5"/>
      <c r="D802" s="5"/>
      <c r="E802" s="5"/>
      <c r="F802" s="5"/>
      <c r="G802" s="5"/>
      <c r="I802" s="5"/>
    </row>
    <row r="803" spans="2:9" ht="19.2" customHeight="1" x14ac:dyDescent="0.4">
      <c r="B803" s="5"/>
      <c r="C803" s="5"/>
      <c r="D803" s="5"/>
      <c r="E803" s="5"/>
      <c r="F803" s="5"/>
      <c r="G803" s="5"/>
      <c r="I803" s="5"/>
    </row>
    <row r="804" spans="2:9" ht="19.2" customHeight="1" x14ac:dyDescent="0.4">
      <c r="B804" s="5"/>
      <c r="C804" s="5"/>
      <c r="D804" s="5"/>
      <c r="E804" s="5"/>
      <c r="F804" s="5"/>
      <c r="G804" s="5"/>
      <c r="I804" s="5"/>
    </row>
    <row r="805" spans="2:9" ht="19.2" customHeight="1" x14ac:dyDescent="0.4">
      <c r="B805" s="5"/>
      <c r="C805" s="5"/>
      <c r="D805" s="5"/>
      <c r="E805" s="5"/>
      <c r="F805" s="5"/>
      <c r="G805" s="5"/>
      <c r="I805" s="5"/>
    </row>
    <row r="806" spans="2:9" ht="19.2" customHeight="1" x14ac:dyDescent="0.4">
      <c r="B806" s="5"/>
      <c r="C806" s="5"/>
      <c r="D806" s="5"/>
      <c r="E806" s="5"/>
      <c r="F806" s="5"/>
      <c r="G806" s="5"/>
      <c r="I806" s="5"/>
    </row>
    <row r="807" spans="2:9" ht="19.2" customHeight="1" x14ac:dyDescent="0.4">
      <c r="B807" s="5"/>
      <c r="C807" s="5"/>
      <c r="D807" s="5"/>
      <c r="E807" s="5"/>
      <c r="F807" s="5"/>
      <c r="G807" s="5"/>
      <c r="I807" s="5"/>
    </row>
    <row r="808" spans="2:9" ht="21.6" customHeight="1" x14ac:dyDescent="0.4">
      <c r="B808" s="5"/>
      <c r="C808" s="5"/>
      <c r="D808" s="5"/>
      <c r="E808" s="5"/>
      <c r="F808" s="5"/>
      <c r="G808" s="5"/>
      <c r="I808" s="5"/>
    </row>
    <row r="809" spans="2:9" ht="21.6" customHeight="1" x14ac:dyDescent="0.4">
      <c r="B809" s="5"/>
      <c r="C809" s="5"/>
      <c r="D809" s="5"/>
      <c r="E809" s="5"/>
      <c r="F809" s="5"/>
      <c r="G809" s="5"/>
      <c r="I809" s="5"/>
    </row>
    <row r="810" spans="2:9" ht="21.6" customHeight="1" x14ac:dyDescent="0.4">
      <c r="B810" s="5"/>
      <c r="C810" s="5"/>
      <c r="D810" s="5"/>
      <c r="E810" s="5"/>
      <c r="F810" s="5"/>
      <c r="G810" s="5"/>
      <c r="I810" s="5"/>
    </row>
    <row r="811" spans="2:9" ht="21.6" customHeight="1" x14ac:dyDescent="0.4">
      <c r="B811" s="5"/>
      <c r="C811" s="5"/>
      <c r="D811" s="5"/>
      <c r="E811" s="5"/>
      <c r="F811" s="5"/>
      <c r="G811" s="5"/>
      <c r="I811" s="5"/>
    </row>
    <row r="812" spans="2:9" ht="21.6" customHeight="1" x14ac:dyDescent="0.4">
      <c r="B812" s="5"/>
      <c r="C812" s="5"/>
      <c r="D812" s="5"/>
      <c r="E812" s="5"/>
      <c r="F812" s="5"/>
      <c r="G812" s="5"/>
      <c r="I812" s="5"/>
    </row>
    <row r="813" spans="2:9" ht="21.6" customHeight="1" x14ac:dyDescent="0.4">
      <c r="B813" s="5"/>
      <c r="C813" s="5"/>
      <c r="D813" s="5"/>
      <c r="E813" s="5"/>
      <c r="F813" s="5"/>
      <c r="G813" s="5"/>
      <c r="I813" s="5"/>
    </row>
    <row r="814" spans="2:9" ht="21.6" customHeight="1" x14ac:dyDescent="0.4">
      <c r="B814" s="5"/>
      <c r="C814" s="5"/>
      <c r="D814" s="5"/>
      <c r="E814" s="5"/>
      <c r="F814" s="5"/>
      <c r="G814" s="5"/>
      <c r="I814" s="5"/>
    </row>
    <row r="815" spans="2:9" ht="21.6" customHeight="1" x14ac:dyDescent="0.4">
      <c r="B815" s="5"/>
      <c r="C815" s="5"/>
      <c r="D815" s="5"/>
      <c r="E815" s="5"/>
      <c r="F815" s="5"/>
      <c r="G815" s="5"/>
      <c r="I815" s="5"/>
    </row>
    <row r="816" spans="2:9" ht="21.6" customHeight="1" x14ac:dyDescent="0.4">
      <c r="B816" s="5"/>
      <c r="C816" s="5"/>
      <c r="D816" s="5"/>
      <c r="E816" s="5"/>
      <c r="F816" s="5"/>
      <c r="G816" s="5"/>
      <c r="I816" s="5"/>
    </row>
    <row r="817" spans="2:9" ht="21.6" customHeight="1" x14ac:dyDescent="0.4">
      <c r="B817" s="5"/>
      <c r="C817" s="5"/>
      <c r="D817" s="5"/>
      <c r="E817" s="5"/>
      <c r="F817" s="5"/>
      <c r="G817" s="5"/>
      <c r="I817" s="5"/>
    </row>
    <row r="818" spans="2:9" ht="21.6" customHeight="1" x14ac:dyDescent="0.4">
      <c r="B818" s="5"/>
      <c r="C818" s="5"/>
      <c r="D818" s="5"/>
      <c r="E818" s="5"/>
      <c r="F818" s="5"/>
      <c r="G818" s="5"/>
      <c r="I818" s="5"/>
    </row>
    <row r="819" spans="2:9" ht="21.6" customHeight="1" x14ac:dyDescent="0.4">
      <c r="B819" s="5"/>
      <c r="C819" s="5"/>
      <c r="D819" s="5"/>
      <c r="E819" s="5"/>
      <c r="F819" s="5"/>
      <c r="G819" s="5"/>
      <c r="I819" s="5"/>
    </row>
    <row r="820" spans="2:9" ht="21.6" customHeight="1" x14ac:dyDescent="0.4">
      <c r="B820" s="5"/>
      <c r="C820" s="5"/>
      <c r="D820" s="5"/>
      <c r="E820" s="5"/>
      <c r="F820" s="5"/>
      <c r="G820" s="5"/>
      <c r="I820" s="5"/>
    </row>
    <row r="821" spans="2:9" ht="21.6" customHeight="1" x14ac:dyDescent="0.4">
      <c r="B821" s="5"/>
      <c r="C821" s="5"/>
      <c r="D821" s="5"/>
      <c r="E821" s="5"/>
      <c r="F821" s="5"/>
      <c r="G821" s="5"/>
      <c r="I821" s="5"/>
    </row>
    <row r="822" spans="2:9" ht="21.6" customHeight="1" x14ac:dyDescent="0.4">
      <c r="B822" s="5"/>
      <c r="C822" s="5"/>
      <c r="D822" s="5"/>
      <c r="E822" s="5"/>
      <c r="F822" s="5"/>
      <c r="G822" s="5"/>
      <c r="I822" s="5"/>
    </row>
    <row r="823" spans="2:9" ht="21.6" customHeight="1" x14ac:dyDescent="0.4">
      <c r="B823" s="5"/>
      <c r="C823" s="5"/>
      <c r="D823" s="5"/>
      <c r="E823" s="5"/>
      <c r="F823" s="5"/>
      <c r="G823" s="5"/>
      <c r="I823" s="5"/>
    </row>
    <row r="824" spans="2:9" ht="21.6" customHeight="1" x14ac:dyDescent="0.4">
      <c r="B824" s="5"/>
      <c r="C824" s="5"/>
      <c r="D824" s="5"/>
      <c r="E824" s="5"/>
      <c r="F824" s="5"/>
      <c r="G824" s="5"/>
      <c r="I824" s="5"/>
    </row>
    <row r="825" spans="2:9" ht="21.6" customHeight="1" x14ac:dyDescent="0.4">
      <c r="B825" s="5"/>
      <c r="C825" s="5"/>
      <c r="D825" s="5"/>
      <c r="E825" s="5"/>
      <c r="F825" s="5"/>
      <c r="G825" s="5"/>
      <c r="I825" s="5"/>
    </row>
    <row r="826" spans="2:9" ht="21.6" customHeight="1" x14ac:dyDescent="0.4">
      <c r="B826" s="5"/>
      <c r="C826" s="5"/>
      <c r="D826" s="5"/>
      <c r="E826" s="5"/>
      <c r="F826" s="5"/>
      <c r="G826" s="5"/>
      <c r="I826" s="5"/>
    </row>
    <row r="827" spans="2:9" ht="21.6" customHeight="1" x14ac:dyDescent="0.4">
      <c r="B827" s="5"/>
      <c r="C827" s="5"/>
      <c r="D827" s="5"/>
      <c r="E827" s="5"/>
      <c r="F827" s="5"/>
      <c r="G827" s="5"/>
      <c r="I827" s="5"/>
    </row>
    <row r="828" spans="2:9" ht="21.6" customHeight="1" x14ac:dyDescent="0.4">
      <c r="B828" s="5"/>
      <c r="C828" s="5"/>
      <c r="D828" s="5"/>
      <c r="E828" s="5"/>
      <c r="F828" s="5"/>
      <c r="G828" s="5"/>
      <c r="I828" s="5"/>
    </row>
    <row r="829" spans="2:9" ht="21.6" customHeight="1" x14ac:dyDescent="0.4">
      <c r="B829" s="5"/>
      <c r="C829" s="5"/>
      <c r="D829" s="5"/>
      <c r="E829" s="5"/>
      <c r="F829" s="5"/>
      <c r="G829" s="5"/>
      <c r="I829" s="5"/>
    </row>
    <row r="830" spans="2:9" ht="21.6" customHeight="1" x14ac:dyDescent="0.4">
      <c r="B830" s="5"/>
      <c r="C830" s="5"/>
      <c r="D830" s="5"/>
      <c r="E830" s="5"/>
      <c r="F830" s="5"/>
      <c r="G830" s="5"/>
      <c r="I830" s="5"/>
    </row>
    <row r="831" spans="2:9" ht="21.6" customHeight="1" x14ac:dyDescent="0.4">
      <c r="B831" s="5"/>
      <c r="C831" s="5"/>
      <c r="D831" s="5"/>
      <c r="E831" s="5"/>
      <c r="F831" s="5"/>
      <c r="G831" s="5"/>
      <c r="I831" s="5"/>
    </row>
    <row r="832" spans="2:9" ht="21.6" customHeight="1" x14ac:dyDescent="0.4">
      <c r="B832" s="5"/>
      <c r="C832" s="5"/>
      <c r="D832" s="5"/>
      <c r="E832" s="5"/>
      <c r="F832" s="5"/>
      <c r="G832" s="5"/>
      <c r="I832" s="5"/>
    </row>
    <row r="833" spans="2:9" ht="21.6" customHeight="1" x14ac:dyDescent="0.4">
      <c r="B833" s="5"/>
      <c r="C833" s="5"/>
      <c r="D833" s="5"/>
      <c r="E833" s="5"/>
      <c r="F833" s="5"/>
      <c r="G833" s="5"/>
      <c r="I833" s="5"/>
    </row>
    <row r="834" spans="2:9" ht="21.6" customHeight="1" x14ac:dyDescent="0.4">
      <c r="B834" s="5"/>
      <c r="C834" s="5"/>
      <c r="D834" s="5"/>
      <c r="E834" s="5"/>
      <c r="F834" s="5"/>
      <c r="G834" s="5"/>
      <c r="I834" s="5"/>
    </row>
    <row r="835" spans="2:9" ht="21.6" customHeight="1" x14ac:dyDescent="0.4">
      <c r="B835" s="5"/>
      <c r="C835" s="5"/>
      <c r="D835" s="5"/>
      <c r="E835" s="5"/>
      <c r="F835" s="5"/>
      <c r="G835" s="5"/>
      <c r="I835" s="5"/>
    </row>
    <row r="836" spans="2:9" ht="21.6" customHeight="1" x14ac:dyDescent="0.4">
      <c r="B836" s="5"/>
      <c r="C836" s="5"/>
      <c r="D836" s="5"/>
      <c r="E836" s="5"/>
      <c r="F836" s="5"/>
      <c r="G836" s="5"/>
      <c r="I836" s="5"/>
    </row>
    <row r="837" spans="2:9" ht="21.6" customHeight="1" x14ac:dyDescent="0.4">
      <c r="B837" s="5"/>
      <c r="C837" s="5"/>
      <c r="D837" s="5"/>
      <c r="E837" s="5"/>
      <c r="F837" s="5"/>
      <c r="G837" s="5"/>
      <c r="I837" s="5"/>
    </row>
    <row r="838" spans="2:9" ht="21.6" customHeight="1" x14ac:dyDescent="0.4">
      <c r="B838" s="5"/>
      <c r="C838" s="5"/>
      <c r="D838" s="5"/>
      <c r="E838" s="5"/>
      <c r="F838" s="5"/>
      <c r="G838" s="5"/>
      <c r="I838" s="5"/>
    </row>
    <row r="839" spans="2:9" ht="21.6" customHeight="1" x14ac:dyDescent="0.4">
      <c r="B839" s="5"/>
      <c r="C839" s="5"/>
      <c r="D839" s="5"/>
      <c r="E839" s="5"/>
      <c r="F839" s="5"/>
      <c r="G839" s="5"/>
      <c r="I839" s="5"/>
    </row>
    <row r="840" spans="2:9" ht="21.6" customHeight="1" x14ac:dyDescent="0.4">
      <c r="B840" s="5"/>
      <c r="C840" s="5"/>
      <c r="D840" s="5"/>
      <c r="E840" s="5"/>
      <c r="F840" s="5"/>
      <c r="G840" s="5"/>
      <c r="I840" s="5"/>
    </row>
    <row r="841" spans="2:9" ht="21.6" customHeight="1" x14ac:dyDescent="0.4">
      <c r="B841" s="5"/>
      <c r="C841" s="5"/>
      <c r="D841" s="5"/>
      <c r="E841" s="5"/>
      <c r="F841" s="5"/>
      <c r="G841" s="5"/>
      <c r="I841" s="5"/>
    </row>
    <row r="842" spans="2:9" ht="21.6" customHeight="1" x14ac:dyDescent="0.4">
      <c r="B842" s="5"/>
      <c r="C842" s="5"/>
      <c r="D842" s="5"/>
      <c r="E842" s="5"/>
      <c r="F842" s="5"/>
      <c r="G842" s="5"/>
      <c r="I842" s="5"/>
    </row>
    <row r="843" spans="2:9" ht="21.6" customHeight="1" x14ac:dyDescent="0.4">
      <c r="B843" s="5"/>
      <c r="C843" s="5"/>
      <c r="D843" s="5"/>
      <c r="E843" s="5"/>
      <c r="F843" s="5"/>
      <c r="G843" s="5"/>
      <c r="I843" s="5"/>
    </row>
    <row r="844" spans="2:9" ht="21.6" customHeight="1" x14ac:dyDescent="0.4">
      <c r="B844" s="5"/>
      <c r="C844" s="5"/>
      <c r="D844" s="5"/>
      <c r="E844" s="5"/>
      <c r="F844" s="5"/>
      <c r="G844" s="5"/>
      <c r="I844" s="5"/>
    </row>
    <row r="845" spans="2:9" ht="21.6" customHeight="1" x14ac:dyDescent="0.4">
      <c r="B845" s="5"/>
      <c r="C845" s="5"/>
      <c r="D845" s="5"/>
      <c r="E845" s="5"/>
      <c r="F845" s="5"/>
      <c r="G845" s="5"/>
      <c r="I845" s="5"/>
    </row>
    <row r="846" spans="2:9" ht="21.6" customHeight="1" x14ac:dyDescent="0.4">
      <c r="B846" s="5"/>
      <c r="C846" s="5"/>
      <c r="D846" s="5"/>
      <c r="E846" s="5"/>
      <c r="F846" s="5"/>
      <c r="G846" s="5"/>
      <c r="I846" s="5"/>
    </row>
    <row r="847" spans="2:9" ht="21.6" customHeight="1" x14ac:dyDescent="0.4">
      <c r="B847" s="5"/>
      <c r="C847" s="5"/>
      <c r="D847" s="5"/>
      <c r="E847" s="5"/>
      <c r="F847" s="5"/>
      <c r="G847" s="5"/>
      <c r="I847" s="5"/>
    </row>
    <row r="848" spans="2:9" ht="21.6" customHeight="1" x14ac:dyDescent="0.4">
      <c r="B848" s="5"/>
      <c r="C848" s="5"/>
      <c r="D848" s="5"/>
      <c r="E848" s="5"/>
      <c r="F848" s="5"/>
      <c r="G848" s="5"/>
      <c r="I848" s="5"/>
    </row>
    <row r="849" spans="2:9" ht="21.6" customHeight="1" x14ac:dyDescent="0.4">
      <c r="B849" s="5"/>
      <c r="C849" s="5"/>
      <c r="D849" s="5"/>
      <c r="E849" s="5"/>
      <c r="F849" s="5"/>
      <c r="G849" s="5"/>
      <c r="I849" s="5"/>
    </row>
    <row r="850" spans="2:9" ht="21.6" customHeight="1" x14ac:dyDescent="0.4">
      <c r="B850" s="5"/>
      <c r="C850" s="5"/>
      <c r="D850" s="5"/>
      <c r="E850" s="5"/>
      <c r="F850" s="5"/>
      <c r="G850" s="5"/>
      <c r="I850" s="5"/>
    </row>
    <row r="851" spans="2:9" ht="21.6" customHeight="1" x14ac:dyDescent="0.4">
      <c r="B851" s="5"/>
      <c r="C851" s="5"/>
      <c r="D851" s="5"/>
      <c r="E851" s="5"/>
      <c r="F851" s="5"/>
      <c r="G851" s="5"/>
      <c r="I851" s="5"/>
    </row>
    <row r="852" spans="2:9" ht="21.6" customHeight="1" x14ac:dyDescent="0.4">
      <c r="B852" s="5"/>
      <c r="C852" s="5"/>
      <c r="D852" s="5"/>
      <c r="E852" s="5"/>
      <c r="F852" s="5"/>
      <c r="G852" s="5"/>
      <c r="I852" s="5"/>
    </row>
    <row r="853" spans="2:9" ht="21.6" customHeight="1" x14ac:dyDescent="0.4">
      <c r="B853" s="5"/>
      <c r="C853" s="5"/>
      <c r="D853" s="5"/>
      <c r="E853" s="5"/>
      <c r="F853" s="5"/>
      <c r="G853" s="5"/>
      <c r="I853" s="5"/>
    </row>
    <row r="854" spans="2:9" ht="21.6" customHeight="1" x14ac:dyDescent="0.4">
      <c r="B854" s="5"/>
      <c r="C854" s="5"/>
      <c r="D854" s="5"/>
      <c r="E854" s="5"/>
      <c r="F854" s="5"/>
      <c r="G854" s="5"/>
      <c r="I854" s="5"/>
    </row>
    <row r="855" spans="2:9" ht="21.6" customHeight="1" x14ac:dyDescent="0.4">
      <c r="B855" s="5"/>
      <c r="C855" s="5"/>
      <c r="D855" s="5"/>
      <c r="E855" s="5"/>
      <c r="F855" s="5"/>
      <c r="G855" s="5"/>
      <c r="I855" s="5"/>
    </row>
    <row r="856" spans="2:9" ht="21.6" customHeight="1" x14ac:dyDescent="0.4">
      <c r="B856" s="5"/>
      <c r="C856" s="5"/>
      <c r="D856" s="5"/>
      <c r="E856" s="5"/>
      <c r="F856" s="5"/>
      <c r="G856" s="5"/>
      <c r="I856" s="5"/>
    </row>
    <row r="857" spans="2:9" ht="21.6" customHeight="1" x14ac:dyDescent="0.4">
      <c r="B857" s="5"/>
      <c r="C857" s="5"/>
      <c r="D857" s="5"/>
      <c r="E857" s="5"/>
      <c r="F857" s="5"/>
      <c r="G857" s="5"/>
      <c r="I857" s="5"/>
    </row>
    <row r="858" spans="2:9" ht="21.6" customHeight="1" x14ac:dyDescent="0.4">
      <c r="B858" s="5"/>
      <c r="C858" s="5"/>
      <c r="D858" s="5"/>
      <c r="E858" s="5"/>
      <c r="F858" s="5"/>
      <c r="G858" s="5"/>
      <c r="I858" s="5"/>
    </row>
    <row r="859" spans="2:9" ht="21.6" customHeight="1" x14ac:dyDescent="0.4">
      <c r="B859" s="5"/>
      <c r="C859" s="5"/>
      <c r="D859" s="5"/>
      <c r="E859" s="5"/>
      <c r="F859" s="5"/>
      <c r="G859" s="5"/>
      <c r="I859" s="5"/>
    </row>
    <row r="860" spans="2:9" ht="21.6" customHeight="1" x14ac:dyDescent="0.4">
      <c r="B860" s="5"/>
      <c r="C860" s="5"/>
      <c r="D860" s="5"/>
      <c r="E860" s="5"/>
      <c r="F860" s="5"/>
      <c r="G860" s="5"/>
      <c r="I860" s="5"/>
    </row>
    <row r="861" spans="2:9" ht="21.6" customHeight="1" x14ac:dyDescent="0.4">
      <c r="B861" s="5"/>
      <c r="C861" s="5"/>
      <c r="D861" s="5"/>
      <c r="E861" s="5"/>
      <c r="F861" s="5"/>
      <c r="G861" s="5"/>
      <c r="I861" s="5"/>
    </row>
    <row r="862" spans="2:9" ht="21.6" customHeight="1" x14ac:dyDescent="0.4">
      <c r="B862" s="5"/>
      <c r="C862" s="5"/>
      <c r="D862" s="5"/>
      <c r="E862" s="5"/>
      <c r="F862" s="5"/>
      <c r="G862" s="5"/>
      <c r="I862" s="5"/>
    </row>
    <row r="863" spans="2:9" ht="21.6" customHeight="1" x14ac:dyDescent="0.4">
      <c r="B863" s="5"/>
      <c r="C863" s="5"/>
      <c r="D863" s="5"/>
      <c r="E863" s="5"/>
      <c r="F863" s="5"/>
      <c r="G863" s="5"/>
      <c r="I863" s="5"/>
    </row>
    <row r="864" spans="2:9" ht="21.6" customHeight="1" x14ac:dyDescent="0.4">
      <c r="B864" s="5"/>
      <c r="C864" s="5"/>
      <c r="D864" s="5"/>
      <c r="E864" s="5"/>
      <c r="F864" s="5"/>
      <c r="G864" s="5"/>
      <c r="I864" s="5"/>
    </row>
    <row r="865" spans="2:9" ht="21.6" customHeight="1" x14ac:dyDescent="0.4">
      <c r="B865" s="5"/>
      <c r="C865" s="5"/>
      <c r="D865" s="5"/>
      <c r="E865" s="5"/>
      <c r="F865" s="5"/>
      <c r="G865" s="5"/>
      <c r="I865" s="5"/>
    </row>
    <row r="866" spans="2:9" ht="21.6" customHeight="1" x14ac:dyDescent="0.4">
      <c r="B866" s="5"/>
      <c r="C866" s="5"/>
      <c r="D866" s="5"/>
      <c r="E866" s="5"/>
      <c r="F866" s="5"/>
      <c r="G866" s="5"/>
      <c r="I866" s="5"/>
    </row>
    <row r="867" spans="2:9" ht="21.6" customHeight="1" x14ac:dyDescent="0.4">
      <c r="B867" s="5"/>
      <c r="C867" s="5"/>
      <c r="D867" s="5"/>
      <c r="E867" s="5"/>
      <c r="F867" s="5"/>
      <c r="G867" s="5"/>
      <c r="I867" s="5"/>
    </row>
    <row r="868" spans="2:9" ht="21.6" customHeight="1" x14ac:dyDescent="0.4">
      <c r="B868" s="5"/>
      <c r="C868" s="5"/>
      <c r="D868" s="5"/>
      <c r="E868" s="5"/>
      <c r="F868" s="5"/>
      <c r="G868" s="5"/>
      <c r="I868" s="5"/>
    </row>
    <row r="869" spans="2:9" ht="21.6" customHeight="1" x14ac:dyDescent="0.4">
      <c r="B869" s="5"/>
      <c r="C869" s="5"/>
      <c r="D869" s="5"/>
      <c r="E869" s="5"/>
      <c r="F869" s="5"/>
      <c r="G869" s="5"/>
      <c r="I869" s="5"/>
    </row>
    <row r="870" spans="2:9" ht="21.6" customHeight="1" x14ac:dyDescent="0.4">
      <c r="B870" s="5"/>
      <c r="C870" s="5"/>
      <c r="D870" s="5"/>
      <c r="E870" s="5"/>
      <c r="F870" s="5"/>
      <c r="G870" s="5"/>
      <c r="I870" s="5"/>
    </row>
    <row r="871" spans="2:9" ht="21.6" customHeight="1" x14ac:dyDescent="0.4">
      <c r="B871" s="5"/>
      <c r="C871" s="5"/>
      <c r="D871" s="5"/>
      <c r="E871" s="5"/>
      <c r="F871" s="5"/>
      <c r="G871" s="5"/>
      <c r="I871" s="5"/>
    </row>
    <row r="872" spans="2:9" ht="21.6" customHeight="1" x14ac:dyDescent="0.4">
      <c r="B872" s="5"/>
      <c r="C872" s="5"/>
      <c r="D872" s="5"/>
      <c r="E872" s="5"/>
      <c r="F872" s="5"/>
      <c r="G872" s="5"/>
      <c r="I872" s="5"/>
    </row>
    <row r="873" spans="2:9" ht="21.6" customHeight="1" x14ac:dyDescent="0.4">
      <c r="B873" s="5"/>
      <c r="C873" s="5"/>
      <c r="D873" s="5"/>
      <c r="E873" s="5"/>
      <c r="F873" s="5"/>
      <c r="G873" s="5"/>
      <c r="I873" s="5"/>
    </row>
    <row r="874" spans="2:9" ht="21.6" customHeight="1" x14ac:dyDescent="0.4">
      <c r="B874" s="5"/>
      <c r="C874" s="5"/>
      <c r="D874" s="5"/>
      <c r="E874" s="5"/>
      <c r="F874" s="5"/>
      <c r="G874" s="5"/>
      <c r="I874" s="5"/>
    </row>
    <row r="875" spans="2:9" ht="21.6" customHeight="1" x14ac:dyDescent="0.4">
      <c r="B875" s="5"/>
      <c r="C875" s="5"/>
      <c r="D875" s="5"/>
      <c r="E875" s="5"/>
      <c r="F875" s="5"/>
      <c r="G875" s="5"/>
      <c r="I875" s="5"/>
    </row>
    <row r="876" spans="2:9" ht="21.6" customHeight="1" x14ac:dyDescent="0.4">
      <c r="B876" s="5"/>
      <c r="C876" s="5"/>
      <c r="D876" s="5"/>
      <c r="E876" s="5"/>
      <c r="F876" s="5"/>
      <c r="G876" s="5"/>
      <c r="I876" s="5"/>
    </row>
    <row r="877" spans="2:9" ht="21.6" customHeight="1" x14ac:dyDescent="0.4">
      <c r="B877" s="5"/>
      <c r="C877" s="5"/>
      <c r="D877" s="5"/>
      <c r="E877" s="5"/>
      <c r="F877" s="5"/>
      <c r="G877" s="5"/>
      <c r="I877" s="5"/>
    </row>
    <row r="878" spans="2:9" ht="21.6" customHeight="1" x14ac:dyDescent="0.4">
      <c r="B878" s="5"/>
      <c r="C878" s="5"/>
      <c r="D878" s="5"/>
      <c r="E878" s="5"/>
      <c r="F878" s="5"/>
      <c r="G878" s="5"/>
      <c r="I878" s="5"/>
    </row>
    <row r="879" spans="2:9" ht="21.6" customHeight="1" x14ac:dyDescent="0.4">
      <c r="B879" s="5"/>
      <c r="C879" s="5"/>
      <c r="D879" s="5"/>
      <c r="E879" s="5"/>
      <c r="F879" s="5"/>
      <c r="G879" s="5"/>
      <c r="I879" s="5"/>
    </row>
    <row r="880" spans="2:9" ht="21.6" customHeight="1" x14ac:dyDescent="0.4">
      <c r="B880" s="5"/>
      <c r="C880" s="5"/>
      <c r="D880" s="5"/>
      <c r="E880" s="5"/>
      <c r="F880" s="5"/>
      <c r="G880" s="5"/>
      <c r="I880" s="5"/>
    </row>
    <row r="881" spans="2:9" ht="21.6" customHeight="1" x14ac:dyDescent="0.4">
      <c r="B881" s="5"/>
      <c r="C881" s="5"/>
      <c r="D881" s="5"/>
      <c r="E881" s="5"/>
      <c r="F881" s="5"/>
      <c r="G881" s="5"/>
      <c r="I881" s="5"/>
    </row>
    <row r="882" spans="2:9" ht="21.6" customHeight="1" x14ac:dyDescent="0.4">
      <c r="B882" s="5"/>
      <c r="C882" s="5"/>
      <c r="D882" s="5"/>
      <c r="E882" s="5"/>
      <c r="F882" s="5"/>
      <c r="G882" s="5"/>
      <c r="I882" s="5"/>
    </row>
    <row r="883" spans="2:9" ht="21.6" customHeight="1" x14ac:dyDescent="0.4">
      <c r="B883" s="5"/>
      <c r="C883" s="5"/>
      <c r="D883" s="5"/>
      <c r="E883" s="5"/>
      <c r="F883" s="5"/>
      <c r="G883" s="5"/>
      <c r="I883" s="5"/>
    </row>
    <row r="884" spans="2:9" ht="21.6" customHeight="1" x14ac:dyDescent="0.4">
      <c r="B884" s="5"/>
      <c r="C884" s="5"/>
      <c r="D884" s="5"/>
      <c r="E884" s="5"/>
      <c r="F884" s="5"/>
      <c r="G884" s="5"/>
      <c r="I884" s="5"/>
    </row>
    <row r="885" spans="2:9" ht="21.6" customHeight="1" x14ac:dyDescent="0.4">
      <c r="B885" s="5"/>
      <c r="C885" s="5"/>
      <c r="D885" s="5"/>
      <c r="E885" s="5"/>
      <c r="F885" s="5"/>
      <c r="G885" s="5"/>
      <c r="I885" s="5"/>
    </row>
    <row r="886" spans="2:9" ht="21.6" customHeight="1" x14ac:dyDescent="0.4">
      <c r="B886" s="5"/>
      <c r="C886" s="5"/>
      <c r="D886" s="5"/>
      <c r="E886" s="5"/>
      <c r="F886" s="5"/>
      <c r="G886" s="5"/>
      <c r="I886" s="5"/>
    </row>
    <row r="887" spans="2:9" ht="21.6" customHeight="1" x14ac:dyDescent="0.4">
      <c r="B887" s="5"/>
      <c r="C887" s="5"/>
      <c r="D887" s="5"/>
      <c r="E887" s="5"/>
      <c r="F887" s="5"/>
      <c r="G887" s="5"/>
      <c r="I887" s="5"/>
    </row>
    <row r="888" spans="2:9" ht="21.6" customHeight="1" x14ac:dyDescent="0.4">
      <c r="B888" s="5"/>
      <c r="C888" s="5"/>
      <c r="D888" s="5"/>
      <c r="E888" s="5"/>
      <c r="F888" s="5"/>
      <c r="G888" s="5"/>
      <c r="I888" s="5"/>
    </row>
    <row r="889" spans="2:9" ht="21.6" customHeight="1" x14ac:dyDescent="0.4">
      <c r="B889" s="5"/>
      <c r="C889" s="5"/>
      <c r="D889" s="5"/>
      <c r="E889" s="5"/>
      <c r="F889" s="5"/>
      <c r="G889" s="5"/>
      <c r="I889" s="5"/>
    </row>
    <row r="890" spans="2:9" ht="21.6" customHeight="1" x14ac:dyDescent="0.4">
      <c r="B890" s="5"/>
      <c r="C890" s="5"/>
      <c r="D890" s="5"/>
      <c r="E890" s="5"/>
      <c r="F890" s="5"/>
      <c r="G890" s="5"/>
      <c r="I890" s="5"/>
    </row>
    <row r="891" spans="2:9" ht="21.6" customHeight="1" x14ac:dyDescent="0.4">
      <c r="B891" s="5"/>
      <c r="C891" s="5"/>
      <c r="D891" s="5"/>
      <c r="E891" s="5"/>
      <c r="F891" s="5"/>
      <c r="G891" s="5"/>
      <c r="I891" s="5"/>
    </row>
    <row r="892" spans="2:9" ht="21.6" customHeight="1" x14ac:dyDescent="0.4">
      <c r="B892" s="5"/>
      <c r="C892" s="5"/>
      <c r="D892" s="5"/>
      <c r="E892" s="5"/>
      <c r="F892" s="5"/>
      <c r="G892" s="5"/>
      <c r="I892" s="5"/>
    </row>
    <row r="893" spans="2:9" ht="21.6" customHeight="1" x14ac:dyDescent="0.4">
      <c r="B893" s="5"/>
      <c r="C893" s="5"/>
      <c r="D893" s="5"/>
      <c r="E893" s="5"/>
      <c r="F893" s="5"/>
      <c r="G893" s="5"/>
      <c r="I893" s="5"/>
    </row>
    <row r="894" spans="2:9" ht="21.6" customHeight="1" x14ac:dyDescent="0.4">
      <c r="B894" s="5"/>
      <c r="C894" s="5"/>
      <c r="D894" s="5"/>
      <c r="E894" s="5"/>
      <c r="F894" s="5"/>
      <c r="G894" s="5"/>
      <c r="I894" s="5"/>
    </row>
    <row r="895" spans="2:9" ht="21.6" customHeight="1" x14ac:dyDescent="0.4">
      <c r="B895" s="5"/>
      <c r="C895" s="5"/>
      <c r="D895" s="5"/>
      <c r="E895" s="5"/>
      <c r="F895" s="5"/>
      <c r="G895" s="5"/>
      <c r="I895" s="5"/>
    </row>
    <row r="896" spans="2:9" ht="21.6" customHeight="1" x14ac:dyDescent="0.4">
      <c r="B896" s="5"/>
      <c r="C896" s="5"/>
      <c r="D896" s="5"/>
      <c r="E896" s="5"/>
      <c r="F896" s="5"/>
      <c r="G896" s="5"/>
      <c r="I896" s="5"/>
    </row>
    <row r="897" spans="2:9" ht="21.6" customHeight="1" x14ac:dyDescent="0.4">
      <c r="B897" s="5"/>
      <c r="C897" s="5"/>
      <c r="D897" s="5"/>
      <c r="E897" s="5"/>
      <c r="F897" s="5"/>
      <c r="G897" s="5"/>
      <c r="I897" s="5"/>
    </row>
    <row r="898" spans="2:9" ht="21.6" customHeight="1" x14ac:dyDescent="0.4">
      <c r="B898" s="5"/>
      <c r="C898" s="5"/>
      <c r="D898" s="5"/>
      <c r="E898" s="5"/>
      <c r="F898" s="5"/>
      <c r="G898" s="5"/>
      <c r="I898" s="5"/>
    </row>
    <row r="899" spans="2:9" ht="21.6" customHeight="1" x14ac:dyDescent="0.4">
      <c r="B899" s="5"/>
      <c r="C899" s="5"/>
      <c r="D899" s="5"/>
      <c r="E899" s="5"/>
      <c r="F899" s="5"/>
      <c r="G899" s="5"/>
      <c r="I899" s="5"/>
    </row>
    <row r="900" spans="2:9" ht="21.6" customHeight="1" x14ac:dyDescent="0.4">
      <c r="B900" s="5"/>
      <c r="C900" s="5"/>
      <c r="D900" s="5"/>
      <c r="E900" s="5"/>
      <c r="F900" s="5"/>
      <c r="G900" s="5"/>
      <c r="I900" s="5"/>
    </row>
    <row r="901" spans="2:9" ht="21.6" customHeight="1" x14ac:dyDescent="0.4">
      <c r="B901" s="5"/>
      <c r="C901" s="5"/>
      <c r="D901" s="5"/>
      <c r="E901" s="5"/>
      <c r="F901" s="5"/>
      <c r="G901" s="5"/>
      <c r="I901" s="5"/>
    </row>
    <row r="902" spans="2:9" ht="21.6" customHeight="1" x14ac:dyDescent="0.4">
      <c r="B902" s="5"/>
      <c r="C902" s="5"/>
      <c r="D902" s="5"/>
      <c r="E902" s="5"/>
      <c r="F902" s="5"/>
      <c r="G902" s="5"/>
      <c r="I902" s="5"/>
    </row>
    <row r="903" spans="2:9" ht="21.6" customHeight="1" x14ac:dyDescent="0.4">
      <c r="B903" s="5"/>
      <c r="C903" s="5"/>
      <c r="D903" s="5"/>
      <c r="E903" s="5"/>
      <c r="F903" s="5"/>
      <c r="G903" s="5"/>
      <c r="I903" s="5"/>
    </row>
    <row r="904" spans="2:9" ht="21.6" customHeight="1" x14ac:dyDescent="0.4">
      <c r="B904" s="5"/>
      <c r="C904" s="5"/>
      <c r="D904" s="5"/>
      <c r="E904" s="5"/>
      <c r="F904" s="5"/>
      <c r="G904" s="5"/>
      <c r="I904" s="5"/>
    </row>
    <row r="905" spans="2:9" ht="21.6" customHeight="1" x14ac:dyDescent="0.4">
      <c r="B905" s="5"/>
      <c r="C905" s="5"/>
      <c r="D905" s="5"/>
      <c r="E905" s="5"/>
      <c r="F905" s="5"/>
      <c r="G905" s="5"/>
      <c r="I905" s="5"/>
    </row>
    <row r="906" spans="2:9" ht="21.6" customHeight="1" x14ac:dyDescent="0.4">
      <c r="B906" s="5"/>
      <c r="C906" s="5"/>
      <c r="D906" s="5"/>
      <c r="E906" s="5"/>
      <c r="F906" s="5"/>
      <c r="G906" s="5"/>
      <c r="I906" s="5"/>
    </row>
    <row r="907" spans="2:9" ht="21.6" customHeight="1" x14ac:dyDescent="0.4">
      <c r="B907" s="5"/>
      <c r="C907" s="5"/>
      <c r="D907" s="5"/>
      <c r="E907" s="5"/>
      <c r="F907" s="5"/>
      <c r="G907" s="5"/>
      <c r="I907" s="5"/>
    </row>
    <row r="908" spans="2:9" ht="21.6" customHeight="1" x14ac:dyDescent="0.4">
      <c r="B908" s="5"/>
      <c r="C908" s="5"/>
      <c r="D908" s="5"/>
      <c r="E908" s="5"/>
      <c r="F908" s="5"/>
      <c r="G908" s="5"/>
      <c r="I908" s="5"/>
    </row>
    <row r="909" spans="2:9" ht="21.6" customHeight="1" x14ac:dyDescent="0.4">
      <c r="B909" s="5"/>
      <c r="C909" s="5"/>
      <c r="D909" s="5"/>
      <c r="E909" s="5"/>
      <c r="F909" s="5"/>
      <c r="G909" s="5"/>
      <c r="I909" s="5"/>
    </row>
    <row r="910" spans="2:9" ht="21.6" customHeight="1" x14ac:dyDescent="0.4">
      <c r="B910" s="5"/>
      <c r="C910" s="5"/>
      <c r="D910" s="5"/>
      <c r="E910" s="5"/>
      <c r="F910" s="5"/>
      <c r="G910" s="5"/>
      <c r="I910" s="5"/>
    </row>
    <row r="911" spans="2:9" ht="21.6" customHeight="1" x14ac:dyDescent="0.4">
      <c r="B911" s="5"/>
      <c r="C911" s="5"/>
      <c r="D911" s="5"/>
      <c r="E911" s="5"/>
      <c r="F911" s="5"/>
      <c r="G911" s="5"/>
      <c r="I911" s="5"/>
    </row>
    <row r="912" spans="2:9" ht="21.6" customHeight="1" x14ac:dyDescent="0.4">
      <c r="B912" s="5"/>
      <c r="C912" s="5"/>
      <c r="D912" s="5"/>
      <c r="E912" s="5"/>
      <c r="F912" s="5"/>
      <c r="G912" s="5"/>
      <c r="I912" s="5"/>
    </row>
    <row r="913" spans="2:9" ht="21.6" customHeight="1" x14ac:dyDescent="0.4">
      <c r="B913" s="5"/>
      <c r="C913" s="5"/>
      <c r="D913" s="5"/>
      <c r="E913" s="5"/>
      <c r="F913" s="5"/>
      <c r="G913" s="5"/>
      <c r="I913" s="5"/>
    </row>
    <row r="914" spans="2:9" ht="21.6" customHeight="1" x14ac:dyDescent="0.4">
      <c r="B914" s="5"/>
      <c r="C914" s="5"/>
      <c r="D914" s="5"/>
      <c r="E914" s="5"/>
      <c r="F914" s="5"/>
      <c r="G914" s="5"/>
      <c r="I914" s="5"/>
    </row>
    <row r="915" spans="2:9" ht="21.6" customHeight="1" x14ac:dyDescent="0.4">
      <c r="B915" s="5"/>
      <c r="C915" s="5"/>
      <c r="D915" s="5"/>
      <c r="E915" s="5"/>
      <c r="F915" s="5"/>
      <c r="G915" s="5"/>
      <c r="I915" s="5"/>
    </row>
    <row r="916" spans="2:9" ht="21.6" customHeight="1" x14ac:dyDescent="0.4">
      <c r="B916" s="5"/>
      <c r="C916" s="5"/>
      <c r="D916" s="5"/>
      <c r="E916" s="5"/>
      <c r="F916" s="5"/>
      <c r="G916" s="5"/>
      <c r="I916" s="5"/>
    </row>
    <row r="917" spans="2:9" ht="21.6" customHeight="1" x14ac:dyDescent="0.4">
      <c r="B917" s="5"/>
      <c r="C917" s="5"/>
      <c r="D917" s="5"/>
      <c r="E917" s="5"/>
      <c r="F917" s="5"/>
      <c r="G917" s="5"/>
      <c r="I917" s="5"/>
    </row>
    <row r="918" spans="2:9" ht="21.6" customHeight="1" x14ac:dyDescent="0.4">
      <c r="B918" s="5"/>
      <c r="C918" s="5"/>
      <c r="D918" s="5"/>
      <c r="E918" s="5"/>
      <c r="F918" s="5"/>
      <c r="G918" s="5"/>
      <c r="I918" s="5"/>
    </row>
    <row r="919" spans="2:9" ht="21.6" customHeight="1" x14ac:dyDescent="0.4">
      <c r="B919" s="5"/>
      <c r="C919" s="5"/>
      <c r="D919" s="5"/>
      <c r="E919" s="5"/>
      <c r="F919" s="5"/>
      <c r="G919" s="5"/>
      <c r="I919" s="5"/>
    </row>
    <row r="920" spans="2:9" ht="21.6" customHeight="1" x14ac:dyDescent="0.4">
      <c r="B920" s="5"/>
      <c r="C920" s="5"/>
      <c r="D920" s="5"/>
      <c r="E920" s="5"/>
      <c r="F920" s="5"/>
      <c r="G920" s="5"/>
      <c r="I920" s="5"/>
    </row>
    <row r="921" spans="2:9" ht="21.6" customHeight="1" x14ac:dyDescent="0.4">
      <c r="B921" s="5"/>
      <c r="C921" s="5"/>
      <c r="D921" s="5"/>
      <c r="E921" s="5"/>
      <c r="F921" s="5"/>
      <c r="G921" s="5"/>
      <c r="I921" s="5"/>
    </row>
    <row r="922" spans="2:9" ht="21.6" customHeight="1" x14ac:dyDescent="0.4">
      <c r="B922" s="5"/>
      <c r="C922" s="5"/>
      <c r="D922" s="5"/>
      <c r="E922" s="5"/>
      <c r="F922" s="5"/>
      <c r="G922" s="5"/>
      <c r="I922" s="5"/>
    </row>
    <row r="923" spans="2:9" ht="21.6" customHeight="1" x14ac:dyDescent="0.4">
      <c r="B923" s="5"/>
      <c r="C923" s="5"/>
      <c r="D923" s="5"/>
      <c r="E923" s="5"/>
      <c r="F923" s="5"/>
      <c r="G923" s="5"/>
      <c r="I923" s="5"/>
    </row>
    <row r="924" spans="2:9" ht="21.6" customHeight="1" x14ac:dyDescent="0.4">
      <c r="B924" s="5"/>
      <c r="C924" s="5"/>
      <c r="D924" s="5"/>
      <c r="E924" s="5"/>
      <c r="F924" s="5"/>
      <c r="G924" s="5"/>
      <c r="I924" s="5"/>
    </row>
    <row r="925" spans="2:9" ht="21.6" customHeight="1" x14ac:dyDescent="0.4">
      <c r="B925" s="5"/>
      <c r="C925" s="5"/>
      <c r="D925" s="5"/>
      <c r="E925" s="5"/>
      <c r="F925" s="5"/>
      <c r="G925" s="5"/>
      <c r="I925" s="5"/>
    </row>
    <row r="926" spans="2:9" ht="21.6" customHeight="1" x14ac:dyDescent="0.4">
      <c r="B926" s="5"/>
      <c r="C926" s="5"/>
      <c r="D926" s="5"/>
      <c r="E926" s="5"/>
      <c r="F926" s="5"/>
      <c r="G926" s="5"/>
      <c r="I926" s="5"/>
    </row>
    <row r="927" spans="2:9" ht="21.6" customHeight="1" x14ac:dyDescent="0.4">
      <c r="B927" s="5"/>
      <c r="C927" s="5"/>
      <c r="D927" s="5"/>
      <c r="E927" s="5"/>
      <c r="F927" s="5"/>
      <c r="G927" s="5"/>
      <c r="I927" s="5"/>
    </row>
    <row r="928" spans="2:9" ht="21.6" customHeight="1" x14ac:dyDescent="0.4">
      <c r="B928" s="5"/>
      <c r="C928" s="5"/>
      <c r="D928" s="5"/>
      <c r="E928" s="5"/>
      <c r="F928" s="5"/>
      <c r="G928" s="5"/>
      <c r="I928" s="5"/>
    </row>
    <row r="929" spans="2:9" ht="21.6" customHeight="1" x14ac:dyDescent="0.4">
      <c r="B929" s="5"/>
      <c r="C929" s="5"/>
      <c r="D929" s="5"/>
      <c r="E929" s="5"/>
      <c r="F929" s="5"/>
      <c r="G929" s="5"/>
      <c r="I929" s="5"/>
    </row>
    <row r="930" spans="2:9" ht="21.6" customHeight="1" x14ac:dyDescent="0.4">
      <c r="B930" s="5"/>
      <c r="C930" s="5"/>
      <c r="D930" s="5"/>
      <c r="E930" s="5"/>
      <c r="F930" s="5"/>
      <c r="G930" s="5"/>
      <c r="I930" s="5"/>
    </row>
    <row r="931" spans="2:9" ht="21.6" customHeight="1" x14ac:dyDescent="0.4">
      <c r="B931" s="5"/>
      <c r="C931" s="5"/>
      <c r="D931" s="5"/>
      <c r="E931" s="5"/>
      <c r="F931" s="5"/>
      <c r="G931" s="5"/>
      <c r="I931" s="5"/>
    </row>
    <row r="932" spans="2:9" ht="21.6" customHeight="1" x14ac:dyDescent="0.4">
      <c r="B932" s="5"/>
      <c r="C932" s="5"/>
      <c r="D932" s="5"/>
      <c r="E932" s="5"/>
      <c r="F932" s="5"/>
      <c r="G932" s="5"/>
      <c r="I932" s="5"/>
    </row>
    <row r="933" spans="2:9" ht="21.6" customHeight="1" x14ac:dyDescent="0.4">
      <c r="B933" s="5"/>
      <c r="C933" s="5"/>
      <c r="D933" s="5"/>
      <c r="E933" s="5"/>
      <c r="F933" s="5"/>
      <c r="G933" s="5"/>
      <c r="I933" s="5"/>
    </row>
    <row r="934" spans="2:9" ht="21.6" customHeight="1" x14ac:dyDescent="0.4">
      <c r="B934" s="5"/>
      <c r="C934" s="5"/>
      <c r="D934" s="5"/>
      <c r="E934" s="5"/>
      <c r="F934" s="5"/>
      <c r="G934" s="5"/>
      <c r="I934" s="5"/>
    </row>
    <row r="935" spans="2:9" ht="21.6" customHeight="1" x14ac:dyDescent="0.4">
      <c r="B935" s="5"/>
      <c r="C935" s="5"/>
      <c r="D935" s="5"/>
      <c r="E935" s="5"/>
      <c r="F935" s="5"/>
      <c r="G935" s="5"/>
      <c r="I935" s="5"/>
    </row>
    <row r="936" spans="2:9" ht="21.6" customHeight="1" x14ac:dyDescent="0.4">
      <c r="B936" s="5"/>
      <c r="C936" s="5"/>
      <c r="D936" s="5"/>
      <c r="E936" s="5"/>
      <c r="F936" s="5"/>
      <c r="G936" s="5"/>
      <c r="I936" s="5"/>
    </row>
    <row r="937" spans="2:9" ht="21.6" customHeight="1" x14ac:dyDescent="0.4">
      <c r="B937" s="5"/>
      <c r="C937" s="5"/>
      <c r="D937" s="5"/>
      <c r="E937" s="5"/>
      <c r="F937" s="5"/>
      <c r="G937" s="5"/>
      <c r="I937" s="5"/>
    </row>
    <row r="938" spans="2:9" ht="21.6" customHeight="1" x14ac:dyDescent="0.4">
      <c r="B938" s="5"/>
      <c r="C938" s="5"/>
      <c r="D938" s="5"/>
      <c r="E938" s="5"/>
      <c r="F938" s="5"/>
      <c r="G938" s="5"/>
      <c r="I938" s="5"/>
    </row>
    <row r="939" spans="2:9" ht="21.6" customHeight="1" x14ac:dyDescent="0.4">
      <c r="B939" s="5"/>
      <c r="C939" s="5"/>
      <c r="D939" s="5"/>
      <c r="E939" s="5"/>
      <c r="F939" s="5"/>
      <c r="G939" s="5"/>
      <c r="I939" s="5"/>
    </row>
    <row r="940" spans="2:9" ht="21.6" customHeight="1" x14ac:dyDescent="0.4">
      <c r="B940" s="5"/>
      <c r="C940" s="5"/>
      <c r="D940" s="5"/>
      <c r="E940" s="5"/>
      <c r="F940" s="5"/>
      <c r="G940" s="5"/>
      <c r="I940" s="5"/>
    </row>
    <row r="941" spans="2:9" ht="21.6" customHeight="1" x14ac:dyDescent="0.4">
      <c r="B941" s="5"/>
      <c r="C941" s="5"/>
      <c r="D941" s="5"/>
      <c r="E941" s="5"/>
      <c r="F941" s="5"/>
      <c r="G941" s="5"/>
      <c r="I941" s="5"/>
    </row>
    <row r="942" spans="2:9" ht="21.6" customHeight="1" x14ac:dyDescent="0.4">
      <c r="B942" s="5"/>
      <c r="C942" s="5"/>
      <c r="D942" s="5"/>
      <c r="E942" s="5"/>
      <c r="F942" s="5"/>
      <c r="G942" s="5"/>
      <c r="I942" s="5"/>
    </row>
    <row r="943" spans="2:9" ht="21.6" customHeight="1" x14ac:dyDescent="0.4">
      <c r="B943" s="5"/>
      <c r="C943" s="5"/>
      <c r="D943" s="5"/>
      <c r="E943" s="5"/>
      <c r="F943" s="5"/>
      <c r="G943" s="5"/>
      <c r="I943" s="5"/>
    </row>
    <row r="944" spans="2:9" ht="21.6" customHeight="1" x14ac:dyDescent="0.4">
      <c r="B944" s="5"/>
      <c r="C944" s="5"/>
      <c r="D944" s="5"/>
      <c r="E944" s="5"/>
      <c r="F944" s="5"/>
      <c r="G944" s="5"/>
      <c r="I944" s="5"/>
    </row>
    <row r="945" spans="2:9" ht="21.6" customHeight="1" x14ac:dyDescent="0.4">
      <c r="B945" s="5"/>
      <c r="C945" s="5"/>
      <c r="D945" s="5"/>
      <c r="E945" s="5"/>
      <c r="F945" s="5"/>
      <c r="G945" s="5"/>
      <c r="I945" s="5"/>
    </row>
    <row r="946" spans="2:9" ht="21.6" customHeight="1" x14ac:dyDescent="0.4">
      <c r="B946" s="5"/>
      <c r="C946" s="5"/>
      <c r="D946" s="5"/>
      <c r="E946" s="5"/>
      <c r="F946" s="5"/>
      <c r="G946" s="5"/>
      <c r="I946" s="5"/>
    </row>
    <row r="947" spans="2:9" ht="21.6" customHeight="1" x14ac:dyDescent="0.4">
      <c r="B947" s="5"/>
      <c r="C947" s="5"/>
      <c r="D947" s="5"/>
      <c r="E947" s="5"/>
      <c r="F947" s="5"/>
      <c r="G947" s="5"/>
      <c r="I947" s="5"/>
    </row>
    <row r="948" spans="2:9" ht="21.6" customHeight="1" x14ac:dyDescent="0.4">
      <c r="B948" s="5"/>
      <c r="C948" s="5"/>
      <c r="D948" s="5"/>
      <c r="E948" s="5"/>
      <c r="F948" s="5"/>
      <c r="G948" s="5"/>
      <c r="I948" s="5"/>
    </row>
    <row r="949" spans="2:9" ht="21.6" customHeight="1" x14ac:dyDescent="0.4">
      <c r="B949" s="5"/>
      <c r="C949" s="5"/>
      <c r="D949" s="5"/>
      <c r="E949" s="5"/>
      <c r="F949" s="5"/>
      <c r="G949" s="5"/>
      <c r="I949" s="5"/>
    </row>
    <row r="950" spans="2:9" ht="21.6" customHeight="1" x14ac:dyDescent="0.4">
      <c r="B950" s="5"/>
      <c r="C950" s="5"/>
      <c r="D950" s="5"/>
      <c r="E950" s="5"/>
      <c r="F950" s="5"/>
      <c r="G950" s="5"/>
      <c r="I950" s="5"/>
    </row>
    <row r="951" spans="2:9" ht="21.6" customHeight="1" x14ac:dyDescent="0.4">
      <c r="B951" s="5"/>
      <c r="C951" s="5"/>
      <c r="D951" s="5"/>
      <c r="E951" s="5"/>
      <c r="F951" s="5"/>
      <c r="G951" s="5"/>
      <c r="I951" s="5"/>
    </row>
    <row r="952" spans="2:9" ht="21.6" customHeight="1" x14ac:dyDescent="0.4">
      <c r="B952" s="5"/>
      <c r="C952" s="5"/>
      <c r="D952" s="5"/>
      <c r="E952" s="5"/>
      <c r="F952" s="5"/>
      <c r="G952" s="5"/>
      <c r="I952" s="5"/>
    </row>
    <row r="953" spans="2:9" ht="21.6" customHeight="1" x14ac:dyDescent="0.4">
      <c r="B953" s="5"/>
      <c r="C953" s="5"/>
      <c r="D953" s="5"/>
      <c r="E953" s="5"/>
      <c r="F953" s="5"/>
      <c r="G953" s="5"/>
      <c r="I953" s="5"/>
    </row>
    <row r="954" spans="2:9" ht="21.6" customHeight="1" x14ac:dyDescent="0.4">
      <c r="B954" s="5"/>
      <c r="C954" s="5"/>
      <c r="D954" s="5"/>
      <c r="E954" s="5"/>
      <c r="F954" s="5"/>
      <c r="G954" s="5"/>
      <c r="I954" s="5"/>
    </row>
    <row r="955" spans="2:9" ht="21.6" customHeight="1" x14ac:dyDescent="0.4">
      <c r="B955" s="5"/>
      <c r="C955" s="5"/>
      <c r="D955" s="5"/>
      <c r="E955" s="5"/>
      <c r="F955" s="5"/>
      <c r="G955" s="5"/>
      <c r="I955" s="5"/>
    </row>
    <row r="956" spans="2:9" ht="21.6" customHeight="1" x14ac:dyDescent="0.4">
      <c r="B956" s="5"/>
      <c r="C956" s="5"/>
      <c r="D956" s="5"/>
      <c r="E956" s="5"/>
      <c r="F956" s="5"/>
      <c r="G956" s="5"/>
      <c r="I956" s="5"/>
    </row>
    <row r="957" spans="2:9" ht="21.6" customHeight="1" x14ac:dyDescent="0.4">
      <c r="B957" s="5"/>
      <c r="C957" s="5"/>
      <c r="D957" s="5"/>
      <c r="E957" s="5"/>
      <c r="F957" s="5"/>
      <c r="G957" s="5"/>
      <c r="I957" s="5"/>
    </row>
    <row r="958" spans="2:9" ht="21.6" customHeight="1" x14ac:dyDescent="0.4">
      <c r="B958" s="5"/>
      <c r="C958" s="5"/>
      <c r="D958" s="5"/>
      <c r="E958" s="5"/>
      <c r="F958" s="5"/>
      <c r="G958" s="5"/>
      <c r="I958" s="5"/>
    </row>
    <row r="959" spans="2:9" ht="21.6" customHeight="1" x14ac:dyDescent="0.4">
      <c r="B959" s="5"/>
      <c r="C959" s="5"/>
      <c r="D959" s="5"/>
      <c r="E959" s="5"/>
      <c r="F959" s="5"/>
      <c r="G959" s="5"/>
      <c r="I959" s="5"/>
    </row>
    <row r="960" spans="2:9" ht="21.6" customHeight="1" x14ac:dyDescent="0.4">
      <c r="B960" s="5"/>
      <c r="C960" s="5"/>
      <c r="D960" s="5"/>
      <c r="E960" s="5"/>
      <c r="F960" s="5"/>
      <c r="G960" s="5"/>
      <c r="I960" s="5"/>
    </row>
    <row r="961" spans="2:9" ht="21.6" customHeight="1" x14ac:dyDescent="0.4">
      <c r="B961" s="5"/>
      <c r="C961" s="5"/>
      <c r="D961" s="5"/>
      <c r="E961" s="5"/>
      <c r="F961" s="5"/>
      <c r="G961" s="5"/>
      <c r="I961" s="5"/>
    </row>
    <row r="962" spans="2:9" ht="21.6" customHeight="1" x14ac:dyDescent="0.4">
      <c r="B962" s="5"/>
      <c r="C962" s="5"/>
      <c r="D962" s="5"/>
      <c r="E962" s="5"/>
      <c r="F962" s="5"/>
      <c r="G962" s="5"/>
      <c r="I962" s="5"/>
    </row>
    <row r="963" spans="2:9" ht="21.6" customHeight="1" x14ac:dyDescent="0.4">
      <c r="B963" s="5"/>
      <c r="C963" s="5"/>
      <c r="D963" s="5"/>
      <c r="E963" s="5"/>
      <c r="F963" s="5"/>
      <c r="G963" s="5"/>
      <c r="I963" s="5"/>
    </row>
    <row r="964" spans="2:9" ht="21.6" customHeight="1" x14ac:dyDescent="0.4">
      <c r="B964" s="5"/>
      <c r="C964" s="5"/>
      <c r="D964" s="5"/>
      <c r="E964" s="5"/>
      <c r="F964" s="5"/>
      <c r="G964" s="5"/>
      <c r="I964" s="5"/>
    </row>
    <row r="965" spans="2:9" ht="21.6" customHeight="1" x14ac:dyDescent="0.4">
      <c r="B965" s="5"/>
      <c r="C965" s="5"/>
      <c r="D965" s="5"/>
      <c r="E965" s="5"/>
      <c r="F965" s="5"/>
      <c r="G965" s="5"/>
      <c r="I965" s="5"/>
    </row>
    <row r="966" spans="2:9" ht="21.6" customHeight="1" x14ac:dyDescent="0.4">
      <c r="B966" s="5"/>
      <c r="C966" s="5"/>
      <c r="D966" s="5"/>
      <c r="E966" s="5"/>
      <c r="F966" s="5"/>
      <c r="G966" s="5"/>
      <c r="I966" s="5"/>
    </row>
    <row r="967" spans="2:9" ht="21.6" customHeight="1" x14ac:dyDescent="0.4">
      <c r="B967" s="5"/>
      <c r="C967" s="5"/>
      <c r="D967" s="5"/>
      <c r="E967" s="5"/>
      <c r="F967" s="5"/>
      <c r="G967" s="5"/>
      <c r="I967" s="5"/>
    </row>
    <row r="968" spans="2:9" ht="21.6" customHeight="1" x14ac:dyDescent="0.4">
      <c r="B968" s="5"/>
      <c r="C968" s="5"/>
      <c r="D968" s="5"/>
      <c r="E968" s="5"/>
      <c r="F968" s="5"/>
      <c r="G968" s="5"/>
      <c r="I968" s="5"/>
    </row>
    <row r="969" spans="2:9" ht="21.6" customHeight="1" x14ac:dyDescent="0.4">
      <c r="B969" s="5"/>
      <c r="C969" s="5"/>
      <c r="D969" s="5"/>
      <c r="E969" s="5"/>
      <c r="F969" s="5"/>
      <c r="G969" s="5"/>
      <c r="I969" s="5"/>
    </row>
    <row r="970" spans="2:9" ht="21.6" customHeight="1" x14ac:dyDescent="0.4">
      <c r="B970" s="5"/>
      <c r="C970" s="5"/>
      <c r="D970" s="5"/>
      <c r="E970" s="5"/>
      <c r="F970" s="5"/>
      <c r="G970" s="5"/>
      <c r="I970" s="5"/>
    </row>
    <row r="971" spans="2:9" ht="21.6" customHeight="1" x14ac:dyDescent="0.4">
      <c r="B971" s="5"/>
      <c r="C971" s="5"/>
      <c r="D971" s="5"/>
      <c r="E971" s="5"/>
      <c r="F971" s="5"/>
      <c r="G971" s="5"/>
      <c r="I971" s="5"/>
    </row>
    <row r="972" spans="2:9" ht="21.6" customHeight="1" x14ac:dyDescent="0.4">
      <c r="B972" s="5"/>
      <c r="C972" s="5"/>
      <c r="D972" s="5"/>
      <c r="E972" s="5"/>
      <c r="F972" s="5"/>
      <c r="G972" s="5"/>
      <c r="I972" s="5"/>
    </row>
    <row r="973" spans="2:9" ht="21.6" customHeight="1" x14ac:dyDescent="0.4">
      <c r="B973" s="5"/>
      <c r="C973" s="5"/>
      <c r="D973" s="5"/>
      <c r="E973" s="5"/>
      <c r="F973" s="5"/>
      <c r="G973" s="5"/>
      <c r="I973" s="5"/>
    </row>
    <row r="974" spans="2:9" ht="21.6" customHeight="1" x14ac:dyDescent="0.4">
      <c r="B974" s="5"/>
      <c r="C974" s="5"/>
      <c r="D974" s="5"/>
      <c r="E974" s="5"/>
      <c r="F974" s="5"/>
      <c r="G974" s="5"/>
      <c r="I974" s="5"/>
    </row>
    <row r="975" spans="2:9" ht="21.6" customHeight="1" x14ac:dyDescent="0.4">
      <c r="B975" s="5"/>
      <c r="C975" s="5"/>
      <c r="D975" s="5"/>
      <c r="E975" s="5"/>
      <c r="F975" s="5"/>
      <c r="G975" s="5"/>
      <c r="I975" s="5"/>
    </row>
    <row r="976" spans="2:9" ht="21.6" customHeight="1" x14ac:dyDescent="0.4">
      <c r="B976" s="5"/>
      <c r="C976" s="5"/>
      <c r="D976" s="5"/>
      <c r="E976" s="5"/>
      <c r="F976" s="5"/>
      <c r="G976" s="5"/>
      <c r="I976" s="5"/>
    </row>
    <row r="977" spans="2:9" ht="21.6" customHeight="1" x14ac:dyDescent="0.4">
      <c r="B977" s="5"/>
      <c r="C977" s="5"/>
      <c r="D977" s="5"/>
      <c r="E977" s="5"/>
      <c r="F977" s="5"/>
      <c r="G977" s="5"/>
      <c r="I977" s="5"/>
    </row>
    <row r="978" spans="2:9" ht="21.6" customHeight="1" x14ac:dyDescent="0.4">
      <c r="B978" s="5"/>
      <c r="C978" s="5"/>
      <c r="D978" s="5"/>
      <c r="E978" s="5"/>
      <c r="F978" s="5"/>
      <c r="G978" s="5"/>
      <c r="I978" s="5"/>
    </row>
    <row r="979" spans="2:9" ht="21.6" customHeight="1" x14ac:dyDescent="0.4">
      <c r="B979" s="5"/>
      <c r="C979" s="5"/>
      <c r="D979" s="5"/>
      <c r="E979" s="5"/>
      <c r="F979" s="5"/>
      <c r="G979" s="5"/>
      <c r="I979" s="5"/>
    </row>
    <row r="980" spans="2:9" ht="21.6" customHeight="1" x14ac:dyDescent="0.4">
      <c r="B980" s="5"/>
      <c r="C980" s="5"/>
      <c r="D980" s="5"/>
      <c r="E980" s="5"/>
      <c r="F980" s="5"/>
      <c r="G980" s="5"/>
      <c r="I980" s="5"/>
    </row>
    <row r="981" spans="2:9" ht="21.6" customHeight="1" x14ac:dyDescent="0.4">
      <c r="B981" s="5"/>
      <c r="C981" s="5"/>
      <c r="D981" s="5"/>
      <c r="E981" s="5"/>
      <c r="F981" s="5"/>
      <c r="G981" s="5"/>
      <c r="I981" s="5"/>
    </row>
    <row r="982" spans="2:9" ht="21.6" customHeight="1" x14ac:dyDescent="0.4">
      <c r="B982" s="5"/>
      <c r="C982" s="5"/>
      <c r="D982" s="5"/>
      <c r="E982" s="5"/>
      <c r="F982" s="5"/>
      <c r="G982" s="5"/>
      <c r="I982" s="5"/>
    </row>
    <row r="983" spans="2:9" ht="21.6" customHeight="1" x14ac:dyDescent="0.4">
      <c r="B983" s="5"/>
      <c r="C983" s="5"/>
      <c r="D983" s="5"/>
      <c r="E983" s="5"/>
      <c r="F983" s="5"/>
      <c r="G983" s="5"/>
      <c r="I983" s="5"/>
    </row>
    <row r="984" spans="2:9" ht="21.6" customHeight="1" x14ac:dyDescent="0.4">
      <c r="B984" s="5"/>
      <c r="C984" s="5"/>
      <c r="D984" s="5"/>
      <c r="E984" s="5"/>
      <c r="F984" s="5"/>
      <c r="G984" s="5"/>
      <c r="I984" s="5"/>
    </row>
    <row r="985" spans="2:9" ht="21.6" customHeight="1" x14ac:dyDescent="0.4">
      <c r="B985" s="5"/>
      <c r="C985" s="5"/>
      <c r="D985" s="5"/>
      <c r="E985" s="5"/>
      <c r="F985" s="5"/>
      <c r="G985" s="5"/>
      <c r="I985" s="5"/>
    </row>
    <row r="986" spans="2:9" ht="21.6" customHeight="1" x14ac:dyDescent="0.4">
      <c r="B986" s="5"/>
      <c r="C986" s="5"/>
      <c r="D986" s="5"/>
      <c r="E986" s="5"/>
      <c r="F986" s="5"/>
      <c r="G986" s="5"/>
      <c r="I986" s="5"/>
    </row>
    <row r="987" spans="2:9" ht="21.6" customHeight="1" x14ac:dyDescent="0.4">
      <c r="B987" s="5"/>
      <c r="C987" s="5"/>
      <c r="D987" s="5"/>
      <c r="E987" s="5"/>
      <c r="F987" s="5"/>
      <c r="G987" s="5"/>
      <c r="I987" s="5"/>
    </row>
    <row r="988" spans="2:9" ht="21.6" customHeight="1" x14ac:dyDescent="0.4">
      <c r="B988" s="5"/>
      <c r="C988" s="5"/>
      <c r="D988" s="5"/>
      <c r="E988" s="5"/>
      <c r="F988" s="5"/>
      <c r="G988" s="5"/>
      <c r="I988" s="5"/>
    </row>
    <row r="989" spans="2:9" ht="21.6" customHeight="1" x14ac:dyDescent="0.4">
      <c r="B989" s="5"/>
      <c r="C989" s="5"/>
      <c r="D989" s="5"/>
      <c r="E989" s="5"/>
      <c r="F989" s="5"/>
      <c r="G989" s="5"/>
      <c r="I989" s="5"/>
    </row>
    <row r="990" spans="2:9" ht="21.6" customHeight="1" x14ac:dyDescent="0.4">
      <c r="B990" s="5"/>
      <c r="C990" s="5"/>
      <c r="D990" s="5"/>
      <c r="E990" s="5"/>
      <c r="F990" s="5"/>
      <c r="G990" s="5"/>
      <c r="I990" s="5"/>
    </row>
    <row r="991" spans="2:9" ht="21.6" customHeight="1" x14ac:dyDescent="0.4">
      <c r="B991" s="5"/>
      <c r="C991" s="5"/>
      <c r="D991" s="5"/>
      <c r="E991" s="5"/>
      <c r="F991" s="5"/>
      <c r="G991" s="5"/>
      <c r="I991" s="5"/>
    </row>
    <row r="992" spans="2:9" ht="21.6" customHeight="1" x14ac:dyDescent="0.4">
      <c r="B992" s="5"/>
      <c r="C992" s="5"/>
      <c r="D992" s="5"/>
      <c r="E992" s="5"/>
      <c r="F992" s="5"/>
      <c r="G992" s="5"/>
      <c r="I992" s="5"/>
    </row>
    <row r="993" spans="2:9" ht="21.6" customHeight="1" x14ac:dyDescent="0.4">
      <c r="B993" s="5"/>
      <c r="C993" s="5"/>
      <c r="D993" s="5"/>
      <c r="E993" s="5"/>
      <c r="F993" s="5"/>
      <c r="G993" s="5"/>
      <c r="I993" s="5"/>
    </row>
    <row r="994" spans="2:9" ht="21.6" customHeight="1" x14ac:dyDescent="0.4">
      <c r="B994" s="5"/>
      <c r="C994" s="5"/>
      <c r="D994" s="5"/>
      <c r="E994" s="5"/>
      <c r="F994" s="5"/>
      <c r="G994" s="5"/>
      <c r="I994" s="5"/>
    </row>
    <row r="995" spans="2:9" ht="21.6" customHeight="1" x14ac:dyDescent="0.4">
      <c r="B995" s="5"/>
      <c r="C995" s="5"/>
      <c r="D995" s="5"/>
      <c r="E995" s="5"/>
      <c r="F995" s="5"/>
      <c r="G995" s="5"/>
      <c r="I995" s="5"/>
    </row>
    <row r="996" spans="2:9" ht="21.6" customHeight="1" x14ac:dyDescent="0.4">
      <c r="B996" s="5"/>
      <c r="C996" s="5"/>
      <c r="D996" s="5"/>
      <c r="E996" s="5"/>
      <c r="F996" s="5"/>
      <c r="G996" s="5"/>
      <c r="I996" s="5"/>
    </row>
    <row r="997" spans="2:9" ht="21.6" customHeight="1" x14ac:dyDescent="0.4">
      <c r="B997" s="5"/>
      <c r="C997" s="5"/>
      <c r="D997" s="5"/>
      <c r="E997" s="5"/>
      <c r="F997" s="5"/>
      <c r="G997" s="5"/>
      <c r="I997" s="5"/>
    </row>
    <row r="998" spans="2:9" ht="21.6" customHeight="1" x14ac:dyDescent="0.4">
      <c r="B998" s="5"/>
      <c r="C998" s="5"/>
      <c r="D998" s="5"/>
      <c r="E998" s="5"/>
      <c r="F998" s="5"/>
      <c r="G998" s="5"/>
      <c r="I998" s="5"/>
    </row>
    <row r="999" spans="2:9" ht="21.6" customHeight="1" x14ac:dyDescent="0.4">
      <c r="B999" s="5"/>
      <c r="C999" s="5"/>
      <c r="D999" s="5"/>
      <c r="E999" s="5"/>
      <c r="F999" s="5"/>
      <c r="G999" s="5"/>
      <c r="I999" s="5"/>
    </row>
    <row r="1000" spans="2:9" ht="21.6" customHeight="1" x14ac:dyDescent="0.4">
      <c r="B1000" s="5"/>
      <c r="C1000" s="5"/>
      <c r="D1000" s="5"/>
      <c r="E1000" s="5"/>
      <c r="F1000" s="5"/>
      <c r="G1000" s="5"/>
      <c r="I1000" s="5"/>
    </row>
    <row r="1001" spans="2:9" ht="21.6" customHeight="1" x14ac:dyDescent="0.4">
      <c r="B1001" s="5"/>
      <c r="C1001" s="5"/>
      <c r="D1001" s="5"/>
      <c r="E1001" s="5"/>
      <c r="F1001" s="5"/>
      <c r="G1001" s="5"/>
      <c r="I1001" s="5"/>
    </row>
    <row r="1002" spans="2:9" ht="21.6" customHeight="1" x14ac:dyDescent="0.4">
      <c r="B1002" s="5"/>
      <c r="C1002" s="5"/>
      <c r="D1002" s="5"/>
      <c r="E1002" s="5"/>
      <c r="F1002" s="5"/>
      <c r="G1002" s="5"/>
      <c r="I1002" s="5"/>
    </row>
    <row r="1003" spans="2:9" ht="21.6" customHeight="1" x14ac:dyDescent="0.4">
      <c r="B1003" s="5"/>
      <c r="C1003" s="5"/>
      <c r="D1003" s="5"/>
      <c r="E1003" s="5"/>
      <c r="F1003" s="5"/>
      <c r="G1003" s="5"/>
      <c r="I1003" s="5"/>
    </row>
    <row r="1004" spans="2:9" ht="21.6" customHeight="1" x14ac:dyDescent="0.4">
      <c r="B1004" s="5"/>
      <c r="C1004" s="5"/>
      <c r="D1004" s="5"/>
      <c r="E1004" s="5"/>
      <c r="F1004" s="5"/>
      <c r="G1004" s="5"/>
      <c r="I1004" s="5"/>
    </row>
    <row r="1005" spans="2:9" ht="21.6" customHeight="1" x14ac:dyDescent="0.4">
      <c r="B1005" s="5"/>
      <c r="C1005" s="5"/>
      <c r="D1005" s="5"/>
      <c r="E1005" s="5"/>
      <c r="F1005" s="5"/>
      <c r="G1005" s="5"/>
      <c r="I1005" s="5"/>
    </row>
    <row r="1006" spans="2:9" ht="21.6" customHeight="1" x14ac:dyDescent="0.4">
      <c r="B1006" s="5"/>
      <c r="C1006" s="5"/>
      <c r="D1006" s="5"/>
      <c r="E1006" s="5"/>
      <c r="F1006" s="5"/>
      <c r="G1006" s="5"/>
      <c r="I1006" s="5"/>
    </row>
    <row r="1007" spans="2:9" ht="21.6" customHeight="1" x14ac:dyDescent="0.4">
      <c r="B1007" s="5"/>
      <c r="C1007" s="5"/>
      <c r="D1007" s="5"/>
      <c r="E1007" s="5"/>
      <c r="F1007" s="5"/>
      <c r="G1007" s="5"/>
      <c r="I1007" s="5"/>
    </row>
    <row r="1008" spans="2:9" ht="21.6" customHeight="1" x14ac:dyDescent="0.4">
      <c r="B1008" s="5"/>
      <c r="C1008" s="5"/>
      <c r="D1008" s="5"/>
      <c r="E1008" s="5"/>
      <c r="F1008" s="5"/>
      <c r="G1008" s="5"/>
      <c r="I1008" s="5"/>
    </row>
    <row r="1009" spans="2:9" ht="21.6" customHeight="1" x14ac:dyDescent="0.4">
      <c r="B1009" s="5"/>
      <c r="C1009" s="5"/>
      <c r="D1009" s="5"/>
      <c r="E1009" s="5"/>
      <c r="F1009" s="5"/>
      <c r="G1009" s="5"/>
      <c r="I1009" s="5"/>
    </row>
    <row r="1010" spans="2:9" ht="21.6" customHeight="1" x14ac:dyDescent="0.4">
      <c r="B1010" s="5"/>
      <c r="C1010" s="5"/>
      <c r="D1010" s="5"/>
      <c r="E1010" s="5"/>
      <c r="F1010" s="5"/>
      <c r="G1010" s="5"/>
      <c r="I1010" s="5"/>
    </row>
    <row r="1011" spans="2:9" ht="21.6" customHeight="1" x14ac:dyDescent="0.4">
      <c r="B1011" s="5"/>
      <c r="C1011" s="5"/>
      <c r="D1011" s="5"/>
      <c r="E1011" s="5"/>
      <c r="F1011" s="5"/>
      <c r="G1011" s="5"/>
      <c r="I1011" s="5"/>
    </row>
    <row r="1012" spans="2:9" ht="21.6" customHeight="1" x14ac:dyDescent="0.4">
      <c r="B1012" s="5"/>
      <c r="C1012" s="5"/>
      <c r="D1012" s="5"/>
      <c r="E1012" s="5"/>
      <c r="F1012" s="5"/>
      <c r="G1012" s="5"/>
      <c r="I1012" s="5"/>
    </row>
    <row r="1013" spans="2:9" ht="21.6" customHeight="1" x14ac:dyDescent="0.4">
      <c r="B1013" s="5"/>
      <c r="C1013" s="5"/>
      <c r="D1013" s="5"/>
      <c r="E1013" s="5"/>
      <c r="F1013" s="5"/>
      <c r="G1013" s="5"/>
      <c r="I1013" s="5"/>
    </row>
    <row r="1014" spans="2:9" ht="21.6" customHeight="1" x14ac:dyDescent="0.4">
      <c r="B1014" s="5"/>
      <c r="C1014" s="5"/>
      <c r="D1014" s="5"/>
      <c r="E1014" s="5"/>
      <c r="F1014" s="5"/>
      <c r="G1014" s="5"/>
      <c r="I1014" s="5"/>
    </row>
    <row r="1015" spans="2:9" ht="21.6" customHeight="1" x14ac:dyDescent="0.4">
      <c r="B1015" s="5"/>
      <c r="C1015" s="5"/>
      <c r="D1015" s="5"/>
      <c r="E1015" s="5"/>
      <c r="F1015" s="5"/>
      <c r="G1015" s="5"/>
      <c r="I1015" s="5"/>
    </row>
    <row r="1016" spans="2:9" ht="21.6" customHeight="1" x14ac:dyDescent="0.4">
      <c r="B1016" s="5"/>
      <c r="C1016" s="5"/>
      <c r="D1016" s="5"/>
      <c r="E1016" s="5"/>
      <c r="F1016" s="5"/>
      <c r="G1016" s="5"/>
      <c r="I1016" s="5"/>
    </row>
    <row r="1017" spans="2:9" ht="21.6" customHeight="1" x14ac:dyDescent="0.4">
      <c r="B1017" s="5"/>
      <c r="C1017" s="5"/>
      <c r="D1017" s="5"/>
      <c r="E1017" s="5"/>
      <c r="F1017" s="5"/>
      <c r="G1017" s="5"/>
      <c r="I1017" s="5"/>
    </row>
    <row r="1018" spans="2:9" ht="21.6" customHeight="1" x14ac:dyDescent="0.4">
      <c r="B1018" s="5"/>
      <c r="C1018" s="5"/>
      <c r="D1018" s="5"/>
      <c r="E1018" s="5"/>
      <c r="F1018" s="5"/>
      <c r="G1018" s="5"/>
      <c r="I1018" s="5"/>
    </row>
    <row r="1019" spans="2:9" ht="21.6" customHeight="1" x14ac:dyDescent="0.4">
      <c r="B1019" s="5"/>
      <c r="C1019" s="5"/>
      <c r="D1019" s="5"/>
      <c r="E1019" s="5"/>
      <c r="F1019" s="5"/>
      <c r="G1019" s="5"/>
      <c r="I1019" s="5"/>
    </row>
    <row r="1020" spans="2:9" ht="21.6" customHeight="1" x14ac:dyDescent="0.4">
      <c r="B1020" s="5"/>
      <c r="C1020" s="5"/>
      <c r="D1020" s="5"/>
      <c r="E1020" s="5"/>
      <c r="F1020" s="5"/>
      <c r="G1020" s="5"/>
      <c r="I1020" s="5"/>
    </row>
    <row r="1021" spans="2:9" ht="21.6" customHeight="1" x14ac:dyDescent="0.4">
      <c r="B1021" s="5"/>
      <c r="C1021" s="5"/>
      <c r="D1021" s="5"/>
      <c r="E1021" s="5"/>
      <c r="F1021" s="5"/>
      <c r="G1021" s="5"/>
      <c r="I1021" s="5"/>
    </row>
    <row r="1022" spans="2:9" ht="21.6" customHeight="1" x14ac:dyDescent="0.4">
      <c r="B1022" s="5"/>
      <c r="C1022" s="5"/>
      <c r="D1022" s="5"/>
      <c r="E1022" s="5"/>
      <c r="F1022" s="5"/>
      <c r="G1022" s="5"/>
      <c r="I1022" s="5"/>
    </row>
    <row r="1023" spans="2:9" ht="21.6" customHeight="1" x14ac:dyDescent="0.4">
      <c r="B1023" s="5"/>
      <c r="C1023" s="5"/>
      <c r="D1023" s="5"/>
      <c r="E1023" s="5"/>
      <c r="F1023" s="5"/>
      <c r="G1023" s="5"/>
      <c r="I1023" s="5"/>
    </row>
    <row r="1024" spans="2:9" ht="21.6" customHeight="1" x14ac:dyDescent="0.4">
      <c r="B1024" s="5"/>
      <c r="C1024" s="5"/>
      <c r="D1024" s="5"/>
      <c r="E1024" s="5"/>
      <c r="F1024" s="5"/>
      <c r="G1024" s="5"/>
      <c r="I1024" s="5"/>
    </row>
    <row r="1025" spans="2:9" ht="21.6" customHeight="1" x14ac:dyDescent="0.4">
      <c r="B1025" s="5"/>
      <c r="C1025" s="5"/>
      <c r="D1025" s="5"/>
      <c r="E1025" s="5"/>
      <c r="F1025" s="5"/>
      <c r="G1025" s="5"/>
      <c r="I1025" s="5"/>
    </row>
    <row r="1026" spans="2:9" ht="21.6" customHeight="1" x14ac:dyDescent="0.4">
      <c r="B1026" s="5"/>
      <c r="C1026" s="5"/>
      <c r="D1026" s="5"/>
      <c r="E1026" s="5"/>
      <c r="F1026" s="5"/>
      <c r="G1026" s="5"/>
      <c r="I1026" s="5"/>
    </row>
    <row r="1027" spans="2:9" ht="21.6" customHeight="1" x14ac:dyDescent="0.4">
      <c r="B1027" s="5"/>
      <c r="C1027" s="5"/>
      <c r="D1027" s="5"/>
      <c r="E1027" s="5"/>
      <c r="F1027" s="5"/>
      <c r="G1027" s="5"/>
      <c r="I1027" s="5"/>
    </row>
    <row r="1028" spans="2:9" ht="21.6" customHeight="1" x14ac:dyDescent="0.4">
      <c r="B1028" s="5"/>
      <c r="C1028" s="5"/>
      <c r="D1028" s="5"/>
      <c r="E1028" s="5"/>
      <c r="F1028" s="5"/>
      <c r="G1028" s="5"/>
      <c r="I1028" s="5"/>
    </row>
    <row r="1029" spans="2:9" ht="21.6" customHeight="1" x14ac:dyDescent="0.4">
      <c r="B1029" s="5"/>
      <c r="C1029" s="5"/>
      <c r="D1029" s="5"/>
      <c r="E1029" s="5"/>
      <c r="F1029" s="5"/>
      <c r="G1029" s="5"/>
      <c r="I1029" s="5"/>
    </row>
    <row r="1030" spans="2:9" ht="21.6" customHeight="1" x14ac:dyDescent="0.4">
      <c r="B1030" s="5"/>
      <c r="C1030" s="5"/>
      <c r="D1030" s="5"/>
      <c r="E1030" s="5"/>
      <c r="F1030" s="5"/>
      <c r="G1030" s="5"/>
      <c r="I1030" s="5"/>
    </row>
    <row r="1031" spans="2:9" ht="21.6" customHeight="1" x14ac:dyDescent="0.4">
      <c r="B1031" s="5"/>
      <c r="C1031" s="5"/>
      <c r="D1031" s="5"/>
      <c r="E1031" s="5"/>
      <c r="F1031" s="5"/>
      <c r="G1031" s="5"/>
      <c r="I1031" s="5"/>
    </row>
    <row r="1032" spans="2:9" ht="21.6" customHeight="1" x14ac:dyDescent="0.4">
      <c r="B1032" s="5"/>
      <c r="C1032" s="5"/>
      <c r="D1032" s="5"/>
      <c r="E1032" s="5"/>
      <c r="F1032" s="5"/>
      <c r="G1032" s="5"/>
      <c r="I1032" s="5"/>
    </row>
    <row r="1033" spans="2:9" ht="21.6" customHeight="1" x14ac:dyDescent="0.4">
      <c r="B1033" s="5"/>
      <c r="C1033" s="5"/>
      <c r="D1033" s="5"/>
      <c r="E1033" s="5"/>
      <c r="F1033" s="5"/>
      <c r="G1033" s="5"/>
      <c r="I1033" s="5"/>
    </row>
    <row r="1034" spans="2:9" ht="21.6" customHeight="1" x14ac:dyDescent="0.4">
      <c r="B1034" s="5"/>
      <c r="C1034" s="5"/>
      <c r="D1034" s="5"/>
      <c r="E1034" s="5"/>
      <c r="F1034" s="5"/>
      <c r="G1034" s="5"/>
      <c r="I1034" s="5"/>
    </row>
    <row r="1035" spans="2:9" ht="21.6" customHeight="1" x14ac:dyDescent="0.4">
      <c r="B1035" s="5"/>
      <c r="C1035" s="5"/>
      <c r="D1035" s="5"/>
      <c r="E1035" s="5"/>
      <c r="F1035" s="5"/>
      <c r="G1035" s="5"/>
      <c r="I1035" s="5"/>
    </row>
    <row r="1036" spans="2:9" ht="21.6" customHeight="1" x14ac:dyDescent="0.4">
      <c r="B1036" s="5"/>
      <c r="C1036" s="5"/>
      <c r="D1036" s="5"/>
      <c r="E1036" s="5"/>
      <c r="F1036" s="5"/>
      <c r="G1036" s="5"/>
      <c r="I1036" s="5"/>
    </row>
    <row r="1037" spans="2:9" ht="21.6" customHeight="1" x14ac:dyDescent="0.4">
      <c r="B1037" s="5"/>
      <c r="C1037" s="5"/>
      <c r="D1037" s="5"/>
      <c r="E1037" s="5"/>
      <c r="F1037" s="5"/>
      <c r="G1037" s="5"/>
      <c r="I1037" s="5"/>
    </row>
    <row r="1038" spans="2:9" ht="21.6" customHeight="1" x14ac:dyDescent="0.4">
      <c r="B1038" s="5"/>
      <c r="C1038" s="5"/>
      <c r="D1038" s="5"/>
      <c r="E1038" s="5"/>
      <c r="F1038" s="5"/>
      <c r="G1038" s="5"/>
      <c r="I1038" s="5"/>
    </row>
    <row r="1039" spans="2:9" ht="21.6" customHeight="1" x14ac:dyDescent="0.4">
      <c r="B1039" s="5"/>
      <c r="C1039" s="5"/>
      <c r="D1039" s="5"/>
      <c r="E1039" s="5"/>
      <c r="F1039" s="5"/>
      <c r="G1039" s="5"/>
      <c r="I1039" s="5"/>
    </row>
    <row r="1040" spans="2:9" ht="21.6" customHeight="1" x14ac:dyDescent="0.4">
      <c r="B1040" s="5"/>
      <c r="C1040" s="5"/>
      <c r="D1040" s="5"/>
      <c r="E1040" s="5"/>
      <c r="F1040" s="5"/>
      <c r="G1040" s="5"/>
      <c r="I1040" s="5"/>
    </row>
    <row r="1041" spans="2:9" ht="21.6" customHeight="1" x14ac:dyDescent="0.4">
      <c r="B1041" s="5"/>
      <c r="C1041" s="5"/>
      <c r="D1041" s="5"/>
      <c r="E1041" s="5"/>
      <c r="F1041" s="5"/>
      <c r="G1041" s="5"/>
      <c r="I1041" s="5"/>
    </row>
    <row r="1042" spans="2:9" ht="21.6" customHeight="1" x14ac:dyDescent="0.4">
      <c r="B1042" s="5"/>
      <c r="C1042" s="5"/>
      <c r="D1042" s="5"/>
      <c r="E1042" s="5"/>
      <c r="F1042" s="5"/>
      <c r="G1042" s="5"/>
      <c r="I1042" s="5"/>
    </row>
    <row r="1043" spans="2:9" ht="21.6" customHeight="1" x14ac:dyDescent="0.4">
      <c r="B1043" s="5"/>
      <c r="C1043" s="5"/>
      <c r="D1043" s="5"/>
      <c r="E1043" s="5"/>
      <c r="F1043" s="5"/>
      <c r="G1043" s="5"/>
      <c r="I1043" s="5"/>
    </row>
    <row r="1044" spans="2:9" ht="21.6" customHeight="1" x14ac:dyDescent="0.4">
      <c r="B1044" s="5"/>
      <c r="C1044" s="5"/>
      <c r="D1044" s="5"/>
      <c r="E1044" s="5"/>
      <c r="F1044" s="5"/>
      <c r="G1044" s="5"/>
      <c r="I1044" s="5"/>
    </row>
    <row r="1045" spans="2:9" ht="21.6" customHeight="1" x14ac:dyDescent="0.4">
      <c r="B1045" s="5"/>
      <c r="C1045" s="5"/>
      <c r="D1045" s="5"/>
      <c r="E1045" s="5"/>
      <c r="F1045" s="5"/>
      <c r="G1045" s="5"/>
      <c r="I1045" s="5"/>
    </row>
    <row r="1046" spans="2:9" ht="21.6" customHeight="1" x14ac:dyDescent="0.4">
      <c r="B1046" s="5"/>
      <c r="C1046" s="5"/>
      <c r="D1046" s="5"/>
      <c r="E1046" s="5"/>
      <c r="F1046" s="5"/>
      <c r="G1046" s="5"/>
      <c r="I1046" s="5"/>
    </row>
    <row r="1047" spans="2:9" ht="21.6" customHeight="1" x14ac:dyDescent="0.4">
      <c r="B1047" s="5"/>
      <c r="C1047" s="5"/>
      <c r="D1047" s="5"/>
      <c r="E1047" s="5"/>
      <c r="F1047" s="5"/>
      <c r="G1047" s="5"/>
      <c r="I1047" s="5"/>
    </row>
    <row r="1048" spans="2:9" ht="21.6" customHeight="1" x14ac:dyDescent="0.4">
      <c r="B1048" s="5"/>
      <c r="C1048" s="5"/>
      <c r="D1048" s="5"/>
      <c r="E1048" s="5"/>
      <c r="F1048" s="5"/>
      <c r="G1048" s="5"/>
      <c r="I1048" s="5"/>
    </row>
    <row r="1049" spans="2:9" ht="21.6" customHeight="1" x14ac:dyDescent="0.4">
      <c r="B1049" s="5"/>
      <c r="C1049" s="5"/>
      <c r="D1049" s="5"/>
      <c r="E1049" s="5"/>
      <c r="F1049" s="5"/>
      <c r="G1049" s="5"/>
      <c r="I1049" s="5"/>
    </row>
    <row r="1050" spans="2:9" ht="21.6" customHeight="1" x14ac:dyDescent="0.4">
      <c r="B1050" s="5"/>
      <c r="C1050" s="5"/>
      <c r="D1050" s="5"/>
      <c r="E1050" s="5"/>
      <c r="F1050" s="5"/>
      <c r="G1050" s="5"/>
      <c r="I1050" s="5"/>
    </row>
    <row r="1051" spans="2:9" ht="21.6" customHeight="1" x14ac:dyDescent="0.4">
      <c r="B1051" s="5"/>
      <c r="C1051" s="5"/>
      <c r="D1051" s="5"/>
      <c r="E1051" s="5"/>
      <c r="F1051" s="5"/>
      <c r="G1051" s="5"/>
      <c r="I1051" s="5"/>
    </row>
    <row r="1052" spans="2:9" ht="21.6" customHeight="1" x14ac:dyDescent="0.4">
      <c r="B1052" s="5"/>
      <c r="C1052" s="5"/>
      <c r="D1052" s="5"/>
      <c r="E1052" s="5"/>
      <c r="F1052" s="5"/>
      <c r="G1052" s="5"/>
      <c r="I1052" s="5"/>
    </row>
    <row r="1053" spans="2:9" ht="21.6" customHeight="1" x14ac:dyDescent="0.4">
      <c r="B1053" s="5"/>
      <c r="C1053" s="5"/>
      <c r="D1053" s="5"/>
      <c r="E1053" s="5"/>
      <c r="F1053" s="5"/>
      <c r="G1053" s="5"/>
      <c r="I1053" s="5"/>
    </row>
    <row r="1054" spans="2:9" ht="21.6" customHeight="1" x14ac:dyDescent="0.4">
      <c r="B1054" s="5"/>
      <c r="C1054" s="5"/>
      <c r="D1054" s="5"/>
      <c r="E1054" s="5"/>
      <c r="F1054" s="5"/>
      <c r="G1054" s="5"/>
      <c r="I1054" s="5"/>
    </row>
    <row r="1055" spans="2:9" ht="21.6" customHeight="1" x14ac:dyDescent="0.4">
      <c r="B1055" s="5"/>
      <c r="C1055" s="5"/>
      <c r="D1055" s="5"/>
      <c r="E1055" s="5"/>
      <c r="F1055" s="5"/>
      <c r="G1055" s="5"/>
      <c r="I1055" s="5"/>
    </row>
    <row r="1056" spans="2:9" ht="21.6" customHeight="1" x14ac:dyDescent="0.4">
      <c r="B1056" s="5"/>
      <c r="C1056" s="5"/>
      <c r="D1056" s="5"/>
      <c r="E1056" s="5"/>
      <c r="F1056" s="5"/>
      <c r="G1056" s="5"/>
      <c r="I1056" s="5"/>
    </row>
    <row r="1057" spans="2:9" ht="21.6" customHeight="1" x14ac:dyDescent="0.4">
      <c r="B1057" s="5"/>
      <c r="C1057" s="5"/>
      <c r="D1057" s="5"/>
      <c r="E1057" s="5"/>
      <c r="F1057" s="5"/>
      <c r="G1057" s="5"/>
      <c r="I1057" s="5"/>
    </row>
    <row r="1058" spans="2:9" ht="21.6" customHeight="1" x14ac:dyDescent="0.4">
      <c r="B1058" s="5"/>
      <c r="C1058" s="5"/>
      <c r="D1058" s="5"/>
      <c r="E1058" s="5"/>
      <c r="F1058" s="5"/>
      <c r="G1058" s="5"/>
      <c r="I1058" s="5"/>
    </row>
    <row r="1059" spans="2:9" ht="21.6" customHeight="1" x14ac:dyDescent="0.4">
      <c r="B1059" s="5"/>
      <c r="C1059" s="5"/>
      <c r="D1059" s="5"/>
      <c r="E1059" s="5"/>
      <c r="F1059" s="5"/>
      <c r="G1059" s="5"/>
      <c r="I1059" s="5"/>
    </row>
    <row r="1060" spans="2:9" ht="21.6" customHeight="1" x14ac:dyDescent="0.4">
      <c r="B1060" s="5"/>
      <c r="C1060" s="5"/>
      <c r="D1060" s="5"/>
      <c r="E1060" s="5"/>
      <c r="F1060" s="5"/>
      <c r="G1060" s="5"/>
      <c r="I1060" s="5"/>
    </row>
    <row r="1061" spans="2:9" ht="21.6" customHeight="1" x14ac:dyDescent="0.4">
      <c r="B1061" s="5"/>
      <c r="C1061" s="5"/>
      <c r="D1061" s="5"/>
      <c r="E1061" s="5"/>
      <c r="F1061" s="5"/>
      <c r="G1061" s="5"/>
      <c r="I1061" s="5"/>
    </row>
    <row r="1062" spans="2:9" ht="21.6" customHeight="1" x14ac:dyDescent="0.4">
      <c r="B1062" s="5"/>
      <c r="C1062" s="5"/>
      <c r="D1062" s="5"/>
      <c r="E1062" s="5"/>
      <c r="F1062" s="5"/>
      <c r="G1062" s="5"/>
      <c r="I1062" s="5"/>
    </row>
    <row r="1063" spans="2:9" ht="21.6" customHeight="1" x14ac:dyDescent="0.4">
      <c r="B1063" s="5"/>
      <c r="C1063" s="5"/>
      <c r="D1063" s="5"/>
      <c r="E1063" s="5"/>
      <c r="F1063" s="5"/>
      <c r="G1063" s="5"/>
      <c r="I1063" s="5"/>
    </row>
    <row r="1064" spans="2:9" ht="21.6" customHeight="1" x14ac:dyDescent="0.4">
      <c r="B1064" s="5"/>
      <c r="C1064" s="5"/>
      <c r="D1064" s="5"/>
      <c r="E1064" s="5"/>
      <c r="F1064" s="5"/>
      <c r="G1064" s="5"/>
      <c r="I1064" s="5"/>
    </row>
    <row r="1065" spans="2:9" ht="21.6" customHeight="1" x14ac:dyDescent="0.4">
      <c r="B1065" s="5"/>
      <c r="C1065" s="5"/>
      <c r="D1065" s="5"/>
      <c r="E1065" s="5"/>
      <c r="F1065" s="5"/>
      <c r="G1065" s="5"/>
      <c r="I1065" s="5"/>
    </row>
    <row r="1066" spans="2:9" ht="21.6" customHeight="1" x14ac:dyDescent="0.4">
      <c r="B1066" s="5"/>
      <c r="C1066" s="5"/>
      <c r="D1066" s="5"/>
      <c r="E1066" s="5"/>
      <c r="F1066" s="5"/>
      <c r="G1066" s="5"/>
      <c r="I1066" s="5"/>
    </row>
    <row r="1067" spans="2:9" ht="21.6" customHeight="1" x14ac:dyDescent="0.4">
      <c r="B1067" s="5"/>
      <c r="C1067" s="5"/>
      <c r="D1067" s="5"/>
      <c r="E1067" s="5"/>
      <c r="F1067" s="5"/>
      <c r="G1067" s="5"/>
      <c r="I1067" s="5"/>
    </row>
    <row r="1068" spans="2:9" ht="21.6" customHeight="1" x14ac:dyDescent="0.4">
      <c r="B1068" s="5"/>
      <c r="C1068" s="5"/>
      <c r="D1068" s="5"/>
      <c r="E1068" s="5"/>
      <c r="F1068" s="5"/>
      <c r="G1068" s="5"/>
      <c r="I1068" s="5"/>
    </row>
    <row r="1069" spans="2:9" ht="21.6" customHeight="1" x14ac:dyDescent="0.4">
      <c r="B1069" s="5"/>
      <c r="C1069" s="5"/>
      <c r="D1069" s="5"/>
      <c r="E1069" s="5"/>
      <c r="F1069" s="5"/>
      <c r="G1069" s="5"/>
      <c r="I1069" s="5"/>
    </row>
    <row r="1070" spans="2:9" ht="21.6" customHeight="1" x14ac:dyDescent="0.4">
      <c r="B1070" s="5"/>
      <c r="C1070" s="5"/>
      <c r="D1070" s="5"/>
      <c r="E1070" s="5"/>
      <c r="F1070" s="5"/>
      <c r="G1070" s="5"/>
      <c r="I1070" s="5"/>
    </row>
    <row r="1071" spans="2:9" ht="21.6" customHeight="1" x14ac:dyDescent="0.4">
      <c r="B1071" s="5"/>
      <c r="C1071" s="5"/>
      <c r="D1071" s="5"/>
      <c r="E1071" s="5"/>
      <c r="F1071" s="5"/>
      <c r="G1071" s="5"/>
      <c r="I1071" s="5"/>
    </row>
    <row r="1072" spans="2:9" ht="21.6" customHeight="1" x14ac:dyDescent="0.4">
      <c r="B1072" s="5"/>
      <c r="C1072" s="5"/>
      <c r="D1072" s="5"/>
      <c r="E1072" s="5"/>
      <c r="F1072" s="5"/>
      <c r="G1072" s="5"/>
      <c r="I1072" s="5"/>
    </row>
    <row r="1073" spans="2:9" ht="21.6" customHeight="1" x14ac:dyDescent="0.4">
      <c r="B1073" s="5"/>
      <c r="C1073" s="5"/>
      <c r="D1073" s="5"/>
      <c r="E1073" s="5"/>
      <c r="F1073" s="5"/>
      <c r="G1073" s="5"/>
      <c r="I1073" s="5"/>
    </row>
    <row r="1074" spans="2:9" ht="21.6" customHeight="1" x14ac:dyDescent="0.4">
      <c r="B1074" s="5"/>
      <c r="C1074" s="5"/>
      <c r="D1074" s="5"/>
      <c r="E1074" s="5"/>
      <c r="F1074" s="5"/>
      <c r="G1074" s="5"/>
      <c r="I1074" s="5"/>
    </row>
    <row r="1075" spans="2:9" ht="21.6" customHeight="1" x14ac:dyDescent="0.4">
      <c r="B1075" s="5"/>
      <c r="C1075" s="5"/>
      <c r="D1075" s="5"/>
      <c r="E1075" s="5"/>
      <c r="F1075" s="5"/>
      <c r="G1075" s="5"/>
      <c r="I1075" s="5"/>
    </row>
    <row r="1076" spans="2:9" ht="21.6" customHeight="1" x14ac:dyDescent="0.4">
      <c r="B1076" s="5"/>
      <c r="C1076" s="5"/>
      <c r="D1076" s="5"/>
      <c r="E1076" s="5"/>
      <c r="F1076" s="5"/>
      <c r="G1076" s="5"/>
      <c r="I1076" s="5"/>
    </row>
    <row r="1077" spans="2:9" ht="21.6" customHeight="1" x14ac:dyDescent="0.4">
      <c r="B1077" s="5"/>
      <c r="C1077" s="5"/>
      <c r="D1077" s="5"/>
      <c r="E1077" s="5"/>
      <c r="F1077" s="5"/>
      <c r="G1077" s="5"/>
      <c r="I1077" s="5"/>
    </row>
    <row r="1078" spans="2:9" ht="21.6" customHeight="1" x14ac:dyDescent="0.4">
      <c r="B1078" s="5"/>
      <c r="C1078" s="5"/>
      <c r="D1078" s="5"/>
      <c r="E1078" s="5"/>
      <c r="F1078" s="5"/>
      <c r="G1078" s="5"/>
      <c r="I1078" s="5"/>
    </row>
    <row r="1079" spans="2:9" ht="21.6" customHeight="1" x14ac:dyDescent="0.4">
      <c r="B1079" s="5"/>
      <c r="C1079" s="5"/>
      <c r="D1079" s="5"/>
      <c r="E1079" s="5"/>
      <c r="F1079" s="5"/>
      <c r="G1079" s="5"/>
      <c r="I1079" s="5"/>
    </row>
    <row r="1080" spans="2:9" ht="21.6" customHeight="1" x14ac:dyDescent="0.4">
      <c r="B1080" s="5"/>
      <c r="C1080" s="5"/>
      <c r="D1080" s="5"/>
      <c r="E1080" s="5"/>
      <c r="F1080" s="5"/>
      <c r="G1080" s="5"/>
      <c r="I1080" s="5"/>
    </row>
    <row r="1081" spans="2:9" ht="21.6" customHeight="1" x14ac:dyDescent="0.4">
      <c r="B1081" s="5"/>
      <c r="C1081" s="5"/>
      <c r="D1081" s="5"/>
      <c r="E1081" s="5"/>
      <c r="F1081" s="5"/>
      <c r="G1081" s="5"/>
      <c r="I1081" s="5"/>
    </row>
    <row r="1082" spans="2:9" ht="21.6" customHeight="1" x14ac:dyDescent="0.4">
      <c r="B1082" s="5"/>
      <c r="C1082" s="5"/>
      <c r="D1082" s="5"/>
      <c r="E1082" s="5"/>
      <c r="F1082" s="5"/>
      <c r="G1082" s="5"/>
      <c r="I1082" s="5"/>
    </row>
    <row r="1083" spans="2:9" ht="21.6" customHeight="1" x14ac:dyDescent="0.4">
      <c r="B1083" s="5"/>
      <c r="C1083" s="5"/>
      <c r="D1083" s="5"/>
      <c r="E1083" s="5"/>
      <c r="F1083" s="5"/>
      <c r="G1083" s="5"/>
      <c r="I1083" s="5"/>
    </row>
    <row r="1084" spans="2:9" ht="21.6" customHeight="1" x14ac:dyDescent="0.4">
      <c r="B1084" s="5"/>
      <c r="C1084" s="5"/>
      <c r="D1084" s="5"/>
      <c r="E1084" s="5"/>
      <c r="F1084" s="5"/>
      <c r="G1084" s="5"/>
      <c r="I1084" s="5"/>
    </row>
    <row r="1085" spans="2:9" ht="21.6" customHeight="1" x14ac:dyDescent="0.4">
      <c r="B1085" s="5"/>
      <c r="C1085" s="5"/>
      <c r="D1085" s="5"/>
      <c r="E1085" s="5"/>
      <c r="F1085" s="5"/>
      <c r="G1085" s="5"/>
      <c r="I1085" s="5"/>
    </row>
    <row r="1086" spans="2:9" ht="21.6" customHeight="1" x14ac:dyDescent="0.4">
      <c r="B1086" s="5"/>
      <c r="C1086" s="5"/>
      <c r="D1086" s="5"/>
      <c r="E1086" s="5"/>
      <c r="F1086" s="5"/>
      <c r="G1086" s="5"/>
      <c r="I1086" s="5"/>
    </row>
    <row r="1087" spans="2:9" ht="21.6" customHeight="1" x14ac:dyDescent="0.4">
      <c r="B1087" s="5"/>
      <c r="C1087" s="5"/>
      <c r="D1087" s="5"/>
      <c r="E1087" s="5"/>
      <c r="F1087" s="5"/>
      <c r="G1087" s="5"/>
      <c r="I1087" s="5"/>
    </row>
    <row r="1088" spans="2:9" ht="21.6" customHeight="1" x14ac:dyDescent="0.4">
      <c r="B1088" s="5"/>
      <c r="C1088" s="5"/>
      <c r="D1088" s="5"/>
      <c r="E1088" s="5"/>
      <c r="F1088" s="5"/>
      <c r="G1088" s="5"/>
      <c r="I1088" s="5"/>
    </row>
    <row r="1089" spans="2:9" ht="21.6" customHeight="1" x14ac:dyDescent="0.4">
      <c r="B1089" s="5"/>
      <c r="C1089" s="5"/>
      <c r="D1089" s="5"/>
      <c r="E1089" s="5"/>
      <c r="F1089" s="5"/>
      <c r="G1089" s="5"/>
      <c r="I1089" s="5"/>
    </row>
    <row r="1090" spans="2:9" ht="21.6" customHeight="1" x14ac:dyDescent="0.4">
      <c r="B1090" s="5"/>
      <c r="C1090" s="5"/>
      <c r="D1090" s="5"/>
      <c r="E1090" s="5"/>
      <c r="F1090" s="5"/>
      <c r="G1090" s="5"/>
      <c r="I1090" s="5"/>
    </row>
    <row r="1091" spans="2:9" ht="21.6" customHeight="1" x14ac:dyDescent="0.4">
      <c r="B1091" s="5"/>
      <c r="C1091" s="5"/>
      <c r="D1091" s="5"/>
      <c r="E1091" s="5"/>
      <c r="F1091" s="5"/>
      <c r="G1091" s="5"/>
      <c r="I1091" s="5"/>
    </row>
    <row r="1092" spans="2:9" ht="21.6" customHeight="1" x14ac:dyDescent="0.4">
      <c r="B1092" s="5"/>
      <c r="C1092" s="5"/>
      <c r="D1092" s="5"/>
      <c r="E1092" s="5"/>
      <c r="F1092" s="5"/>
      <c r="G1092" s="5"/>
      <c r="I1092" s="5"/>
    </row>
    <row r="1093" spans="2:9" ht="21.6" customHeight="1" x14ac:dyDescent="0.4">
      <c r="B1093" s="5"/>
      <c r="C1093" s="5"/>
      <c r="D1093" s="5"/>
      <c r="E1093" s="5"/>
      <c r="F1093" s="5"/>
      <c r="G1093" s="5"/>
      <c r="I1093" s="5"/>
    </row>
    <row r="1094" spans="2:9" ht="21.6" customHeight="1" x14ac:dyDescent="0.4">
      <c r="B1094" s="5"/>
      <c r="C1094" s="5"/>
      <c r="D1094" s="5"/>
      <c r="E1094" s="5"/>
      <c r="F1094" s="5"/>
      <c r="G1094" s="5"/>
      <c r="I1094" s="5"/>
    </row>
    <row r="1095" spans="2:9" ht="21.6" customHeight="1" x14ac:dyDescent="0.4">
      <c r="B1095" s="5"/>
      <c r="C1095" s="5"/>
      <c r="D1095" s="5"/>
      <c r="E1095" s="5"/>
      <c r="F1095" s="5"/>
      <c r="G1095" s="5"/>
      <c r="I1095" s="5"/>
    </row>
    <row r="1096" spans="2:9" ht="21.6" customHeight="1" x14ac:dyDescent="0.4">
      <c r="B1096" s="5"/>
      <c r="C1096" s="5"/>
      <c r="D1096" s="5"/>
      <c r="E1096" s="5"/>
      <c r="F1096" s="5"/>
      <c r="G1096" s="5"/>
      <c r="I1096" s="5"/>
    </row>
    <row r="1097" spans="2:9" ht="21.6" customHeight="1" x14ac:dyDescent="0.4">
      <c r="B1097" s="5"/>
      <c r="C1097" s="5"/>
      <c r="D1097" s="5"/>
      <c r="E1097" s="5"/>
      <c r="F1097" s="5"/>
      <c r="G1097" s="5"/>
      <c r="I1097" s="5"/>
    </row>
    <row r="1098" spans="2:9" ht="21.6" customHeight="1" x14ac:dyDescent="0.4">
      <c r="B1098" s="5"/>
      <c r="C1098" s="5"/>
      <c r="D1098" s="5"/>
      <c r="E1098" s="5"/>
      <c r="F1098" s="5"/>
      <c r="G1098" s="5"/>
      <c r="I1098" s="5"/>
    </row>
    <row r="1099" spans="2:9" ht="21.6" customHeight="1" x14ac:dyDescent="0.4">
      <c r="B1099" s="5"/>
      <c r="C1099" s="5"/>
      <c r="D1099" s="5"/>
      <c r="E1099" s="5"/>
      <c r="F1099" s="5"/>
      <c r="G1099" s="5"/>
      <c r="I1099" s="5"/>
    </row>
    <row r="1100" spans="2:9" ht="21.6" customHeight="1" x14ac:dyDescent="0.4">
      <c r="B1100" s="5"/>
      <c r="C1100" s="5"/>
      <c r="D1100" s="5"/>
      <c r="E1100" s="5"/>
      <c r="F1100" s="5"/>
      <c r="G1100" s="5"/>
      <c r="I1100" s="5"/>
    </row>
    <row r="1101" spans="2:9" ht="21.6" customHeight="1" x14ac:dyDescent="0.4">
      <c r="B1101" s="5"/>
      <c r="C1101" s="5"/>
      <c r="D1101" s="5"/>
      <c r="E1101" s="5"/>
      <c r="F1101" s="5"/>
      <c r="G1101" s="5"/>
      <c r="I1101" s="5"/>
    </row>
    <row r="1102" spans="2:9" ht="21.6" customHeight="1" x14ac:dyDescent="0.4">
      <c r="B1102" s="5"/>
      <c r="C1102" s="5"/>
      <c r="D1102" s="5"/>
      <c r="E1102" s="5"/>
      <c r="F1102" s="5"/>
      <c r="G1102" s="5"/>
      <c r="I1102" s="5"/>
    </row>
    <row r="1103" spans="2:9" ht="21.6" customHeight="1" x14ac:dyDescent="0.4">
      <c r="B1103" s="5"/>
      <c r="C1103" s="5"/>
      <c r="D1103" s="5"/>
      <c r="E1103" s="5"/>
      <c r="F1103" s="5"/>
      <c r="G1103" s="5"/>
      <c r="I1103" s="5"/>
    </row>
    <row r="1104" spans="2:9" ht="21.6" customHeight="1" x14ac:dyDescent="0.4">
      <c r="B1104" s="5"/>
      <c r="C1104" s="5"/>
      <c r="D1104" s="5"/>
      <c r="E1104" s="5"/>
      <c r="F1104" s="5"/>
      <c r="G1104" s="5"/>
      <c r="I1104" s="5"/>
    </row>
    <row r="1105" spans="2:9" ht="21.6" customHeight="1" x14ac:dyDescent="0.4">
      <c r="B1105" s="5"/>
      <c r="C1105" s="5"/>
      <c r="D1105" s="5"/>
      <c r="E1105" s="5"/>
      <c r="F1105" s="5"/>
      <c r="G1105" s="5"/>
      <c r="I1105" s="5"/>
    </row>
    <row r="1106" spans="2:9" ht="21.6" customHeight="1" x14ac:dyDescent="0.4">
      <c r="B1106" s="5"/>
      <c r="C1106" s="5"/>
      <c r="D1106" s="5"/>
      <c r="E1106" s="5"/>
      <c r="F1106" s="5"/>
      <c r="G1106" s="5"/>
      <c r="I1106" s="5"/>
    </row>
    <row r="1107" spans="2:9" ht="21.6" customHeight="1" x14ac:dyDescent="0.4">
      <c r="B1107" s="5"/>
      <c r="C1107" s="5"/>
      <c r="D1107" s="5"/>
      <c r="E1107" s="5"/>
      <c r="F1107" s="5"/>
      <c r="G1107" s="5"/>
      <c r="I1107" s="5"/>
    </row>
    <row r="1108" spans="2:9" ht="21.6" customHeight="1" x14ac:dyDescent="0.4">
      <c r="B1108" s="5"/>
      <c r="C1108" s="5"/>
      <c r="D1108" s="5"/>
      <c r="E1108" s="5"/>
      <c r="F1108" s="5"/>
      <c r="G1108" s="5"/>
      <c r="I1108" s="5"/>
    </row>
    <row r="1109" spans="2:9" ht="21.6" customHeight="1" x14ac:dyDescent="0.4">
      <c r="B1109" s="5"/>
      <c r="C1109" s="5"/>
      <c r="D1109" s="5"/>
      <c r="E1109" s="5"/>
      <c r="F1109" s="5"/>
      <c r="G1109" s="5"/>
      <c r="I1109" s="5"/>
    </row>
    <row r="1110" spans="2:9" ht="21.6" customHeight="1" x14ac:dyDescent="0.4">
      <c r="B1110" s="5"/>
      <c r="C1110" s="5"/>
      <c r="D1110" s="5"/>
      <c r="E1110" s="5"/>
      <c r="F1110" s="5"/>
      <c r="G1110" s="5"/>
      <c r="I1110" s="5"/>
    </row>
    <row r="1111" spans="2:9" ht="21.6" customHeight="1" x14ac:dyDescent="0.4">
      <c r="B1111" s="5"/>
      <c r="C1111" s="5"/>
      <c r="D1111" s="5"/>
      <c r="E1111" s="5"/>
      <c r="F1111" s="5"/>
      <c r="G1111" s="5"/>
      <c r="I1111" s="5"/>
    </row>
    <row r="1112" spans="2:9" ht="21.6" customHeight="1" x14ac:dyDescent="0.4">
      <c r="B1112" s="5"/>
      <c r="C1112" s="5"/>
      <c r="D1112" s="5"/>
      <c r="E1112" s="5"/>
      <c r="F1112" s="5"/>
      <c r="G1112" s="5"/>
      <c r="I1112" s="5"/>
    </row>
    <row r="1113" spans="2:9" ht="21.6" customHeight="1" x14ac:dyDescent="0.4">
      <c r="B1113" s="5"/>
      <c r="C1113" s="5"/>
      <c r="D1113" s="5"/>
      <c r="E1113" s="5"/>
      <c r="F1113" s="5"/>
      <c r="G1113" s="5"/>
      <c r="I1113" s="5"/>
    </row>
    <row r="1114" spans="2:9" ht="21.6" customHeight="1" x14ac:dyDescent="0.4">
      <c r="B1114" s="5"/>
      <c r="C1114" s="5"/>
      <c r="D1114" s="5"/>
      <c r="E1114" s="5"/>
      <c r="F1114" s="5"/>
      <c r="G1114" s="5"/>
      <c r="I1114" s="5"/>
    </row>
    <row r="1115" spans="2:9" ht="21.6" customHeight="1" x14ac:dyDescent="0.4">
      <c r="B1115" s="5"/>
      <c r="C1115" s="5"/>
      <c r="D1115" s="5"/>
      <c r="E1115" s="5"/>
      <c r="F1115" s="5"/>
      <c r="G1115" s="5"/>
      <c r="I1115" s="5"/>
    </row>
    <row r="1116" spans="2:9" ht="21.6" customHeight="1" x14ac:dyDescent="0.4">
      <c r="B1116" s="5"/>
      <c r="C1116" s="5"/>
      <c r="D1116" s="5"/>
      <c r="E1116" s="5"/>
      <c r="F1116" s="5"/>
      <c r="G1116" s="5"/>
      <c r="I1116" s="5"/>
    </row>
    <row r="1117" spans="2:9" ht="21.6" customHeight="1" x14ac:dyDescent="0.4">
      <c r="B1117" s="5"/>
      <c r="C1117" s="5"/>
      <c r="D1117" s="5"/>
      <c r="E1117" s="5"/>
      <c r="F1117" s="5"/>
      <c r="G1117" s="5"/>
      <c r="I1117" s="5"/>
    </row>
    <row r="1118" spans="2:9" ht="21.6" customHeight="1" x14ac:dyDescent="0.4">
      <c r="B1118" s="5"/>
      <c r="C1118" s="5"/>
      <c r="D1118" s="5"/>
      <c r="E1118" s="5"/>
      <c r="F1118" s="5"/>
      <c r="G1118" s="5"/>
      <c r="I1118" s="5"/>
    </row>
    <row r="1119" spans="2:9" ht="21.6" customHeight="1" x14ac:dyDescent="0.4">
      <c r="B1119" s="5"/>
      <c r="C1119" s="5"/>
      <c r="D1119" s="5"/>
      <c r="E1119" s="5"/>
      <c r="F1119" s="5"/>
      <c r="G1119" s="5"/>
      <c r="I1119" s="5"/>
    </row>
    <row r="1120" spans="2:9" ht="21.6" customHeight="1" x14ac:dyDescent="0.4">
      <c r="B1120" s="5"/>
      <c r="C1120" s="5"/>
      <c r="D1120" s="5"/>
      <c r="E1120" s="5"/>
      <c r="F1120" s="5"/>
      <c r="G1120" s="5"/>
      <c r="I1120" s="5"/>
    </row>
    <row r="1121" spans="2:9" ht="21.6" customHeight="1" x14ac:dyDescent="0.4">
      <c r="B1121" s="5"/>
      <c r="C1121" s="5"/>
      <c r="D1121" s="5"/>
      <c r="E1121" s="5"/>
      <c r="F1121" s="5"/>
      <c r="G1121" s="5"/>
      <c r="I1121" s="5"/>
    </row>
    <row r="1122" spans="2:9" ht="21.6" customHeight="1" x14ac:dyDescent="0.4">
      <c r="B1122" s="5"/>
      <c r="C1122" s="5"/>
      <c r="D1122" s="5"/>
      <c r="E1122" s="5"/>
      <c r="F1122" s="5"/>
      <c r="G1122" s="5"/>
      <c r="I1122" s="5"/>
    </row>
    <row r="1123" spans="2:9" ht="21.6" customHeight="1" x14ac:dyDescent="0.4">
      <c r="B1123" s="5"/>
      <c r="C1123" s="5"/>
      <c r="D1123" s="5"/>
      <c r="E1123" s="5"/>
      <c r="F1123" s="5"/>
      <c r="G1123" s="5"/>
      <c r="I1123" s="5"/>
    </row>
    <row r="1124" spans="2:9" ht="21.6" customHeight="1" x14ac:dyDescent="0.4">
      <c r="B1124" s="5"/>
      <c r="C1124" s="5"/>
      <c r="D1124" s="5"/>
      <c r="E1124" s="5"/>
      <c r="F1124" s="5"/>
      <c r="G1124" s="5"/>
      <c r="I1124" s="5"/>
    </row>
    <row r="1125" spans="2:9" ht="21.6" customHeight="1" x14ac:dyDescent="0.4">
      <c r="B1125" s="5"/>
      <c r="C1125" s="5"/>
      <c r="D1125" s="5"/>
      <c r="E1125" s="5"/>
      <c r="F1125" s="5"/>
      <c r="G1125" s="5"/>
      <c r="I1125" s="5"/>
    </row>
    <row r="1126" spans="2:9" ht="21.6" customHeight="1" x14ac:dyDescent="0.4">
      <c r="B1126" s="5"/>
      <c r="C1126" s="5"/>
      <c r="D1126" s="5"/>
      <c r="E1126" s="5"/>
      <c r="F1126" s="5"/>
      <c r="G1126" s="5"/>
      <c r="I1126" s="5"/>
    </row>
    <row r="1127" spans="2:9" ht="21.6" customHeight="1" x14ac:dyDescent="0.4">
      <c r="B1127" s="5"/>
      <c r="C1127" s="5"/>
      <c r="D1127" s="5"/>
      <c r="E1127" s="5"/>
      <c r="F1127" s="5"/>
      <c r="G1127" s="5"/>
      <c r="I1127" s="5"/>
    </row>
    <row r="1128" spans="2:9" ht="21.6" customHeight="1" x14ac:dyDescent="0.4">
      <c r="B1128" s="5"/>
      <c r="C1128" s="5"/>
      <c r="D1128" s="5"/>
      <c r="E1128" s="5"/>
      <c r="F1128" s="5"/>
      <c r="G1128" s="5"/>
      <c r="I1128" s="5"/>
    </row>
    <row r="1129" spans="2:9" ht="21.6" customHeight="1" x14ac:dyDescent="0.4">
      <c r="B1129" s="5"/>
      <c r="C1129" s="5"/>
      <c r="D1129" s="5"/>
      <c r="E1129" s="5"/>
      <c r="F1129" s="5"/>
      <c r="G1129" s="5"/>
      <c r="I1129" s="5"/>
    </row>
    <row r="1130" spans="2:9" ht="21.6" customHeight="1" x14ac:dyDescent="0.4">
      <c r="B1130" s="5"/>
      <c r="C1130" s="5"/>
      <c r="D1130" s="5"/>
      <c r="E1130" s="5"/>
      <c r="F1130" s="5"/>
      <c r="G1130" s="5"/>
      <c r="I1130" s="5"/>
    </row>
    <row r="1131" spans="2:9" ht="21.6" customHeight="1" x14ac:dyDescent="0.4">
      <c r="B1131" s="5"/>
      <c r="C1131" s="5"/>
      <c r="D1131" s="5"/>
      <c r="E1131" s="5"/>
      <c r="F1131" s="5"/>
      <c r="G1131" s="5"/>
      <c r="I1131" s="5"/>
    </row>
    <row r="1132" spans="2:9" ht="21.6" customHeight="1" x14ac:dyDescent="0.4">
      <c r="B1132" s="5"/>
      <c r="C1132" s="5"/>
      <c r="D1132" s="5"/>
      <c r="E1132" s="5"/>
      <c r="F1132" s="5"/>
      <c r="G1132" s="5"/>
      <c r="I1132" s="5"/>
    </row>
    <row r="1133" spans="2:9" ht="21.6" customHeight="1" x14ac:dyDescent="0.4">
      <c r="B1133" s="5"/>
      <c r="C1133" s="5"/>
      <c r="D1133" s="5"/>
      <c r="E1133" s="5"/>
      <c r="F1133" s="5"/>
      <c r="G1133" s="5"/>
      <c r="I1133" s="5"/>
    </row>
    <row r="1134" spans="2:9" ht="21.6" customHeight="1" x14ac:dyDescent="0.4">
      <c r="B1134" s="5"/>
      <c r="C1134" s="5"/>
      <c r="D1134" s="5"/>
      <c r="E1134" s="5"/>
      <c r="F1134" s="5"/>
      <c r="G1134" s="5"/>
      <c r="I1134" s="5"/>
    </row>
    <row r="1135" spans="2:9" ht="21.6" customHeight="1" x14ac:dyDescent="0.4">
      <c r="B1135" s="5"/>
      <c r="C1135" s="5"/>
      <c r="D1135" s="5"/>
      <c r="E1135" s="5"/>
      <c r="F1135" s="5"/>
      <c r="G1135" s="5"/>
      <c r="I1135" s="5"/>
    </row>
    <row r="1136" spans="2:9" ht="21.6" customHeight="1" x14ac:dyDescent="0.4">
      <c r="B1136" s="5"/>
      <c r="C1136" s="5"/>
      <c r="D1136" s="5"/>
      <c r="E1136" s="5"/>
      <c r="F1136" s="5"/>
      <c r="G1136" s="5"/>
      <c r="I1136" s="5"/>
    </row>
    <row r="1137" spans="2:9" ht="21.6" customHeight="1" x14ac:dyDescent="0.4">
      <c r="B1137" s="5"/>
      <c r="C1137" s="5"/>
      <c r="D1137" s="5"/>
      <c r="E1137" s="5"/>
      <c r="F1137" s="5"/>
      <c r="G1137" s="5"/>
      <c r="I1137" s="5"/>
    </row>
    <row r="1138" spans="2:9" ht="21.6" customHeight="1" x14ac:dyDescent="0.4">
      <c r="B1138" s="5"/>
      <c r="C1138" s="5"/>
      <c r="D1138" s="5"/>
      <c r="E1138" s="5"/>
      <c r="F1138" s="5"/>
      <c r="G1138" s="5"/>
      <c r="I1138" s="5"/>
    </row>
    <row r="1139" spans="2:9" ht="21.6" customHeight="1" x14ac:dyDescent="0.4">
      <c r="B1139" s="5"/>
      <c r="C1139" s="5"/>
      <c r="D1139" s="5"/>
      <c r="E1139" s="5"/>
      <c r="F1139" s="5"/>
      <c r="G1139" s="5"/>
      <c r="I1139" s="5"/>
    </row>
    <row r="1140" spans="2:9" ht="21.6" customHeight="1" x14ac:dyDescent="0.4">
      <c r="B1140" s="5"/>
      <c r="C1140" s="5"/>
      <c r="D1140" s="5"/>
      <c r="E1140" s="5"/>
      <c r="F1140" s="5"/>
      <c r="G1140" s="5"/>
      <c r="I1140" s="5"/>
    </row>
    <row r="1141" spans="2:9" ht="21.6" customHeight="1" x14ac:dyDescent="0.4">
      <c r="B1141" s="5"/>
      <c r="C1141" s="5"/>
      <c r="D1141" s="5"/>
      <c r="E1141" s="5"/>
      <c r="F1141" s="5"/>
      <c r="G1141" s="5"/>
      <c r="I1141" s="5"/>
    </row>
    <row r="1142" spans="2:9" ht="21.6" customHeight="1" x14ac:dyDescent="0.4">
      <c r="B1142" s="5"/>
      <c r="C1142" s="5"/>
      <c r="D1142" s="5"/>
      <c r="E1142" s="5"/>
      <c r="F1142" s="5"/>
      <c r="G1142" s="5"/>
      <c r="I1142" s="5"/>
    </row>
    <row r="1143" spans="2:9" ht="21.6" customHeight="1" x14ac:dyDescent="0.4">
      <c r="B1143" s="5"/>
      <c r="C1143" s="5"/>
      <c r="D1143" s="5"/>
      <c r="E1143" s="5"/>
      <c r="F1143" s="5"/>
      <c r="G1143" s="5"/>
      <c r="I1143" s="5"/>
    </row>
    <row r="1144" spans="2:9" ht="21.6" customHeight="1" x14ac:dyDescent="0.4">
      <c r="B1144" s="5"/>
      <c r="C1144" s="5"/>
      <c r="D1144" s="5"/>
      <c r="E1144" s="5"/>
      <c r="F1144" s="5"/>
      <c r="G1144" s="5"/>
      <c r="I1144" s="5"/>
    </row>
    <row r="1145" spans="2:9" ht="21.6" customHeight="1" x14ac:dyDescent="0.4">
      <c r="B1145" s="5"/>
      <c r="C1145" s="5"/>
      <c r="D1145" s="5"/>
      <c r="E1145" s="5"/>
      <c r="F1145" s="5"/>
      <c r="G1145" s="5"/>
      <c r="I1145" s="5"/>
    </row>
    <row r="1146" spans="2:9" ht="21.6" customHeight="1" x14ac:dyDescent="0.4">
      <c r="B1146" s="5"/>
      <c r="C1146" s="5"/>
      <c r="D1146" s="5"/>
      <c r="E1146" s="5"/>
      <c r="F1146" s="5"/>
      <c r="G1146" s="5"/>
      <c r="I1146" s="5"/>
    </row>
    <row r="1147" spans="2:9" ht="21.6" customHeight="1" x14ac:dyDescent="0.4">
      <c r="B1147" s="5"/>
      <c r="C1147" s="5"/>
      <c r="D1147" s="5"/>
      <c r="E1147" s="5"/>
      <c r="F1147" s="5"/>
      <c r="G1147" s="5"/>
      <c r="I1147" s="5"/>
    </row>
    <row r="1148" spans="2:9" ht="21.6" customHeight="1" x14ac:dyDescent="0.4">
      <c r="B1148" s="5"/>
      <c r="C1148" s="5"/>
      <c r="D1148" s="5"/>
      <c r="E1148" s="5"/>
      <c r="F1148" s="5"/>
      <c r="G1148" s="5"/>
      <c r="I1148" s="5"/>
    </row>
    <row r="1149" spans="2:9" ht="21.6" customHeight="1" x14ac:dyDescent="0.4">
      <c r="B1149" s="5"/>
      <c r="C1149" s="5"/>
      <c r="D1149" s="5"/>
      <c r="E1149" s="5"/>
      <c r="F1149" s="5"/>
      <c r="G1149" s="5"/>
      <c r="I1149" s="5"/>
    </row>
    <row r="1150" spans="2:9" ht="21.6" customHeight="1" x14ac:dyDescent="0.4">
      <c r="B1150" s="5"/>
      <c r="C1150" s="5"/>
      <c r="D1150" s="5"/>
      <c r="E1150" s="5"/>
      <c r="F1150" s="5"/>
      <c r="G1150" s="5"/>
      <c r="I1150" s="5"/>
    </row>
    <row r="1151" spans="2:9" ht="21.6" customHeight="1" x14ac:dyDescent="0.4">
      <c r="B1151" s="5"/>
      <c r="C1151" s="5"/>
      <c r="D1151" s="5"/>
      <c r="E1151" s="5"/>
      <c r="F1151" s="5"/>
      <c r="G1151" s="5"/>
      <c r="I1151" s="5"/>
    </row>
    <row r="1152" spans="2:9" ht="21.6" customHeight="1" x14ac:dyDescent="0.4">
      <c r="B1152" s="5"/>
      <c r="C1152" s="5"/>
      <c r="D1152" s="5"/>
      <c r="E1152" s="5"/>
      <c r="F1152" s="5"/>
      <c r="G1152" s="5"/>
      <c r="I1152" s="5"/>
    </row>
    <row r="1153" spans="2:9" ht="21.6" customHeight="1" x14ac:dyDescent="0.4">
      <c r="B1153" s="5"/>
      <c r="C1153" s="5"/>
      <c r="D1153" s="5"/>
      <c r="E1153" s="5"/>
      <c r="F1153" s="5"/>
      <c r="G1153" s="5"/>
      <c r="I1153" s="5"/>
    </row>
    <row r="1154" spans="2:9" ht="21.6" customHeight="1" x14ac:dyDescent="0.4">
      <c r="B1154" s="5"/>
      <c r="C1154" s="5"/>
      <c r="D1154" s="5"/>
      <c r="E1154" s="5"/>
      <c r="F1154" s="5"/>
      <c r="G1154" s="5"/>
      <c r="I1154" s="5"/>
    </row>
    <row r="1155" spans="2:9" ht="21.6" customHeight="1" x14ac:dyDescent="0.4">
      <c r="B1155" s="5"/>
      <c r="C1155" s="5"/>
      <c r="D1155" s="5"/>
      <c r="E1155" s="5"/>
      <c r="F1155" s="5"/>
      <c r="G1155" s="5"/>
      <c r="I1155" s="5"/>
    </row>
    <row r="1156" spans="2:9" ht="21.6" customHeight="1" x14ac:dyDescent="0.4">
      <c r="B1156" s="5"/>
      <c r="C1156" s="5"/>
      <c r="D1156" s="5"/>
      <c r="E1156" s="5"/>
      <c r="F1156" s="5"/>
      <c r="G1156" s="5"/>
      <c r="I1156" s="5"/>
    </row>
    <row r="1157" spans="2:9" ht="21.6" customHeight="1" x14ac:dyDescent="0.4">
      <c r="B1157" s="5"/>
      <c r="C1157" s="5"/>
      <c r="D1157" s="5"/>
      <c r="E1157" s="5"/>
      <c r="F1157" s="5"/>
      <c r="G1157" s="5"/>
      <c r="I1157" s="5"/>
    </row>
    <row r="1158" spans="2:9" ht="21.6" customHeight="1" x14ac:dyDescent="0.4">
      <c r="B1158" s="5"/>
      <c r="C1158" s="5"/>
      <c r="D1158" s="5"/>
      <c r="E1158" s="5"/>
      <c r="F1158" s="5"/>
      <c r="G1158" s="5"/>
      <c r="I1158" s="5"/>
    </row>
    <row r="1159" spans="2:9" ht="21.6" customHeight="1" x14ac:dyDescent="0.4">
      <c r="B1159" s="5"/>
      <c r="C1159" s="5"/>
      <c r="D1159" s="5"/>
      <c r="E1159" s="5"/>
      <c r="F1159" s="5"/>
      <c r="G1159" s="5"/>
      <c r="I1159" s="5"/>
    </row>
    <row r="1160" spans="2:9" ht="21.6" customHeight="1" x14ac:dyDescent="0.4">
      <c r="B1160" s="5"/>
      <c r="C1160" s="5"/>
      <c r="D1160" s="5"/>
      <c r="E1160" s="5"/>
      <c r="F1160" s="5"/>
      <c r="G1160" s="5"/>
      <c r="I1160" s="5"/>
    </row>
    <row r="1161" spans="2:9" ht="21.6" customHeight="1" x14ac:dyDescent="0.4">
      <c r="B1161" s="5"/>
      <c r="C1161" s="5"/>
      <c r="D1161" s="5"/>
      <c r="E1161" s="5"/>
      <c r="F1161" s="5"/>
      <c r="G1161" s="5"/>
      <c r="I1161" s="5"/>
    </row>
    <row r="1162" spans="2:9" ht="21.6" customHeight="1" x14ac:dyDescent="0.4">
      <c r="B1162" s="5"/>
      <c r="C1162" s="5"/>
      <c r="D1162" s="5"/>
      <c r="E1162" s="5"/>
      <c r="F1162" s="5"/>
      <c r="G1162" s="5"/>
      <c r="I1162" s="5"/>
    </row>
    <row r="1163" spans="2:9" ht="21.6" customHeight="1" x14ac:dyDescent="0.4">
      <c r="B1163" s="5"/>
      <c r="C1163" s="5"/>
      <c r="D1163" s="5"/>
      <c r="E1163" s="5"/>
      <c r="F1163" s="5"/>
      <c r="G1163" s="5"/>
      <c r="I1163" s="5"/>
    </row>
    <row r="1164" spans="2:9" ht="21.6" customHeight="1" x14ac:dyDescent="0.4">
      <c r="B1164" s="5"/>
      <c r="C1164" s="5"/>
      <c r="D1164" s="5"/>
      <c r="E1164" s="5"/>
      <c r="F1164" s="5"/>
      <c r="G1164" s="5"/>
      <c r="I1164" s="5"/>
    </row>
    <row r="1165" spans="2:9" ht="21.6" customHeight="1" x14ac:dyDescent="0.4">
      <c r="B1165" s="5"/>
      <c r="C1165" s="5"/>
      <c r="D1165" s="5"/>
      <c r="E1165" s="5"/>
      <c r="F1165" s="5"/>
      <c r="G1165" s="5"/>
      <c r="I1165" s="5"/>
    </row>
    <row r="1166" spans="2:9" ht="21.6" customHeight="1" x14ac:dyDescent="0.4">
      <c r="B1166" s="5"/>
      <c r="C1166" s="5"/>
      <c r="D1166" s="5"/>
      <c r="E1166" s="5"/>
      <c r="F1166" s="5"/>
      <c r="G1166" s="5"/>
      <c r="I1166" s="5"/>
    </row>
    <row r="1167" spans="2:9" ht="21.6" customHeight="1" x14ac:dyDescent="0.4">
      <c r="B1167" s="5"/>
      <c r="C1167" s="5"/>
      <c r="D1167" s="5"/>
      <c r="E1167" s="5"/>
      <c r="F1167" s="5"/>
      <c r="G1167" s="5"/>
      <c r="I1167" s="5"/>
    </row>
    <row r="1168" spans="2:9" ht="21.6" customHeight="1" x14ac:dyDescent="0.4">
      <c r="B1168" s="5"/>
      <c r="C1168" s="5"/>
      <c r="D1168" s="5"/>
      <c r="E1168" s="5"/>
      <c r="F1168" s="5"/>
      <c r="G1168" s="5"/>
      <c r="I1168" s="5"/>
    </row>
    <row r="1169" spans="2:9" ht="21.6" customHeight="1" x14ac:dyDescent="0.4">
      <c r="B1169" s="5"/>
      <c r="C1169" s="5"/>
      <c r="D1169" s="5"/>
      <c r="E1169" s="5"/>
      <c r="F1169" s="5"/>
      <c r="G1169" s="5"/>
      <c r="I1169" s="5"/>
    </row>
    <row r="1170" spans="2:9" ht="21.6" customHeight="1" x14ac:dyDescent="0.4">
      <c r="B1170" s="5"/>
      <c r="C1170" s="5"/>
      <c r="D1170" s="5"/>
      <c r="E1170" s="5"/>
      <c r="F1170" s="5"/>
      <c r="G1170" s="5"/>
      <c r="I1170" s="5"/>
    </row>
    <row r="1171" spans="2:9" ht="21.6" customHeight="1" x14ac:dyDescent="0.4">
      <c r="B1171" s="5"/>
      <c r="C1171" s="5"/>
      <c r="D1171" s="5"/>
      <c r="E1171" s="5"/>
      <c r="F1171" s="5"/>
      <c r="G1171" s="5"/>
      <c r="I1171" s="5"/>
    </row>
    <row r="1172" spans="2:9" ht="21.6" customHeight="1" x14ac:dyDescent="0.4">
      <c r="B1172" s="5"/>
      <c r="C1172" s="5"/>
      <c r="D1172" s="5"/>
      <c r="E1172" s="5"/>
      <c r="F1172" s="5"/>
      <c r="G1172" s="5"/>
      <c r="I1172" s="5"/>
    </row>
    <row r="1173" spans="2:9" ht="21.6" customHeight="1" x14ac:dyDescent="0.4">
      <c r="B1173" s="5"/>
      <c r="C1173" s="5"/>
      <c r="D1173" s="5"/>
      <c r="E1173" s="5"/>
      <c r="F1173" s="5"/>
      <c r="G1173" s="5"/>
      <c r="I1173" s="5"/>
    </row>
    <row r="1174" spans="2:9" ht="21.6" customHeight="1" x14ac:dyDescent="0.4">
      <c r="B1174" s="5"/>
      <c r="C1174" s="5"/>
      <c r="D1174" s="5"/>
      <c r="E1174" s="5"/>
      <c r="F1174" s="5"/>
      <c r="G1174" s="5"/>
      <c r="I1174" s="5"/>
    </row>
    <row r="1175" spans="2:9" ht="21.6" customHeight="1" x14ac:dyDescent="0.4">
      <c r="B1175" s="5"/>
      <c r="C1175" s="5"/>
      <c r="D1175" s="5"/>
      <c r="E1175" s="5"/>
      <c r="F1175" s="5"/>
      <c r="G1175" s="5"/>
      <c r="I1175" s="5"/>
    </row>
    <row r="1176" spans="2:9" ht="21.6" customHeight="1" x14ac:dyDescent="0.4">
      <c r="B1176" s="5"/>
      <c r="C1176" s="5"/>
      <c r="D1176" s="5"/>
      <c r="E1176" s="5"/>
      <c r="F1176" s="5"/>
      <c r="G1176" s="5"/>
      <c r="I1176" s="5"/>
    </row>
    <row r="1177" spans="2:9" ht="21.6" customHeight="1" x14ac:dyDescent="0.4">
      <c r="B1177" s="5"/>
      <c r="C1177" s="5"/>
      <c r="D1177" s="5"/>
      <c r="E1177" s="5"/>
      <c r="F1177" s="5"/>
      <c r="G1177" s="5"/>
      <c r="I1177" s="5"/>
    </row>
    <row r="1178" spans="2:9" ht="21.6" customHeight="1" x14ac:dyDescent="0.4">
      <c r="B1178" s="5"/>
      <c r="C1178" s="5"/>
      <c r="D1178" s="5"/>
      <c r="E1178" s="5"/>
      <c r="F1178" s="5"/>
      <c r="G1178" s="5"/>
      <c r="I1178" s="5"/>
    </row>
    <row r="1179" spans="2:9" ht="21.6" customHeight="1" x14ac:dyDescent="0.4">
      <c r="B1179" s="5"/>
      <c r="C1179" s="5"/>
      <c r="D1179" s="5"/>
      <c r="E1179" s="5"/>
      <c r="F1179" s="5"/>
      <c r="G1179" s="5"/>
      <c r="I1179" s="5"/>
    </row>
    <row r="1180" spans="2:9" ht="21.6" customHeight="1" x14ac:dyDescent="0.4">
      <c r="B1180" s="5"/>
      <c r="C1180" s="5"/>
      <c r="D1180" s="5"/>
      <c r="E1180" s="5"/>
      <c r="F1180" s="5"/>
      <c r="G1180" s="5"/>
      <c r="I1180" s="5"/>
    </row>
    <row r="1181" spans="2:9" ht="21.6" customHeight="1" x14ac:dyDescent="0.4">
      <c r="B1181" s="5"/>
      <c r="C1181" s="5"/>
      <c r="D1181" s="5"/>
      <c r="E1181" s="5"/>
      <c r="F1181" s="5"/>
      <c r="G1181" s="5"/>
      <c r="I1181" s="5"/>
    </row>
    <row r="1182" spans="2:9" ht="21.6" customHeight="1" x14ac:dyDescent="0.4">
      <c r="B1182" s="5"/>
      <c r="C1182" s="5"/>
      <c r="D1182" s="5"/>
      <c r="E1182" s="5"/>
      <c r="F1182" s="5"/>
      <c r="G1182" s="5"/>
      <c r="I1182" s="5"/>
    </row>
    <row r="1183" spans="2:9" ht="21.6" customHeight="1" x14ac:dyDescent="0.4">
      <c r="B1183" s="5"/>
      <c r="C1183" s="5"/>
      <c r="D1183" s="5"/>
      <c r="E1183" s="5"/>
      <c r="F1183" s="5"/>
      <c r="G1183" s="5"/>
      <c r="I1183" s="5"/>
    </row>
    <row r="1184" spans="2:9" ht="21.6" customHeight="1" x14ac:dyDescent="0.4">
      <c r="B1184" s="5"/>
      <c r="C1184" s="5"/>
      <c r="D1184" s="5"/>
      <c r="E1184" s="5"/>
      <c r="F1184" s="5"/>
      <c r="G1184" s="5"/>
      <c r="I1184" s="5"/>
    </row>
    <row r="1185" spans="2:9" ht="21.6" customHeight="1" x14ac:dyDescent="0.4">
      <c r="B1185" s="5"/>
      <c r="C1185" s="5"/>
      <c r="D1185" s="5"/>
      <c r="E1185" s="5"/>
      <c r="F1185" s="5"/>
      <c r="G1185" s="5"/>
      <c r="I1185" s="5"/>
    </row>
    <row r="1186" spans="2:9" ht="21.6" customHeight="1" x14ac:dyDescent="0.4">
      <c r="B1186" s="5"/>
      <c r="C1186" s="5"/>
      <c r="D1186" s="5"/>
      <c r="E1186" s="5"/>
      <c r="F1186" s="5"/>
      <c r="G1186" s="5"/>
      <c r="I1186" s="5"/>
    </row>
    <row r="1187" spans="2:9" ht="21.6" customHeight="1" x14ac:dyDescent="0.4">
      <c r="B1187" s="5"/>
      <c r="C1187" s="5"/>
      <c r="D1187" s="5"/>
      <c r="E1187" s="5"/>
      <c r="F1187" s="5"/>
      <c r="G1187" s="5"/>
      <c r="I1187" s="5"/>
    </row>
    <row r="1188" spans="2:9" ht="21.6" customHeight="1" x14ac:dyDescent="0.4">
      <c r="B1188" s="5"/>
      <c r="C1188" s="5"/>
      <c r="D1188" s="5"/>
      <c r="E1188" s="5"/>
      <c r="F1188" s="5"/>
      <c r="G1188" s="5"/>
      <c r="I1188" s="5"/>
    </row>
    <row r="1189" spans="2:9" ht="21.6" customHeight="1" x14ac:dyDescent="0.4">
      <c r="B1189" s="5"/>
      <c r="C1189" s="5"/>
      <c r="D1189" s="5"/>
      <c r="E1189" s="5"/>
      <c r="F1189" s="5"/>
      <c r="G1189" s="5"/>
      <c r="I1189" s="5"/>
    </row>
    <row r="1190" spans="2:9" ht="21.6" customHeight="1" x14ac:dyDescent="0.4">
      <c r="B1190" s="5"/>
      <c r="C1190" s="5"/>
      <c r="D1190" s="5"/>
      <c r="E1190" s="5"/>
      <c r="F1190" s="5"/>
      <c r="G1190" s="5"/>
      <c r="I1190" s="5"/>
    </row>
    <row r="1191" spans="2:9" ht="21.6" customHeight="1" x14ac:dyDescent="0.4">
      <c r="B1191" s="5"/>
      <c r="C1191" s="5"/>
      <c r="D1191" s="5"/>
      <c r="E1191" s="5"/>
      <c r="F1191" s="5"/>
      <c r="G1191" s="5"/>
      <c r="I1191" s="5"/>
    </row>
    <row r="1192" spans="2:9" ht="21.6" customHeight="1" x14ac:dyDescent="0.4">
      <c r="B1192" s="5"/>
      <c r="C1192" s="5"/>
      <c r="D1192" s="5"/>
      <c r="E1192" s="5"/>
      <c r="F1192" s="5"/>
      <c r="G1192" s="5"/>
      <c r="I1192" s="5"/>
    </row>
    <row r="1193" spans="2:9" ht="21.6" customHeight="1" x14ac:dyDescent="0.4">
      <c r="B1193" s="5"/>
      <c r="C1193" s="5"/>
      <c r="D1193" s="5"/>
      <c r="E1193" s="5"/>
      <c r="F1193" s="5"/>
      <c r="G1193" s="5"/>
      <c r="I1193" s="5"/>
    </row>
    <row r="1194" spans="2:9" ht="21.6" customHeight="1" x14ac:dyDescent="0.4">
      <c r="B1194" s="5"/>
      <c r="C1194" s="5"/>
      <c r="D1194" s="5"/>
      <c r="E1194" s="5"/>
      <c r="F1194" s="5"/>
      <c r="G1194" s="5"/>
      <c r="I1194" s="5"/>
    </row>
    <row r="1195" spans="2:9" ht="21.6" customHeight="1" x14ac:dyDescent="0.4">
      <c r="B1195" s="5"/>
      <c r="C1195" s="5"/>
      <c r="D1195" s="5"/>
      <c r="E1195" s="5"/>
      <c r="F1195" s="5"/>
      <c r="G1195" s="5"/>
      <c r="I1195" s="5"/>
    </row>
    <row r="1196" spans="2:9" ht="21.6" customHeight="1" x14ac:dyDescent="0.4">
      <c r="B1196" s="5"/>
      <c r="C1196" s="5"/>
      <c r="D1196" s="5"/>
      <c r="E1196" s="5"/>
      <c r="F1196" s="5"/>
      <c r="G1196" s="5"/>
      <c r="I1196" s="5"/>
    </row>
    <row r="1197" spans="2:9" ht="21.6" customHeight="1" x14ac:dyDescent="0.4">
      <c r="B1197" s="5"/>
      <c r="C1197" s="5"/>
      <c r="D1197" s="5"/>
      <c r="E1197" s="5"/>
      <c r="F1197" s="5"/>
      <c r="G1197" s="5"/>
      <c r="I1197" s="5"/>
    </row>
    <row r="1198" spans="2:9" ht="21.6" customHeight="1" x14ac:dyDescent="0.4">
      <c r="B1198" s="5"/>
      <c r="C1198" s="5"/>
      <c r="D1198" s="5"/>
      <c r="E1198" s="5"/>
      <c r="F1198" s="5"/>
      <c r="G1198" s="5"/>
      <c r="I1198" s="5"/>
    </row>
    <row r="1199" spans="2:9" ht="21.6" customHeight="1" x14ac:dyDescent="0.4">
      <c r="B1199" s="5"/>
      <c r="C1199" s="5"/>
      <c r="D1199" s="5"/>
      <c r="E1199" s="5"/>
      <c r="F1199" s="5"/>
      <c r="G1199" s="5"/>
      <c r="I1199" s="5"/>
    </row>
    <row r="1200" spans="2:9" ht="21.6" customHeight="1" x14ac:dyDescent="0.4">
      <c r="B1200" s="5"/>
      <c r="C1200" s="5"/>
      <c r="D1200" s="5"/>
      <c r="E1200" s="5"/>
      <c r="F1200" s="5"/>
      <c r="G1200" s="5"/>
      <c r="I1200" s="5"/>
    </row>
    <row r="1201" spans="2:9" ht="21.6" customHeight="1" x14ac:dyDescent="0.4">
      <c r="B1201" s="5"/>
      <c r="C1201" s="5"/>
      <c r="D1201" s="5"/>
      <c r="E1201" s="5"/>
      <c r="F1201" s="5"/>
      <c r="G1201" s="5"/>
      <c r="I1201" s="5"/>
    </row>
    <row r="1202" spans="2:9" ht="21.6" customHeight="1" x14ac:dyDescent="0.4">
      <c r="B1202" s="5"/>
      <c r="C1202" s="5"/>
      <c r="D1202" s="5"/>
      <c r="E1202" s="5"/>
      <c r="F1202" s="5"/>
      <c r="G1202" s="5"/>
      <c r="I1202" s="5"/>
    </row>
    <row r="1203" spans="2:9" ht="21.6" customHeight="1" x14ac:dyDescent="0.4">
      <c r="B1203" s="5"/>
      <c r="C1203" s="5"/>
      <c r="D1203" s="5"/>
      <c r="E1203" s="5"/>
      <c r="F1203" s="5"/>
      <c r="G1203" s="5"/>
      <c r="I1203" s="5"/>
    </row>
    <row r="1204" spans="2:9" ht="21.6" customHeight="1" x14ac:dyDescent="0.4">
      <c r="B1204" s="5"/>
      <c r="C1204" s="5"/>
      <c r="D1204" s="5"/>
      <c r="E1204" s="5"/>
      <c r="F1204" s="5"/>
      <c r="G1204" s="5"/>
      <c r="I1204" s="5"/>
    </row>
    <row r="1205" spans="2:9" ht="21.6" customHeight="1" x14ac:dyDescent="0.4">
      <c r="B1205" s="5"/>
      <c r="C1205" s="5"/>
      <c r="D1205" s="5"/>
      <c r="E1205" s="5"/>
      <c r="F1205" s="5"/>
      <c r="G1205" s="5"/>
      <c r="I1205" s="5"/>
    </row>
    <row r="1206" spans="2:9" ht="21.6" customHeight="1" x14ac:dyDescent="0.4">
      <c r="B1206" s="5"/>
      <c r="C1206" s="5"/>
      <c r="D1206" s="5"/>
      <c r="E1206" s="5"/>
      <c r="F1206" s="5"/>
      <c r="G1206" s="5"/>
      <c r="I1206" s="5"/>
    </row>
    <row r="1207" spans="2:9" ht="21.6" customHeight="1" x14ac:dyDescent="0.4">
      <c r="B1207" s="5"/>
      <c r="C1207" s="5"/>
      <c r="D1207" s="5"/>
      <c r="E1207" s="5"/>
      <c r="F1207" s="5"/>
      <c r="G1207" s="5"/>
      <c r="I1207" s="5"/>
    </row>
    <row r="1208" spans="2:9" ht="21.6" customHeight="1" x14ac:dyDescent="0.4">
      <c r="B1208" s="5"/>
      <c r="C1208" s="5"/>
      <c r="D1208" s="5"/>
      <c r="E1208" s="5"/>
      <c r="F1208" s="5"/>
      <c r="G1208" s="5"/>
      <c r="I1208" s="5"/>
    </row>
    <row r="1209" spans="2:9" ht="21.6" customHeight="1" x14ac:dyDescent="0.4">
      <c r="B1209" s="5"/>
      <c r="C1209" s="5"/>
      <c r="D1209" s="5"/>
      <c r="E1209" s="5"/>
      <c r="F1209" s="5"/>
      <c r="G1209" s="5"/>
      <c r="I1209" s="5"/>
    </row>
    <row r="1210" spans="2:9" ht="21.6" customHeight="1" x14ac:dyDescent="0.4">
      <c r="B1210" s="5"/>
      <c r="C1210" s="5"/>
      <c r="D1210" s="5"/>
      <c r="E1210" s="5"/>
      <c r="F1210" s="5"/>
      <c r="G1210" s="5"/>
      <c r="I1210" s="5"/>
    </row>
    <row r="1211" spans="2:9" ht="21.6" customHeight="1" x14ac:dyDescent="0.4">
      <c r="B1211" s="5"/>
      <c r="C1211" s="5"/>
      <c r="D1211" s="5"/>
      <c r="E1211" s="5"/>
      <c r="F1211" s="5"/>
      <c r="G1211" s="5"/>
      <c r="I1211" s="5"/>
    </row>
    <row r="1212" spans="2:9" ht="21.6" customHeight="1" x14ac:dyDescent="0.4">
      <c r="B1212" s="5"/>
      <c r="C1212" s="5"/>
      <c r="D1212" s="5"/>
      <c r="E1212" s="5"/>
      <c r="F1212" s="5"/>
      <c r="G1212" s="5"/>
      <c r="I1212" s="5"/>
    </row>
    <row r="1213" spans="2:9" ht="21.6" customHeight="1" x14ac:dyDescent="0.4">
      <c r="B1213" s="5"/>
      <c r="C1213" s="5"/>
      <c r="D1213" s="5"/>
      <c r="E1213" s="5"/>
      <c r="F1213" s="5"/>
      <c r="G1213" s="5"/>
      <c r="I1213" s="5"/>
    </row>
    <row r="1214" spans="2:9" ht="21.6" customHeight="1" x14ac:dyDescent="0.4">
      <c r="B1214" s="5"/>
      <c r="C1214" s="5"/>
      <c r="D1214" s="5"/>
      <c r="E1214" s="5"/>
      <c r="F1214" s="5"/>
      <c r="G1214" s="5"/>
      <c r="I1214" s="5"/>
    </row>
    <row r="1215" spans="2:9" ht="21.6" customHeight="1" x14ac:dyDescent="0.4">
      <c r="B1215" s="5"/>
      <c r="C1215" s="5"/>
      <c r="D1215" s="5"/>
      <c r="E1215" s="5"/>
      <c r="F1215" s="5"/>
      <c r="G1215" s="5"/>
      <c r="I1215" s="5"/>
    </row>
    <row r="1216" spans="2:9" ht="21.6" customHeight="1" x14ac:dyDescent="0.4">
      <c r="B1216" s="5"/>
      <c r="C1216" s="5"/>
      <c r="D1216" s="5"/>
      <c r="E1216" s="5"/>
      <c r="F1216" s="5"/>
      <c r="G1216" s="5"/>
      <c r="I1216" s="5"/>
    </row>
    <row r="1217" spans="2:9" ht="21.6" customHeight="1" x14ac:dyDescent="0.4">
      <c r="B1217" s="5"/>
      <c r="C1217" s="5"/>
      <c r="D1217" s="5"/>
      <c r="E1217" s="5"/>
      <c r="F1217" s="5"/>
      <c r="G1217" s="5"/>
      <c r="I1217" s="5"/>
    </row>
    <row r="1218" spans="2:9" ht="21.6" customHeight="1" x14ac:dyDescent="0.4">
      <c r="B1218" s="5"/>
      <c r="C1218" s="5"/>
      <c r="D1218" s="5"/>
      <c r="E1218" s="5"/>
      <c r="F1218" s="5"/>
      <c r="G1218" s="5"/>
      <c r="I1218" s="5"/>
    </row>
    <row r="1219" spans="2:9" ht="21.6" customHeight="1" x14ac:dyDescent="0.4">
      <c r="B1219" s="5"/>
      <c r="C1219" s="5"/>
      <c r="D1219" s="5"/>
      <c r="E1219" s="5"/>
      <c r="F1219" s="5"/>
      <c r="G1219" s="5"/>
      <c r="I1219" s="5"/>
    </row>
    <row r="1220" spans="2:9" ht="21.6" customHeight="1" x14ac:dyDescent="0.4">
      <c r="B1220" s="5"/>
      <c r="C1220" s="5"/>
      <c r="D1220" s="5"/>
      <c r="E1220" s="5"/>
      <c r="F1220" s="5"/>
      <c r="G1220" s="5"/>
      <c r="I1220" s="5"/>
    </row>
    <row r="1221" spans="2:9" ht="21.6" customHeight="1" x14ac:dyDescent="0.4">
      <c r="B1221" s="5"/>
      <c r="C1221" s="5"/>
      <c r="D1221" s="5"/>
      <c r="E1221" s="5"/>
      <c r="F1221" s="5"/>
      <c r="G1221" s="5"/>
      <c r="I1221" s="5"/>
    </row>
    <row r="1222" spans="2:9" ht="21.6" customHeight="1" x14ac:dyDescent="0.4">
      <c r="B1222" s="5"/>
      <c r="C1222" s="5"/>
      <c r="D1222" s="5"/>
      <c r="E1222" s="5"/>
      <c r="F1222" s="5"/>
      <c r="G1222" s="5"/>
      <c r="I1222" s="5"/>
    </row>
    <row r="1223" spans="2:9" ht="21.6" customHeight="1" x14ac:dyDescent="0.4">
      <c r="B1223" s="5"/>
      <c r="C1223" s="5"/>
      <c r="D1223" s="5"/>
      <c r="E1223" s="5"/>
      <c r="F1223" s="5"/>
      <c r="G1223" s="5"/>
      <c r="I1223" s="5"/>
    </row>
    <row r="1224" spans="2:9" ht="21.6" customHeight="1" x14ac:dyDescent="0.4">
      <c r="B1224" s="5"/>
      <c r="C1224" s="5"/>
      <c r="D1224" s="5"/>
      <c r="E1224" s="5"/>
      <c r="F1224" s="5"/>
      <c r="G1224" s="5"/>
      <c r="I1224" s="5"/>
    </row>
    <row r="1225" spans="2:9" ht="21.6" customHeight="1" x14ac:dyDescent="0.4">
      <c r="B1225" s="5"/>
      <c r="C1225" s="5"/>
      <c r="D1225" s="5"/>
      <c r="E1225" s="5"/>
      <c r="F1225" s="5"/>
      <c r="G1225" s="5"/>
      <c r="I1225" s="5"/>
    </row>
    <row r="1226" spans="2:9" ht="21.6" customHeight="1" x14ac:dyDescent="0.4">
      <c r="B1226" s="5"/>
      <c r="C1226" s="5"/>
      <c r="D1226" s="5"/>
      <c r="E1226" s="5"/>
      <c r="F1226" s="5"/>
      <c r="G1226" s="5"/>
      <c r="I1226" s="5"/>
    </row>
    <row r="1227" spans="2:9" ht="21.6" customHeight="1" x14ac:dyDescent="0.4">
      <c r="B1227" s="5"/>
      <c r="C1227" s="5"/>
      <c r="D1227" s="5"/>
      <c r="E1227" s="5"/>
      <c r="F1227" s="5"/>
      <c r="G1227" s="5"/>
      <c r="I1227" s="5"/>
    </row>
    <row r="1228" spans="2:9" ht="21.6" customHeight="1" x14ac:dyDescent="0.4">
      <c r="B1228" s="5"/>
      <c r="C1228" s="5"/>
      <c r="D1228" s="5"/>
      <c r="E1228" s="5"/>
      <c r="F1228" s="5"/>
      <c r="G1228" s="5"/>
      <c r="I1228" s="5"/>
    </row>
    <row r="1229" spans="2:9" ht="21.6" customHeight="1" x14ac:dyDescent="0.4">
      <c r="B1229" s="5"/>
      <c r="C1229" s="5"/>
      <c r="D1229" s="5"/>
      <c r="E1229" s="5"/>
      <c r="F1229" s="5"/>
      <c r="G1229" s="5"/>
      <c r="I1229" s="5"/>
    </row>
    <row r="1230" spans="2:9" ht="21.6" customHeight="1" x14ac:dyDescent="0.4">
      <c r="B1230" s="5"/>
      <c r="C1230" s="5"/>
      <c r="D1230" s="5"/>
      <c r="E1230" s="5"/>
      <c r="F1230" s="5"/>
      <c r="G1230" s="5"/>
      <c r="I1230" s="5"/>
    </row>
    <row r="1231" spans="2:9" ht="21.6" customHeight="1" x14ac:dyDescent="0.4">
      <c r="B1231" s="5"/>
      <c r="C1231" s="5"/>
      <c r="D1231" s="5"/>
      <c r="E1231" s="5"/>
      <c r="F1231" s="5"/>
      <c r="G1231" s="5"/>
      <c r="I1231" s="5"/>
    </row>
    <row r="1232" spans="2:9" ht="21.6" customHeight="1" x14ac:dyDescent="0.4">
      <c r="B1232" s="5"/>
      <c r="C1232" s="5"/>
      <c r="D1232" s="5"/>
      <c r="E1232" s="5"/>
      <c r="F1232" s="5"/>
      <c r="G1232" s="5"/>
      <c r="I1232" s="5"/>
    </row>
    <row r="1233" spans="2:9" ht="21.6" customHeight="1" x14ac:dyDescent="0.4">
      <c r="B1233" s="5"/>
      <c r="C1233" s="5"/>
      <c r="D1233" s="5"/>
      <c r="E1233" s="5"/>
      <c r="F1233" s="5"/>
      <c r="G1233" s="5"/>
      <c r="I1233" s="5"/>
    </row>
    <row r="1234" spans="2:9" ht="21.6" customHeight="1" x14ac:dyDescent="0.4">
      <c r="B1234" s="5"/>
      <c r="C1234" s="5"/>
      <c r="D1234" s="5"/>
      <c r="E1234" s="5"/>
      <c r="F1234" s="5"/>
      <c r="G1234" s="5"/>
      <c r="I1234" s="5"/>
    </row>
    <row r="1235" spans="2:9" ht="21.6" customHeight="1" x14ac:dyDescent="0.4">
      <c r="B1235" s="5"/>
      <c r="C1235" s="5"/>
      <c r="D1235" s="5"/>
      <c r="E1235" s="5"/>
      <c r="F1235" s="5"/>
      <c r="G1235" s="5"/>
      <c r="I1235" s="5"/>
    </row>
    <row r="1236" spans="2:9" ht="21.6" customHeight="1" x14ac:dyDescent="0.4">
      <c r="B1236" s="5"/>
      <c r="C1236" s="5"/>
      <c r="D1236" s="5"/>
      <c r="E1236" s="5"/>
      <c r="F1236" s="5"/>
      <c r="G1236" s="5"/>
      <c r="I1236" s="5"/>
    </row>
    <row r="1237" spans="2:9" ht="21.6" customHeight="1" x14ac:dyDescent="0.4">
      <c r="B1237" s="5"/>
      <c r="C1237" s="5"/>
      <c r="D1237" s="5"/>
      <c r="E1237" s="5"/>
      <c r="F1237" s="5"/>
      <c r="G1237" s="5"/>
      <c r="I1237" s="5"/>
    </row>
    <row r="1238" spans="2:9" ht="21.6" customHeight="1" x14ac:dyDescent="0.4">
      <c r="B1238" s="5"/>
      <c r="C1238" s="5"/>
      <c r="D1238" s="5"/>
      <c r="E1238" s="5"/>
      <c r="F1238" s="5"/>
      <c r="G1238" s="5"/>
      <c r="I1238" s="5"/>
    </row>
    <row r="1239" spans="2:9" ht="21.6" customHeight="1" x14ac:dyDescent="0.4">
      <c r="B1239" s="5"/>
      <c r="C1239" s="5"/>
      <c r="D1239" s="5"/>
      <c r="E1239" s="5"/>
      <c r="F1239" s="5"/>
      <c r="G1239" s="5"/>
      <c r="I1239" s="5"/>
    </row>
    <row r="1240" spans="2:9" ht="21.6" customHeight="1" x14ac:dyDescent="0.4">
      <c r="B1240" s="5"/>
      <c r="C1240" s="5"/>
      <c r="D1240" s="5"/>
      <c r="E1240" s="5"/>
      <c r="F1240" s="5"/>
      <c r="G1240" s="5"/>
      <c r="I1240" s="5"/>
    </row>
    <row r="1241" spans="2:9" ht="21.6" customHeight="1" x14ac:dyDescent="0.4">
      <c r="B1241" s="5"/>
      <c r="C1241" s="5"/>
      <c r="D1241" s="5"/>
      <c r="E1241" s="5"/>
      <c r="F1241" s="5"/>
      <c r="G1241" s="5"/>
      <c r="I1241" s="5"/>
    </row>
    <row r="1242" spans="2:9" ht="21.6" customHeight="1" x14ac:dyDescent="0.4">
      <c r="B1242" s="5"/>
      <c r="C1242" s="5"/>
      <c r="D1242" s="5"/>
      <c r="E1242" s="5"/>
      <c r="F1242" s="5"/>
      <c r="G1242" s="5"/>
      <c r="I1242" s="5"/>
    </row>
    <row r="1243" spans="2:9" ht="21.6" customHeight="1" x14ac:dyDescent="0.4">
      <c r="B1243" s="5"/>
      <c r="C1243" s="5"/>
      <c r="D1243" s="5"/>
      <c r="E1243" s="5"/>
      <c r="F1243" s="5"/>
      <c r="G1243" s="5"/>
      <c r="I1243" s="5"/>
    </row>
    <row r="1244" spans="2:9" ht="21.6" customHeight="1" x14ac:dyDescent="0.4">
      <c r="B1244" s="5"/>
      <c r="C1244" s="5"/>
      <c r="D1244" s="5"/>
      <c r="E1244" s="5"/>
      <c r="F1244" s="5"/>
      <c r="G1244" s="5"/>
      <c r="I1244" s="5"/>
    </row>
    <row r="1245" spans="2:9" ht="21.6" customHeight="1" x14ac:dyDescent="0.4">
      <c r="B1245" s="5"/>
      <c r="C1245" s="5"/>
      <c r="D1245" s="5"/>
      <c r="E1245" s="5"/>
      <c r="F1245" s="5"/>
      <c r="G1245" s="5"/>
      <c r="I1245" s="5"/>
    </row>
    <row r="1246" spans="2:9" ht="21.6" customHeight="1" x14ac:dyDescent="0.4">
      <c r="B1246" s="5"/>
      <c r="C1246" s="5"/>
      <c r="D1246" s="5"/>
      <c r="E1246" s="5"/>
      <c r="F1246" s="5"/>
      <c r="G1246" s="5"/>
      <c r="I1246" s="5"/>
    </row>
    <row r="1247" spans="2:9" ht="21.6" customHeight="1" x14ac:dyDescent="0.4">
      <c r="B1247" s="5"/>
      <c r="C1247" s="5"/>
      <c r="D1247" s="5"/>
      <c r="E1247" s="5"/>
      <c r="F1247" s="5"/>
      <c r="G1247" s="5"/>
      <c r="I1247" s="5"/>
    </row>
    <row r="1248" spans="2:9" ht="21.6" customHeight="1" x14ac:dyDescent="0.4">
      <c r="B1248" s="5"/>
      <c r="C1248" s="5"/>
      <c r="D1248" s="5"/>
      <c r="E1248" s="5"/>
      <c r="F1248" s="5"/>
      <c r="G1248" s="5"/>
      <c r="I1248" s="5"/>
    </row>
    <row r="1249" spans="2:9" ht="21.6" customHeight="1" x14ac:dyDescent="0.4">
      <c r="B1249" s="5"/>
      <c r="C1249" s="5"/>
      <c r="D1249" s="5"/>
      <c r="E1249" s="5"/>
      <c r="F1249" s="5"/>
      <c r="G1249" s="5"/>
      <c r="I1249" s="5"/>
    </row>
    <row r="1250" spans="2:9" ht="21.6" customHeight="1" x14ac:dyDescent="0.4">
      <c r="B1250" s="5"/>
      <c r="C1250" s="5"/>
      <c r="D1250" s="5"/>
      <c r="E1250" s="5"/>
      <c r="F1250" s="5"/>
      <c r="G1250" s="5"/>
      <c r="I1250" s="5"/>
    </row>
    <row r="1251" spans="2:9" ht="21.6" customHeight="1" x14ac:dyDescent="0.4">
      <c r="B1251" s="5"/>
      <c r="C1251" s="5"/>
      <c r="D1251" s="5"/>
      <c r="E1251" s="5"/>
      <c r="F1251" s="5"/>
      <c r="G1251" s="5"/>
      <c r="I1251" s="5"/>
    </row>
    <row r="1252" spans="2:9" ht="21.6" customHeight="1" x14ac:dyDescent="0.4">
      <c r="B1252" s="5"/>
      <c r="C1252" s="5"/>
      <c r="D1252" s="5"/>
      <c r="E1252" s="5"/>
      <c r="F1252" s="5"/>
      <c r="G1252" s="5"/>
      <c r="I1252" s="5"/>
    </row>
    <row r="1253" spans="2:9" ht="21.6" customHeight="1" x14ac:dyDescent="0.4">
      <c r="B1253" s="5"/>
      <c r="C1253" s="5"/>
      <c r="D1253" s="5"/>
      <c r="E1253" s="5"/>
      <c r="F1253" s="5"/>
      <c r="G1253" s="5"/>
      <c r="I1253" s="5"/>
    </row>
    <row r="1254" spans="2:9" ht="21.6" customHeight="1" x14ac:dyDescent="0.4">
      <c r="B1254" s="5"/>
      <c r="C1254" s="5"/>
      <c r="D1254" s="5"/>
      <c r="E1254" s="5"/>
      <c r="F1254" s="5"/>
      <c r="G1254" s="5"/>
      <c r="I1254" s="5"/>
    </row>
    <row r="1255" spans="2:9" ht="21.6" customHeight="1" x14ac:dyDescent="0.4">
      <c r="B1255" s="5"/>
      <c r="C1255" s="5"/>
      <c r="D1255" s="5"/>
      <c r="E1255" s="5"/>
      <c r="F1255" s="5"/>
      <c r="G1255" s="5"/>
      <c r="I1255" s="5"/>
    </row>
    <row r="1256" spans="2:9" ht="21.6" customHeight="1" x14ac:dyDescent="0.4">
      <c r="B1256" s="5"/>
      <c r="C1256" s="5"/>
      <c r="D1256" s="5"/>
      <c r="E1256" s="5"/>
      <c r="F1256" s="5"/>
      <c r="G1256" s="5"/>
      <c r="I1256" s="5"/>
    </row>
    <row r="1257" spans="2:9" ht="21.6" customHeight="1" x14ac:dyDescent="0.4">
      <c r="B1257" s="5"/>
      <c r="C1257" s="5"/>
      <c r="D1257" s="5"/>
      <c r="E1257" s="5"/>
      <c r="F1257" s="5"/>
      <c r="G1257" s="5"/>
      <c r="I1257" s="5"/>
    </row>
    <row r="1258" spans="2:9" ht="21.6" customHeight="1" x14ac:dyDescent="0.4">
      <c r="B1258" s="5"/>
      <c r="C1258" s="5"/>
      <c r="D1258" s="5"/>
      <c r="E1258" s="5"/>
      <c r="F1258" s="5"/>
      <c r="G1258" s="5"/>
      <c r="I1258" s="5"/>
    </row>
    <row r="1259" spans="2:9" ht="21.6" customHeight="1" x14ac:dyDescent="0.4">
      <c r="B1259" s="5"/>
      <c r="C1259" s="5"/>
      <c r="D1259" s="5"/>
      <c r="E1259" s="5"/>
      <c r="F1259" s="5"/>
      <c r="G1259" s="5"/>
      <c r="I1259" s="5"/>
    </row>
    <row r="1260" spans="2:9" ht="21.6" customHeight="1" x14ac:dyDescent="0.4">
      <c r="B1260" s="5"/>
      <c r="C1260" s="5"/>
      <c r="D1260" s="5"/>
      <c r="E1260" s="5"/>
      <c r="F1260" s="5"/>
      <c r="G1260" s="5"/>
      <c r="I1260" s="5"/>
    </row>
    <row r="1261" spans="2:9" ht="21.6" customHeight="1" x14ac:dyDescent="0.4">
      <c r="B1261" s="5"/>
      <c r="C1261" s="5"/>
      <c r="D1261" s="5"/>
      <c r="E1261" s="5"/>
      <c r="F1261" s="5"/>
      <c r="G1261" s="5"/>
      <c r="I1261" s="5"/>
    </row>
    <row r="1262" spans="2:9" ht="21.6" customHeight="1" x14ac:dyDescent="0.4">
      <c r="B1262" s="5"/>
      <c r="C1262" s="5"/>
      <c r="D1262" s="5"/>
      <c r="E1262" s="5"/>
      <c r="F1262" s="5"/>
      <c r="G1262" s="5"/>
      <c r="I1262" s="5"/>
    </row>
    <row r="1263" spans="2:9" ht="21.6" customHeight="1" x14ac:dyDescent="0.4">
      <c r="B1263" s="5"/>
      <c r="C1263" s="5"/>
      <c r="D1263" s="5"/>
      <c r="E1263" s="5"/>
      <c r="F1263" s="5"/>
      <c r="G1263" s="5"/>
      <c r="I1263" s="5"/>
    </row>
    <row r="1264" spans="2:9" ht="21.6" customHeight="1" x14ac:dyDescent="0.4">
      <c r="B1264" s="5"/>
      <c r="C1264" s="5"/>
      <c r="D1264" s="5"/>
      <c r="E1264" s="5"/>
      <c r="F1264" s="5"/>
      <c r="G1264" s="5"/>
      <c r="I1264" s="5"/>
    </row>
    <row r="1265" spans="2:9" ht="21.6" customHeight="1" x14ac:dyDescent="0.4">
      <c r="B1265" s="5"/>
      <c r="C1265" s="5"/>
      <c r="D1265" s="5"/>
      <c r="E1265" s="5"/>
      <c r="F1265" s="5"/>
      <c r="G1265" s="5"/>
      <c r="I1265" s="5"/>
    </row>
    <row r="1266" spans="2:9" ht="21.6" customHeight="1" x14ac:dyDescent="0.4">
      <c r="B1266" s="5"/>
      <c r="C1266" s="5"/>
      <c r="D1266" s="5"/>
      <c r="E1266" s="5"/>
      <c r="F1266" s="5"/>
      <c r="G1266" s="5"/>
      <c r="I1266" s="5"/>
    </row>
    <row r="1267" spans="2:9" ht="21.6" customHeight="1" x14ac:dyDescent="0.4">
      <c r="B1267" s="5"/>
      <c r="C1267" s="5"/>
      <c r="D1267" s="5"/>
      <c r="E1267" s="5"/>
      <c r="F1267" s="5"/>
      <c r="G1267" s="5"/>
      <c r="I1267" s="5"/>
    </row>
    <row r="1268" spans="2:9" ht="21.6" customHeight="1" x14ac:dyDescent="0.4">
      <c r="B1268" s="5"/>
      <c r="C1268" s="5"/>
      <c r="D1268" s="5"/>
      <c r="E1268" s="5"/>
      <c r="F1268" s="5"/>
      <c r="G1268" s="5"/>
      <c r="I1268" s="5"/>
    </row>
    <row r="1269" spans="2:9" ht="21.6" customHeight="1" x14ac:dyDescent="0.4">
      <c r="B1269" s="5"/>
      <c r="C1269" s="5"/>
      <c r="D1269" s="5"/>
      <c r="E1269" s="5"/>
      <c r="F1269" s="5"/>
      <c r="G1269" s="5"/>
      <c r="I1269" s="5"/>
    </row>
    <row r="1270" spans="2:9" ht="21.6" customHeight="1" x14ac:dyDescent="0.4">
      <c r="B1270" s="5"/>
      <c r="C1270" s="5"/>
      <c r="D1270" s="5"/>
      <c r="E1270" s="5"/>
      <c r="F1270" s="5"/>
      <c r="G1270" s="5"/>
      <c r="I1270" s="5"/>
    </row>
    <row r="1271" spans="2:9" ht="21.6" customHeight="1" x14ac:dyDescent="0.4">
      <c r="B1271" s="5"/>
      <c r="C1271" s="5"/>
      <c r="D1271" s="5"/>
      <c r="E1271" s="5"/>
      <c r="F1271" s="5"/>
      <c r="G1271" s="5"/>
      <c r="I1271" s="5"/>
    </row>
    <row r="1272" spans="2:9" ht="21.6" customHeight="1" x14ac:dyDescent="0.4">
      <c r="B1272" s="5"/>
      <c r="C1272" s="5"/>
      <c r="D1272" s="5"/>
      <c r="E1272" s="5"/>
      <c r="F1272" s="5"/>
      <c r="G1272" s="5"/>
      <c r="I1272" s="5"/>
    </row>
    <row r="1273" spans="2:9" ht="21.6" customHeight="1" x14ac:dyDescent="0.4">
      <c r="B1273" s="5"/>
      <c r="C1273" s="5"/>
      <c r="D1273" s="5"/>
      <c r="E1273" s="5"/>
      <c r="F1273" s="5"/>
      <c r="G1273" s="5"/>
      <c r="I1273" s="5"/>
    </row>
    <row r="1274" spans="2:9" ht="21.6" customHeight="1" x14ac:dyDescent="0.4">
      <c r="B1274" s="5"/>
      <c r="C1274" s="5"/>
      <c r="D1274" s="5"/>
      <c r="E1274" s="5"/>
      <c r="F1274" s="5"/>
      <c r="G1274" s="5"/>
      <c r="I1274" s="5"/>
    </row>
    <row r="1275" spans="2:9" ht="21.6" customHeight="1" x14ac:dyDescent="0.4">
      <c r="B1275" s="5"/>
      <c r="C1275" s="5"/>
      <c r="D1275" s="5"/>
      <c r="E1275" s="5"/>
      <c r="F1275" s="5"/>
      <c r="G1275" s="5"/>
      <c r="I1275" s="5"/>
    </row>
    <row r="1276" spans="2:9" ht="21.6" customHeight="1" x14ac:dyDescent="0.4">
      <c r="B1276" s="5"/>
      <c r="C1276" s="5"/>
      <c r="D1276" s="5"/>
      <c r="E1276" s="5"/>
      <c r="F1276" s="5"/>
      <c r="G1276" s="5"/>
      <c r="I1276" s="5"/>
    </row>
    <row r="1277" spans="2:9" ht="21.6" customHeight="1" x14ac:dyDescent="0.4">
      <c r="B1277" s="5"/>
      <c r="C1277" s="5"/>
      <c r="D1277" s="5"/>
      <c r="E1277" s="5"/>
      <c r="F1277" s="5"/>
      <c r="G1277" s="5"/>
      <c r="I1277" s="5"/>
    </row>
    <row r="1278" spans="2:9" ht="21.6" customHeight="1" x14ac:dyDescent="0.4">
      <c r="B1278" s="5"/>
      <c r="C1278" s="5"/>
      <c r="D1278" s="5"/>
      <c r="E1278" s="5"/>
      <c r="F1278" s="5"/>
      <c r="G1278" s="5"/>
      <c r="I1278" s="5"/>
    </row>
    <row r="1279" spans="2:9" ht="21.6" customHeight="1" x14ac:dyDescent="0.4">
      <c r="B1279" s="5"/>
      <c r="C1279" s="5"/>
      <c r="D1279" s="5"/>
      <c r="E1279" s="5"/>
      <c r="F1279" s="5"/>
      <c r="G1279" s="5"/>
      <c r="I1279" s="5"/>
    </row>
    <row r="1280" spans="2:9" ht="21.6" customHeight="1" x14ac:dyDescent="0.4">
      <c r="B1280" s="5"/>
      <c r="C1280" s="5"/>
      <c r="D1280" s="5"/>
      <c r="E1280" s="5"/>
      <c r="F1280" s="5"/>
      <c r="G1280" s="5"/>
      <c r="I1280" s="5"/>
    </row>
    <row r="1281" spans="2:9" ht="21.6" customHeight="1" x14ac:dyDescent="0.4">
      <c r="B1281" s="5"/>
      <c r="C1281" s="5"/>
      <c r="D1281" s="5"/>
      <c r="E1281" s="5"/>
      <c r="F1281" s="5"/>
      <c r="G1281" s="5"/>
      <c r="I1281" s="5"/>
    </row>
    <row r="1282" spans="2:9" ht="21.6" customHeight="1" x14ac:dyDescent="0.4">
      <c r="B1282" s="5"/>
      <c r="C1282" s="5"/>
      <c r="D1282" s="5"/>
      <c r="E1282" s="5"/>
      <c r="F1282" s="5"/>
      <c r="G1282" s="5"/>
      <c r="I1282" s="5"/>
    </row>
    <row r="1283" spans="2:9" ht="21.6" customHeight="1" x14ac:dyDescent="0.4">
      <c r="B1283" s="5"/>
      <c r="C1283" s="5"/>
      <c r="D1283" s="5"/>
      <c r="E1283" s="5"/>
      <c r="F1283" s="5"/>
      <c r="G1283" s="5"/>
      <c r="I1283" s="5"/>
    </row>
    <row r="1284" spans="2:9" ht="21.6" customHeight="1" x14ac:dyDescent="0.4">
      <c r="B1284" s="5"/>
      <c r="C1284" s="5"/>
      <c r="D1284" s="5"/>
      <c r="E1284" s="5"/>
      <c r="F1284" s="5"/>
      <c r="G1284" s="5"/>
      <c r="I1284" s="5"/>
    </row>
    <row r="1285" spans="2:9" ht="21.6" customHeight="1" x14ac:dyDescent="0.4">
      <c r="B1285" s="5"/>
      <c r="C1285" s="5"/>
      <c r="D1285" s="5"/>
      <c r="E1285" s="5"/>
      <c r="F1285" s="5"/>
      <c r="G1285" s="5"/>
      <c r="I1285" s="5"/>
    </row>
    <row r="1286" spans="2:9" ht="21.6" customHeight="1" x14ac:dyDescent="0.4">
      <c r="B1286" s="5"/>
      <c r="C1286" s="5"/>
      <c r="D1286" s="5"/>
      <c r="E1286" s="5"/>
      <c r="F1286" s="5"/>
      <c r="G1286" s="5"/>
      <c r="I1286" s="5"/>
    </row>
    <row r="1287" spans="2:9" ht="21.6" customHeight="1" x14ac:dyDescent="0.4">
      <c r="B1287" s="5"/>
      <c r="C1287" s="5"/>
      <c r="D1287" s="5"/>
      <c r="E1287" s="5"/>
      <c r="F1287" s="5"/>
      <c r="G1287" s="5"/>
      <c r="I1287" s="5"/>
    </row>
    <row r="1288" spans="2:9" ht="21.6" customHeight="1" x14ac:dyDescent="0.4">
      <c r="B1288" s="5"/>
      <c r="C1288" s="5"/>
      <c r="D1288" s="5"/>
      <c r="E1288" s="5"/>
      <c r="F1288" s="5"/>
      <c r="G1288" s="5"/>
      <c r="I1288" s="5"/>
    </row>
    <row r="1289" spans="2:9" ht="21.6" customHeight="1" x14ac:dyDescent="0.4">
      <c r="B1289" s="5"/>
      <c r="C1289" s="5"/>
      <c r="D1289" s="5"/>
      <c r="E1289" s="5"/>
      <c r="F1289" s="5"/>
      <c r="G1289" s="5"/>
      <c r="I1289" s="5"/>
    </row>
    <row r="1290" spans="2:9" ht="21.6" customHeight="1" x14ac:dyDescent="0.4">
      <c r="B1290" s="5"/>
      <c r="C1290" s="5"/>
      <c r="D1290" s="5"/>
      <c r="E1290" s="5"/>
      <c r="F1290" s="5"/>
      <c r="G1290" s="5"/>
      <c r="I1290" s="5"/>
    </row>
    <row r="1291" spans="2:9" ht="21.6" customHeight="1" x14ac:dyDescent="0.4">
      <c r="B1291" s="5"/>
      <c r="C1291" s="5"/>
      <c r="D1291" s="5"/>
      <c r="E1291" s="5"/>
      <c r="F1291" s="5"/>
      <c r="G1291" s="5"/>
      <c r="I1291" s="5"/>
    </row>
    <row r="1292" spans="2:9" ht="21.6" customHeight="1" x14ac:dyDescent="0.4">
      <c r="B1292" s="5"/>
      <c r="C1292" s="5"/>
      <c r="D1292" s="5"/>
      <c r="E1292" s="5"/>
      <c r="F1292" s="5"/>
      <c r="G1292" s="5"/>
      <c r="I1292" s="5"/>
    </row>
    <row r="1293" spans="2:9" ht="21.6" customHeight="1" x14ac:dyDescent="0.4">
      <c r="B1293" s="5"/>
      <c r="C1293" s="5"/>
      <c r="D1293" s="5"/>
      <c r="E1293" s="5"/>
      <c r="F1293" s="5"/>
      <c r="G1293" s="5"/>
      <c r="I1293" s="5"/>
    </row>
    <row r="1294" spans="2:9" ht="21.6" customHeight="1" x14ac:dyDescent="0.4">
      <c r="B1294" s="5"/>
      <c r="C1294" s="5"/>
      <c r="D1294" s="5"/>
      <c r="E1294" s="5"/>
      <c r="F1294" s="5"/>
      <c r="G1294" s="5"/>
      <c r="I1294" s="5"/>
    </row>
    <row r="1295" spans="2:9" ht="21.6" customHeight="1" x14ac:dyDescent="0.4">
      <c r="B1295" s="5"/>
      <c r="C1295" s="5"/>
      <c r="D1295" s="5"/>
      <c r="E1295" s="5"/>
      <c r="F1295" s="5"/>
      <c r="G1295" s="5"/>
      <c r="I1295" s="5"/>
    </row>
    <row r="1296" spans="2:9" ht="21.6" customHeight="1" x14ac:dyDescent="0.4">
      <c r="B1296" s="5"/>
      <c r="C1296" s="5"/>
      <c r="D1296" s="5"/>
      <c r="E1296" s="5"/>
      <c r="F1296" s="5"/>
      <c r="G1296" s="5"/>
      <c r="I1296" s="5"/>
    </row>
    <row r="1297" spans="2:9" ht="21.6" customHeight="1" x14ac:dyDescent="0.4">
      <c r="B1297" s="5"/>
      <c r="C1297" s="5"/>
      <c r="D1297" s="5"/>
      <c r="E1297" s="5"/>
      <c r="F1297" s="5"/>
      <c r="G1297" s="5"/>
      <c r="I1297" s="5"/>
    </row>
    <row r="1298" spans="2:9" ht="21.6" customHeight="1" x14ac:dyDescent="0.4">
      <c r="B1298" s="5"/>
      <c r="C1298" s="5"/>
      <c r="D1298" s="5"/>
      <c r="E1298" s="5"/>
      <c r="F1298" s="5"/>
      <c r="G1298" s="5"/>
      <c r="I1298" s="5"/>
    </row>
    <row r="1299" spans="2:9" ht="21.6" customHeight="1" x14ac:dyDescent="0.4">
      <c r="B1299" s="5"/>
      <c r="C1299" s="5"/>
      <c r="D1299" s="5"/>
      <c r="E1299" s="5"/>
      <c r="F1299" s="5"/>
      <c r="G1299" s="5"/>
      <c r="I1299" s="5"/>
    </row>
    <row r="1300" spans="2:9" ht="21.6" customHeight="1" x14ac:dyDescent="0.4">
      <c r="B1300" s="5"/>
      <c r="C1300" s="5"/>
      <c r="D1300" s="5"/>
      <c r="E1300" s="5"/>
      <c r="F1300" s="5"/>
      <c r="G1300" s="5"/>
      <c r="I1300" s="5"/>
    </row>
    <row r="1301" spans="2:9" ht="21.6" customHeight="1" x14ac:dyDescent="0.4">
      <c r="B1301" s="5"/>
      <c r="C1301" s="5"/>
      <c r="D1301" s="5"/>
      <c r="E1301" s="5"/>
      <c r="F1301" s="5"/>
      <c r="G1301" s="5"/>
      <c r="I1301" s="5"/>
    </row>
    <row r="1302" spans="2:9" ht="21.6" customHeight="1" x14ac:dyDescent="0.4">
      <c r="B1302" s="5"/>
      <c r="C1302" s="5"/>
      <c r="D1302" s="5"/>
      <c r="E1302" s="5"/>
      <c r="F1302" s="5"/>
      <c r="G1302" s="5"/>
      <c r="I1302" s="5"/>
    </row>
    <row r="1303" spans="2:9" ht="21.6" customHeight="1" x14ac:dyDescent="0.4">
      <c r="B1303" s="5"/>
      <c r="C1303" s="5"/>
      <c r="D1303" s="5"/>
      <c r="E1303" s="5"/>
      <c r="F1303" s="5"/>
      <c r="G1303" s="5"/>
      <c r="I1303" s="5"/>
    </row>
    <row r="1304" spans="2:9" ht="21.6" customHeight="1" x14ac:dyDescent="0.4">
      <c r="B1304" s="5"/>
      <c r="C1304" s="5"/>
      <c r="D1304" s="5"/>
      <c r="E1304" s="5"/>
      <c r="F1304" s="5"/>
      <c r="G1304" s="5"/>
      <c r="I1304" s="5"/>
    </row>
    <row r="1305" spans="2:9" ht="21.6" customHeight="1" x14ac:dyDescent="0.4">
      <c r="B1305" s="5"/>
      <c r="C1305" s="5"/>
      <c r="D1305" s="5"/>
      <c r="E1305" s="5"/>
      <c r="F1305" s="5"/>
      <c r="G1305" s="5"/>
      <c r="I1305" s="5"/>
    </row>
    <row r="1306" spans="2:9" ht="21.6" customHeight="1" x14ac:dyDescent="0.4">
      <c r="B1306" s="5"/>
      <c r="C1306" s="5"/>
      <c r="D1306" s="5"/>
      <c r="E1306" s="5"/>
      <c r="F1306" s="5"/>
      <c r="G1306" s="5"/>
      <c r="I1306" s="5"/>
    </row>
    <row r="1307" spans="2:9" ht="21.6" customHeight="1" x14ac:dyDescent="0.4">
      <c r="B1307" s="5"/>
      <c r="C1307" s="5"/>
      <c r="D1307" s="5"/>
      <c r="E1307" s="5"/>
      <c r="F1307" s="5"/>
      <c r="G1307" s="5"/>
      <c r="I1307" s="5"/>
    </row>
    <row r="1308" spans="2:9" ht="21.6" customHeight="1" x14ac:dyDescent="0.4">
      <c r="B1308" s="5"/>
      <c r="C1308" s="5"/>
      <c r="D1308" s="5"/>
      <c r="E1308" s="5"/>
      <c r="F1308" s="5"/>
      <c r="G1308" s="5"/>
      <c r="I1308" s="5"/>
    </row>
    <row r="1309" spans="2:9" ht="21.6" customHeight="1" x14ac:dyDescent="0.4">
      <c r="B1309" s="5"/>
      <c r="C1309" s="5"/>
      <c r="D1309" s="5"/>
      <c r="E1309" s="5"/>
      <c r="F1309" s="5"/>
      <c r="G1309" s="5"/>
      <c r="I1309" s="5"/>
    </row>
    <row r="1310" spans="2:9" ht="21.6" customHeight="1" x14ac:dyDescent="0.4">
      <c r="B1310" s="5"/>
      <c r="C1310" s="5"/>
      <c r="D1310" s="5"/>
      <c r="E1310" s="5"/>
      <c r="F1310" s="5"/>
      <c r="G1310" s="5"/>
      <c r="I1310" s="5"/>
    </row>
    <row r="1311" spans="2:9" ht="21.6" customHeight="1" x14ac:dyDescent="0.4">
      <c r="B1311" s="5"/>
      <c r="C1311" s="5"/>
      <c r="D1311" s="5"/>
      <c r="E1311" s="5"/>
      <c r="F1311" s="5"/>
      <c r="G1311" s="5"/>
      <c r="I1311" s="5"/>
    </row>
    <row r="1312" spans="2:9" ht="21.6" customHeight="1" x14ac:dyDescent="0.4">
      <c r="B1312" s="5"/>
      <c r="C1312" s="5"/>
      <c r="D1312" s="5"/>
      <c r="E1312" s="5"/>
      <c r="F1312" s="5"/>
      <c r="G1312" s="5"/>
      <c r="I1312" s="5"/>
    </row>
    <row r="1313" spans="2:9" ht="21.6" customHeight="1" x14ac:dyDescent="0.4">
      <c r="B1313" s="5"/>
      <c r="C1313" s="5"/>
      <c r="D1313" s="5"/>
      <c r="E1313" s="5"/>
      <c r="F1313" s="5"/>
      <c r="G1313" s="5"/>
      <c r="I1313" s="5"/>
    </row>
    <row r="1314" spans="2:9" ht="21.6" customHeight="1" x14ac:dyDescent="0.4">
      <c r="B1314" s="5"/>
      <c r="C1314" s="5"/>
      <c r="D1314" s="5"/>
      <c r="E1314" s="5"/>
      <c r="F1314" s="5"/>
      <c r="G1314" s="5"/>
      <c r="I1314" s="5"/>
    </row>
    <row r="1315" spans="2:9" ht="21.6" customHeight="1" x14ac:dyDescent="0.4">
      <c r="B1315" s="5"/>
      <c r="C1315" s="5"/>
      <c r="D1315" s="5"/>
      <c r="E1315" s="5"/>
      <c r="F1315" s="5"/>
      <c r="G1315" s="5"/>
      <c r="I1315" s="5"/>
    </row>
    <row r="1316" spans="2:9" ht="21.6" customHeight="1" x14ac:dyDescent="0.4">
      <c r="B1316" s="5"/>
      <c r="C1316" s="5"/>
      <c r="D1316" s="5"/>
      <c r="E1316" s="5"/>
      <c r="F1316" s="5"/>
      <c r="G1316" s="5"/>
      <c r="I1316" s="5"/>
    </row>
    <row r="1317" spans="2:9" ht="21.6" customHeight="1" x14ac:dyDescent="0.4">
      <c r="B1317" s="5"/>
      <c r="C1317" s="5"/>
      <c r="D1317" s="5"/>
      <c r="E1317" s="5"/>
      <c r="F1317" s="5"/>
      <c r="G1317" s="5"/>
      <c r="I1317" s="5"/>
    </row>
    <row r="1318" spans="2:9" ht="21.6" customHeight="1" x14ac:dyDescent="0.4">
      <c r="B1318" s="5"/>
      <c r="C1318" s="5"/>
      <c r="D1318" s="5"/>
      <c r="E1318" s="5"/>
      <c r="F1318" s="5"/>
      <c r="G1318" s="5"/>
      <c r="I1318" s="5"/>
    </row>
    <row r="1319" spans="2:9" ht="21.6" customHeight="1" x14ac:dyDescent="0.4">
      <c r="B1319" s="5"/>
      <c r="C1319" s="5"/>
      <c r="D1319" s="5"/>
      <c r="E1319" s="5"/>
      <c r="F1319" s="5"/>
      <c r="G1319" s="5"/>
      <c r="I1319" s="5"/>
    </row>
    <row r="1320" spans="2:9" ht="21.6" customHeight="1" x14ac:dyDescent="0.4">
      <c r="B1320" s="5"/>
      <c r="C1320" s="5"/>
      <c r="D1320" s="5"/>
      <c r="E1320" s="5"/>
      <c r="F1320" s="5"/>
      <c r="G1320" s="5"/>
      <c r="I1320" s="5"/>
    </row>
    <row r="1321" spans="2:9" ht="21.6" customHeight="1" x14ac:dyDescent="0.4">
      <c r="B1321" s="5"/>
      <c r="C1321" s="5"/>
      <c r="D1321" s="5"/>
      <c r="E1321" s="5"/>
      <c r="F1321" s="5"/>
      <c r="G1321" s="5"/>
      <c r="I1321" s="5"/>
    </row>
    <row r="1322" spans="2:9" ht="21.6" customHeight="1" x14ac:dyDescent="0.4">
      <c r="B1322" s="5"/>
      <c r="C1322" s="5"/>
      <c r="D1322" s="5"/>
      <c r="E1322" s="5"/>
      <c r="F1322" s="5"/>
      <c r="G1322" s="5"/>
      <c r="I1322" s="5"/>
    </row>
    <row r="1323" spans="2:9" ht="21.6" customHeight="1" x14ac:dyDescent="0.4">
      <c r="B1323" s="5"/>
      <c r="C1323" s="5"/>
      <c r="D1323" s="5"/>
      <c r="E1323" s="5"/>
      <c r="F1323" s="5"/>
      <c r="G1323" s="5"/>
      <c r="I1323" s="5"/>
    </row>
    <row r="1324" spans="2:9" ht="21.6" customHeight="1" x14ac:dyDescent="0.4">
      <c r="B1324" s="5"/>
      <c r="C1324" s="5"/>
      <c r="D1324" s="5"/>
      <c r="E1324" s="5"/>
      <c r="F1324" s="5"/>
      <c r="G1324" s="5"/>
      <c r="I1324" s="5"/>
    </row>
    <row r="1325" spans="2:9" ht="21.6" customHeight="1" x14ac:dyDescent="0.4">
      <c r="B1325" s="5"/>
      <c r="C1325" s="5"/>
      <c r="D1325" s="5"/>
      <c r="E1325" s="5"/>
      <c r="F1325" s="5"/>
      <c r="G1325" s="5"/>
      <c r="I1325" s="5"/>
    </row>
    <row r="1326" spans="2:9" ht="21.6" customHeight="1" x14ac:dyDescent="0.4">
      <c r="B1326" s="5"/>
      <c r="C1326" s="5"/>
      <c r="D1326" s="5"/>
      <c r="E1326" s="5"/>
      <c r="F1326" s="5"/>
      <c r="G1326" s="5"/>
      <c r="I1326" s="5"/>
    </row>
    <row r="1327" spans="2:9" ht="21.6" customHeight="1" x14ac:dyDescent="0.4">
      <c r="B1327" s="5"/>
      <c r="C1327" s="5"/>
      <c r="D1327" s="5"/>
      <c r="E1327" s="5"/>
      <c r="F1327" s="5"/>
      <c r="G1327" s="5"/>
      <c r="I1327" s="5"/>
    </row>
    <row r="1328" spans="2:9" ht="21.6" customHeight="1" x14ac:dyDescent="0.4">
      <c r="B1328" s="5"/>
      <c r="C1328" s="5"/>
      <c r="D1328" s="5"/>
      <c r="E1328" s="5"/>
      <c r="F1328" s="5"/>
      <c r="G1328" s="5"/>
      <c r="I1328" s="5"/>
    </row>
    <row r="1329" spans="2:9" ht="21.6" customHeight="1" x14ac:dyDescent="0.4">
      <c r="B1329" s="5"/>
      <c r="C1329" s="5"/>
      <c r="D1329" s="5"/>
      <c r="E1329" s="5"/>
      <c r="F1329" s="5"/>
      <c r="G1329" s="5"/>
      <c r="I1329" s="5"/>
    </row>
    <row r="1330" spans="2:9" ht="21.6" customHeight="1" x14ac:dyDescent="0.4">
      <c r="B1330" s="5"/>
      <c r="C1330" s="5"/>
      <c r="D1330" s="5"/>
      <c r="E1330" s="5"/>
      <c r="F1330" s="5"/>
      <c r="G1330" s="5"/>
      <c r="I1330" s="5"/>
    </row>
    <row r="1331" spans="2:9" ht="21.6" customHeight="1" x14ac:dyDescent="0.4">
      <c r="B1331" s="5"/>
      <c r="C1331" s="5"/>
      <c r="D1331" s="5"/>
      <c r="E1331" s="5"/>
      <c r="F1331" s="5"/>
      <c r="G1331" s="5"/>
      <c r="I1331" s="5"/>
    </row>
    <row r="1332" spans="2:9" ht="21.6" customHeight="1" x14ac:dyDescent="0.4">
      <c r="B1332" s="5"/>
      <c r="C1332" s="5"/>
      <c r="D1332" s="5"/>
      <c r="E1332" s="5"/>
      <c r="F1332" s="5"/>
      <c r="G1332" s="5"/>
      <c r="I1332" s="5"/>
    </row>
    <row r="1333" spans="2:9" ht="21.6" customHeight="1" x14ac:dyDescent="0.4">
      <c r="B1333" s="5"/>
      <c r="C1333" s="5"/>
      <c r="D1333" s="5"/>
      <c r="E1333" s="5"/>
      <c r="F1333" s="5"/>
      <c r="G1333" s="5"/>
      <c r="I1333" s="5"/>
    </row>
    <row r="1334" spans="2:9" ht="21.6" customHeight="1" x14ac:dyDescent="0.4">
      <c r="B1334" s="5"/>
      <c r="C1334" s="5"/>
      <c r="D1334" s="5"/>
      <c r="E1334" s="5"/>
      <c r="F1334" s="5"/>
      <c r="G1334" s="5"/>
      <c r="I1334" s="5"/>
    </row>
    <row r="1335" spans="2:9" ht="21.6" customHeight="1" x14ac:dyDescent="0.4">
      <c r="B1335" s="5"/>
      <c r="C1335" s="5"/>
      <c r="D1335" s="5"/>
      <c r="E1335" s="5"/>
      <c r="F1335" s="5"/>
      <c r="G1335" s="5"/>
      <c r="I1335" s="5"/>
    </row>
    <row r="1336" spans="2:9" ht="21.6" customHeight="1" x14ac:dyDescent="0.4">
      <c r="B1336" s="5"/>
      <c r="C1336" s="5"/>
      <c r="D1336" s="5"/>
      <c r="E1336" s="5"/>
      <c r="F1336" s="5"/>
      <c r="G1336" s="5"/>
      <c r="I1336" s="5"/>
    </row>
    <row r="1337" spans="2:9" ht="21.6" customHeight="1" x14ac:dyDescent="0.4">
      <c r="B1337" s="5"/>
      <c r="C1337" s="5"/>
      <c r="D1337" s="5"/>
      <c r="E1337" s="5"/>
      <c r="F1337" s="5"/>
      <c r="G1337" s="5"/>
      <c r="I1337" s="5"/>
    </row>
    <row r="1338" spans="2:9" ht="21.6" customHeight="1" x14ac:dyDescent="0.4">
      <c r="B1338" s="5"/>
      <c r="C1338" s="5"/>
      <c r="D1338" s="5"/>
      <c r="E1338" s="5"/>
      <c r="F1338" s="5"/>
      <c r="G1338" s="5"/>
      <c r="I1338" s="5"/>
    </row>
    <row r="1339" spans="2:9" ht="21.6" customHeight="1" x14ac:dyDescent="0.4">
      <c r="B1339" s="5"/>
      <c r="C1339" s="5"/>
      <c r="D1339" s="5"/>
      <c r="E1339" s="5"/>
      <c r="F1339" s="5"/>
      <c r="G1339" s="5"/>
      <c r="I1339" s="5"/>
    </row>
    <row r="1340" spans="2:9" ht="21.6" customHeight="1" x14ac:dyDescent="0.4">
      <c r="B1340" s="5"/>
      <c r="C1340" s="5"/>
      <c r="D1340" s="5"/>
      <c r="E1340" s="5"/>
      <c r="F1340" s="5"/>
      <c r="G1340" s="5"/>
      <c r="I1340" s="5"/>
    </row>
    <row r="1341" spans="2:9" ht="21.6" customHeight="1" x14ac:dyDescent="0.4">
      <c r="B1341" s="5"/>
      <c r="C1341" s="5"/>
      <c r="D1341" s="5"/>
      <c r="E1341" s="5"/>
      <c r="F1341" s="5"/>
      <c r="G1341" s="5"/>
      <c r="I1341" s="5"/>
    </row>
    <row r="1342" spans="2:9" ht="21.6" customHeight="1" x14ac:dyDescent="0.4">
      <c r="B1342" s="5"/>
      <c r="C1342" s="5"/>
      <c r="D1342" s="5"/>
      <c r="E1342" s="5"/>
      <c r="F1342" s="5"/>
      <c r="G1342" s="5"/>
      <c r="I1342" s="5"/>
    </row>
    <row r="1343" spans="2:9" ht="21.6" customHeight="1" x14ac:dyDescent="0.4">
      <c r="B1343" s="5"/>
      <c r="C1343" s="5"/>
      <c r="D1343" s="5"/>
      <c r="E1343" s="5"/>
      <c r="F1343" s="5"/>
      <c r="G1343" s="5"/>
      <c r="I1343" s="5"/>
    </row>
    <row r="1344" spans="2:9" ht="21.6" customHeight="1" x14ac:dyDescent="0.4">
      <c r="B1344" s="5"/>
      <c r="C1344" s="5"/>
      <c r="D1344" s="5"/>
      <c r="E1344" s="5"/>
      <c r="F1344" s="5"/>
      <c r="G1344" s="5"/>
      <c r="I1344" s="5"/>
    </row>
    <row r="1345" spans="2:9" ht="21.6" customHeight="1" x14ac:dyDescent="0.4">
      <c r="B1345" s="5"/>
      <c r="C1345" s="5"/>
      <c r="D1345" s="5"/>
      <c r="E1345" s="5"/>
      <c r="F1345" s="5"/>
      <c r="G1345" s="5"/>
      <c r="I1345" s="5"/>
    </row>
    <row r="1346" spans="2:9" ht="21.6" customHeight="1" x14ac:dyDescent="0.4">
      <c r="B1346" s="5"/>
      <c r="C1346" s="5"/>
      <c r="D1346" s="5"/>
      <c r="E1346" s="5"/>
      <c r="F1346" s="5"/>
      <c r="G1346" s="5"/>
      <c r="I1346" s="5"/>
    </row>
    <row r="1347" spans="2:9" ht="21.6" customHeight="1" x14ac:dyDescent="0.4">
      <c r="B1347" s="5"/>
      <c r="C1347" s="5"/>
      <c r="D1347" s="5"/>
      <c r="E1347" s="5"/>
      <c r="F1347" s="5"/>
      <c r="G1347" s="5"/>
      <c r="I1347" s="5"/>
    </row>
    <row r="1348" spans="2:9" ht="21.6" customHeight="1" x14ac:dyDescent="0.4">
      <c r="B1348" s="5"/>
      <c r="C1348" s="5"/>
      <c r="D1348" s="5"/>
      <c r="E1348" s="5"/>
      <c r="F1348" s="5"/>
      <c r="G1348" s="5"/>
      <c r="I1348" s="5"/>
    </row>
    <row r="1349" spans="2:9" ht="21.6" customHeight="1" x14ac:dyDescent="0.4">
      <c r="B1349" s="5"/>
      <c r="C1349" s="5"/>
      <c r="D1349" s="5"/>
      <c r="E1349" s="5"/>
      <c r="F1349" s="5"/>
      <c r="G1349" s="5"/>
      <c r="I1349" s="5"/>
    </row>
    <row r="1350" spans="2:9" ht="21.6" customHeight="1" x14ac:dyDescent="0.4">
      <c r="B1350" s="5"/>
      <c r="C1350" s="5"/>
      <c r="D1350" s="5"/>
      <c r="E1350" s="5"/>
      <c r="F1350" s="5"/>
      <c r="G1350" s="5"/>
      <c r="I1350" s="5"/>
    </row>
    <row r="1351" spans="2:9" ht="21.6" customHeight="1" x14ac:dyDescent="0.4">
      <c r="B1351" s="5"/>
      <c r="C1351" s="5"/>
      <c r="D1351" s="5"/>
      <c r="E1351" s="5"/>
      <c r="F1351" s="5"/>
      <c r="G1351" s="5"/>
      <c r="I1351" s="5"/>
    </row>
    <row r="1352" spans="2:9" ht="21.6" customHeight="1" x14ac:dyDescent="0.4">
      <c r="B1352" s="5"/>
      <c r="C1352" s="5"/>
      <c r="D1352" s="5"/>
      <c r="E1352" s="5"/>
      <c r="F1352" s="5"/>
      <c r="G1352" s="5"/>
      <c r="I1352" s="5"/>
    </row>
    <row r="1353" spans="2:9" ht="21.6" customHeight="1" x14ac:dyDescent="0.4">
      <c r="B1353" s="5"/>
      <c r="C1353" s="5"/>
      <c r="D1353" s="5"/>
      <c r="E1353" s="5"/>
      <c r="F1353" s="5"/>
      <c r="G1353" s="5"/>
      <c r="I1353" s="5"/>
    </row>
    <row r="1354" spans="2:9" ht="21.6" customHeight="1" x14ac:dyDescent="0.4">
      <c r="B1354" s="5"/>
      <c r="C1354" s="5"/>
      <c r="D1354" s="5"/>
      <c r="E1354" s="5"/>
      <c r="F1354" s="5"/>
      <c r="G1354" s="5"/>
      <c r="I1354" s="5"/>
    </row>
    <row r="1355" spans="2:9" ht="21.6" customHeight="1" x14ac:dyDescent="0.4">
      <c r="B1355" s="5"/>
      <c r="C1355" s="5"/>
      <c r="D1355" s="5"/>
      <c r="E1355" s="5"/>
      <c r="F1355" s="5"/>
      <c r="G1355" s="5"/>
      <c r="I1355" s="5"/>
    </row>
    <row r="1356" spans="2:9" ht="21.6" customHeight="1" x14ac:dyDescent="0.4">
      <c r="B1356" s="5"/>
      <c r="C1356" s="5"/>
      <c r="D1356" s="5"/>
      <c r="E1356" s="5"/>
      <c r="F1356" s="5"/>
      <c r="G1356" s="5"/>
      <c r="I1356" s="5"/>
    </row>
    <row r="1357" spans="2:9" ht="22.2" customHeight="1" x14ac:dyDescent="0.4">
      <c r="B1357" s="5"/>
      <c r="C1357" s="5"/>
      <c r="D1357" s="5"/>
      <c r="E1357" s="5"/>
      <c r="F1357" s="5"/>
      <c r="G1357" s="5"/>
      <c r="I1357" s="5"/>
    </row>
    <row r="1358" spans="2:9" ht="22.2" customHeight="1" x14ac:dyDescent="0.4">
      <c r="B1358" s="5"/>
      <c r="C1358" s="5"/>
      <c r="D1358" s="5"/>
      <c r="E1358" s="5"/>
      <c r="F1358" s="5"/>
      <c r="G1358" s="5"/>
      <c r="I1358" s="5"/>
    </row>
    <row r="1359" spans="2:9" ht="22.2" customHeight="1" x14ac:dyDescent="0.4">
      <c r="B1359" s="5"/>
      <c r="C1359" s="5"/>
      <c r="D1359" s="5"/>
      <c r="E1359" s="5"/>
      <c r="F1359" s="5"/>
      <c r="G1359" s="5"/>
      <c r="I1359" s="5"/>
    </row>
    <row r="1360" spans="2:9" ht="22.2" customHeight="1" x14ac:dyDescent="0.4">
      <c r="B1360" s="5"/>
      <c r="C1360" s="5"/>
      <c r="D1360" s="5"/>
      <c r="E1360" s="5"/>
      <c r="F1360" s="5"/>
      <c r="G1360" s="5"/>
      <c r="I1360" s="5"/>
    </row>
    <row r="1361" spans="2:9" ht="22.2" customHeight="1" x14ac:dyDescent="0.4">
      <c r="B1361" s="5"/>
      <c r="C1361" s="5"/>
      <c r="D1361" s="5"/>
      <c r="E1361" s="5"/>
      <c r="F1361" s="5"/>
      <c r="G1361" s="5"/>
      <c r="I1361" s="5"/>
    </row>
    <row r="1362" spans="2:9" ht="22.2" customHeight="1" x14ac:dyDescent="0.4">
      <c r="B1362" s="5"/>
      <c r="C1362" s="5"/>
      <c r="D1362" s="5"/>
      <c r="E1362" s="5"/>
      <c r="F1362" s="5"/>
      <c r="G1362" s="5"/>
      <c r="I1362" s="5"/>
    </row>
    <row r="1363" spans="2:9" ht="22.2" customHeight="1" x14ac:dyDescent="0.4">
      <c r="B1363" s="5"/>
      <c r="C1363" s="5"/>
      <c r="D1363" s="5"/>
      <c r="E1363" s="5"/>
      <c r="F1363" s="5"/>
      <c r="G1363" s="5"/>
      <c r="I1363" s="5"/>
    </row>
    <row r="1364" spans="2:9" ht="22.2" customHeight="1" x14ac:dyDescent="0.4">
      <c r="B1364" s="5"/>
      <c r="C1364" s="5"/>
      <c r="D1364" s="5"/>
      <c r="E1364" s="5"/>
      <c r="F1364" s="5"/>
      <c r="G1364" s="5"/>
      <c r="I1364" s="5"/>
    </row>
    <row r="1365" spans="2:9" ht="22.2" customHeight="1" x14ac:dyDescent="0.4">
      <c r="B1365" s="5"/>
      <c r="C1365" s="5"/>
      <c r="D1365" s="5"/>
      <c r="E1365" s="5"/>
      <c r="F1365" s="5"/>
      <c r="G1365" s="5"/>
      <c r="I1365" s="5"/>
    </row>
    <row r="1366" spans="2:9" ht="22.2" customHeight="1" x14ac:dyDescent="0.4">
      <c r="B1366" s="5"/>
      <c r="C1366" s="5"/>
      <c r="D1366" s="5"/>
      <c r="E1366" s="5"/>
      <c r="F1366" s="5"/>
      <c r="G1366" s="5"/>
      <c r="I1366" s="5"/>
    </row>
    <row r="1367" spans="2:9" ht="22.2" customHeight="1" x14ac:dyDescent="0.4">
      <c r="B1367" s="5"/>
      <c r="C1367" s="5"/>
      <c r="D1367" s="5"/>
      <c r="E1367" s="5"/>
      <c r="F1367" s="5"/>
      <c r="G1367" s="5"/>
      <c r="I1367" s="5"/>
    </row>
    <row r="1368" spans="2:9" ht="22.2" customHeight="1" x14ac:dyDescent="0.4">
      <c r="B1368" s="5"/>
      <c r="C1368" s="5"/>
      <c r="D1368" s="5"/>
      <c r="E1368" s="5"/>
      <c r="F1368" s="5"/>
      <c r="G1368" s="5"/>
      <c r="I1368" s="5"/>
    </row>
    <row r="1369" spans="2:9" ht="22.2" customHeight="1" x14ac:dyDescent="0.4">
      <c r="B1369" s="5"/>
      <c r="C1369" s="5"/>
      <c r="D1369" s="5"/>
      <c r="E1369" s="5"/>
      <c r="F1369" s="5"/>
      <c r="G1369" s="5"/>
      <c r="I1369" s="5"/>
    </row>
    <row r="1370" spans="2:9" ht="22.2" customHeight="1" x14ac:dyDescent="0.4">
      <c r="B1370" s="5"/>
      <c r="C1370" s="5"/>
      <c r="D1370" s="5"/>
      <c r="E1370" s="5"/>
      <c r="F1370" s="5"/>
      <c r="G1370" s="5"/>
      <c r="I1370" s="5"/>
    </row>
    <row r="1371" spans="2:9" ht="22.2" customHeight="1" x14ac:dyDescent="0.4">
      <c r="B1371" s="5"/>
      <c r="C1371" s="5"/>
      <c r="D1371" s="5"/>
      <c r="E1371" s="5"/>
      <c r="F1371" s="5"/>
      <c r="G1371" s="5"/>
      <c r="I1371" s="5"/>
    </row>
    <row r="1372" spans="2:9" ht="22.2" customHeight="1" x14ac:dyDescent="0.4">
      <c r="B1372" s="5"/>
      <c r="C1372" s="5"/>
      <c r="D1372" s="5"/>
      <c r="E1372" s="5"/>
      <c r="F1372" s="5"/>
      <c r="G1372" s="5"/>
      <c r="I1372" s="5"/>
    </row>
    <row r="1373" spans="2:9" ht="22.2" customHeight="1" x14ac:dyDescent="0.4">
      <c r="B1373" s="5"/>
      <c r="C1373" s="5"/>
      <c r="D1373" s="5"/>
      <c r="E1373" s="5"/>
      <c r="F1373" s="5"/>
      <c r="G1373" s="5"/>
      <c r="I1373" s="5"/>
    </row>
    <row r="1374" spans="2:9" ht="22.2" customHeight="1" x14ac:dyDescent="0.4">
      <c r="B1374" s="5"/>
      <c r="C1374" s="5"/>
      <c r="D1374" s="5"/>
      <c r="E1374" s="5"/>
      <c r="F1374" s="5"/>
      <c r="G1374" s="5"/>
      <c r="I1374" s="5"/>
    </row>
    <row r="1375" spans="2:9" ht="22.2" customHeight="1" x14ac:dyDescent="0.4">
      <c r="B1375" s="5"/>
      <c r="C1375" s="5"/>
      <c r="D1375" s="5"/>
      <c r="E1375" s="5"/>
      <c r="F1375" s="5"/>
      <c r="G1375" s="5"/>
      <c r="I1375" s="5"/>
    </row>
    <row r="1376" spans="2:9" ht="22.2" customHeight="1" x14ac:dyDescent="0.4">
      <c r="B1376" s="5"/>
      <c r="C1376" s="5"/>
      <c r="D1376" s="5"/>
      <c r="E1376" s="5"/>
      <c r="F1376" s="5"/>
      <c r="G1376" s="5"/>
      <c r="I1376" s="5"/>
    </row>
    <row r="1377" spans="2:9" ht="22.2" customHeight="1" x14ac:dyDescent="0.4">
      <c r="B1377" s="5"/>
      <c r="C1377" s="5"/>
      <c r="D1377" s="5"/>
      <c r="E1377" s="5"/>
      <c r="F1377" s="5"/>
      <c r="G1377" s="5"/>
      <c r="I1377" s="5"/>
    </row>
    <row r="1378" spans="2:9" ht="22.2" customHeight="1" x14ac:dyDescent="0.4">
      <c r="B1378" s="5"/>
      <c r="C1378" s="5"/>
      <c r="D1378" s="5"/>
      <c r="E1378" s="5"/>
      <c r="F1378" s="5"/>
      <c r="G1378" s="5"/>
      <c r="I1378" s="5"/>
    </row>
    <row r="1379" spans="2:9" ht="22.2" customHeight="1" x14ac:dyDescent="0.4">
      <c r="B1379" s="5"/>
      <c r="C1379" s="5"/>
      <c r="D1379" s="5"/>
      <c r="E1379" s="5"/>
      <c r="F1379" s="5"/>
      <c r="G1379" s="5"/>
      <c r="I1379" s="5"/>
    </row>
    <row r="1380" spans="2:9" ht="22.2" customHeight="1" x14ac:dyDescent="0.4">
      <c r="B1380" s="5"/>
      <c r="C1380" s="5"/>
      <c r="D1380" s="5"/>
      <c r="E1380" s="5"/>
      <c r="F1380" s="5"/>
      <c r="G1380" s="5"/>
      <c r="I1380" s="5"/>
    </row>
    <row r="1381" spans="2:9" ht="22.2" customHeight="1" x14ac:dyDescent="0.4">
      <c r="B1381" s="5"/>
      <c r="C1381" s="5"/>
      <c r="D1381" s="5"/>
      <c r="E1381" s="5"/>
      <c r="F1381" s="5"/>
      <c r="G1381" s="5"/>
      <c r="I1381" s="5"/>
    </row>
    <row r="1382" spans="2:9" ht="22.2" customHeight="1" x14ac:dyDescent="0.4">
      <c r="B1382" s="5"/>
      <c r="C1382" s="5"/>
      <c r="D1382" s="5"/>
      <c r="E1382" s="5"/>
      <c r="F1382" s="5"/>
      <c r="G1382" s="5"/>
      <c r="I1382" s="5"/>
    </row>
    <row r="1383" spans="2:9" ht="22.2" customHeight="1" x14ac:dyDescent="0.4">
      <c r="B1383" s="5"/>
      <c r="C1383" s="5"/>
      <c r="D1383" s="5"/>
      <c r="E1383" s="5"/>
      <c r="F1383" s="5"/>
      <c r="G1383" s="5"/>
      <c r="I1383" s="5"/>
    </row>
    <row r="1384" spans="2:9" ht="22.2" customHeight="1" x14ac:dyDescent="0.4">
      <c r="B1384" s="5"/>
      <c r="C1384" s="5"/>
      <c r="D1384" s="5"/>
      <c r="E1384" s="5"/>
      <c r="F1384" s="5"/>
      <c r="G1384" s="5"/>
      <c r="I1384" s="5"/>
    </row>
    <row r="1385" spans="2:9" ht="22.2" customHeight="1" x14ac:dyDescent="0.4">
      <c r="B1385" s="5"/>
      <c r="C1385" s="5"/>
      <c r="D1385" s="5"/>
      <c r="E1385" s="5"/>
      <c r="F1385" s="5"/>
      <c r="G1385" s="5"/>
      <c r="I1385" s="5"/>
    </row>
    <row r="1386" spans="2:9" ht="22.2" customHeight="1" x14ac:dyDescent="0.4">
      <c r="B1386" s="5"/>
      <c r="C1386" s="5"/>
      <c r="D1386" s="5"/>
      <c r="E1386" s="5"/>
      <c r="F1386" s="5"/>
      <c r="G1386" s="5"/>
      <c r="I1386" s="5"/>
    </row>
    <row r="1387" spans="2:9" ht="22.2" customHeight="1" x14ac:dyDescent="0.4">
      <c r="B1387" s="5"/>
      <c r="C1387" s="5"/>
      <c r="D1387" s="5"/>
      <c r="E1387" s="5"/>
      <c r="F1387" s="5"/>
      <c r="G1387" s="5"/>
      <c r="I1387" s="5"/>
    </row>
    <row r="1388" spans="2:9" ht="22.2" customHeight="1" x14ac:dyDescent="0.4">
      <c r="B1388" s="5"/>
      <c r="C1388" s="5"/>
      <c r="D1388" s="5"/>
      <c r="E1388" s="5"/>
      <c r="F1388" s="5"/>
      <c r="G1388" s="5"/>
      <c r="I1388" s="5"/>
    </row>
    <row r="1389" spans="2:9" ht="22.2" customHeight="1" x14ac:dyDescent="0.4">
      <c r="B1389" s="5"/>
      <c r="C1389" s="5"/>
      <c r="D1389" s="5"/>
      <c r="E1389" s="5"/>
      <c r="F1389" s="5"/>
      <c r="G1389" s="5"/>
      <c r="I1389" s="5"/>
    </row>
    <row r="1390" spans="2:9" ht="22.2" customHeight="1" x14ac:dyDescent="0.4">
      <c r="B1390" s="5"/>
      <c r="C1390" s="5"/>
      <c r="D1390" s="5"/>
      <c r="E1390" s="5"/>
      <c r="F1390" s="5"/>
      <c r="G1390" s="5"/>
      <c r="I1390" s="5"/>
    </row>
    <row r="1391" spans="2:9" ht="22.2" customHeight="1" x14ac:dyDescent="0.4">
      <c r="B1391" s="5"/>
      <c r="C1391" s="5"/>
      <c r="D1391" s="5"/>
      <c r="E1391" s="5"/>
      <c r="F1391" s="5"/>
      <c r="G1391" s="5"/>
      <c r="I1391" s="5"/>
    </row>
    <row r="1392" spans="2:9" ht="22.2" customHeight="1" x14ac:dyDescent="0.4">
      <c r="B1392" s="5"/>
      <c r="C1392" s="5"/>
      <c r="D1392" s="5"/>
      <c r="E1392" s="5"/>
      <c r="F1392" s="5"/>
      <c r="G1392" s="5"/>
      <c r="I1392" s="5"/>
    </row>
    <row r="1393" spans="2:9" ht="22.2" customHeight="1" x14ac:dyDescent="0.4">
      <c r="B1393" s="5"/>
      <c r="C1393" s="5"/>
      <c r="D1393" s="5"/>
      <c r="E1393" s="5"/>
      <c r="F1393" s="5"/>
      <c r="G1393" s="5"/>
      <c r="I1393" s="5"/>
    </row>
    <row r="1394" spans="2:9" ht="22.2" customHeight="1" x14ac:dyDescent="0.4">
      <c r="B1394" s="5"/>
      <c r="C1394" s="5"/>
      <c r="D1394" s="5"/>
      <c r="E1394" s="5"/>
      <c r="F1394" s="5"/>
      <c r="G1394" s="5"/>
      <c r="I1394" s="5"/>
    </row>
    <row r="1395" spans="2:9" ht="22.2" customHeight="1" x14ac:dyDescent="0.4">
      <c r="B1395" s="5"/>
      <c r="C1395" s="5"/>
      <c r="D1395" s="5"/>
      <c r="E1395" s="5"/>
      <c r="F1395" s="5"/>
      <c r="G1395" s="5"/>
      <c r="I1395" s="5"/>
    </row>
    <row r="1396" spans="2:9" ht="22.2" customHeight="1" x14ac:dyDescent="0.4">
      <c r="B1396" s="5"/>
      <c r="C1396" s="5"/>
      <c r="D1396" s="5"/>
      <c r="E1396" s="5"/>
      <c r="F1396" s="5"/>
      <c r="G1396" s="5"/>
      <c r="I1396" s="5"/>
    </row>
    <row r="1397" spans="2:9" ht="22.2" customHeight="1" x14ac:dyDescent="0.4">
      <c r="B1397" s="5"/>
      <c r="C1397" s="5"/>
      <c r="D1397" s="5"/>
      <c r="E1397" s="5"/>
      <c r="F1397" s="5"/>
      <c r="G1397" s="5"/>
      <c r="I1397" s="5"/>
    </row>
    <row r="1398" spans="2:9" ht="22.2" customHeight="1" x14ac:dyDescent="0.4">
      <c r="B1398" s="5"/>
      <c r="C1398" s="5"/>
      <c r="D1398" s="5"/>
      <c r="E1398" s="5"/>
      <c r="F1398" s="5"/>
      <c r="G1398" s="5"/>
      <c r="I1398" s="5"/>
    </row>
    <row r="1399" spans="2:9" ht="22.2" customHeight="1" x14ac:dyDescent="0.4">
      <c r="B1399" s="5"/>
      <c r="C1399" s="5"/>
      <c r="D1399" s="5"/>
      <c r="E1399" s="5"/>
      <c r="F1399" s="5"/>
      <c r="G1399" s="5"/>
      <c r="I1399" s="5"/>
    </row>
    <row r="1400" spans="2:9" ht="22.2" customHeight="1" x14ac:dyDescent="0.4">
      <c r="B1400" s="5"/>
      <c r="C1400" s="5"/>
      <c r="D1400" s="5"/>
      <c r="E1400" s="5"/>
      <c r="F1400" s="5"/>
      <c r="G1400" s="5"/>
      <c r="I1400" s="5"/>
    </row>
    <row r="1401" spans="2:9" ht="22.2" customHeight="1" x14ac:dyDescent="0.4">
      <c r="B1401" s="5"/>
      <c r="C1401" s="5"/>
      <c r="D1401" s="5"/>
      <c r="E1401" s="5"/>
      <c r="F1401" s="5"/>
      <c r="G1401" s="5"/>
      <c r="I1401" s="5"/>
    </row>
    <row r="1402" spans="2:9" ht="22.2" customHeight="1" x14ac:dyDescent="0.4">
      <c r="B1402" s="5"/>
      <c r="C1402" s="5"/>
      <c r="D1402" s="5"/>
      <c r="E1402" s="5"/>
      <c r="F1402" s="5"/>
      <c r="G1402" s="5"/>
      <c r="I1402" s="5"/>
    </row>
    <row r="1403" spans="2:9" ht="21.6" customHeight="1" x14ac:dyDescent="0.4">
      <c r="B1403" s="5"/>
      <c r="C1403" s="5"/>
      <c r="D1403" s="5"/>
      <c r="E1403" s="5"/>
      <c r="F1403" s="5"/>
      <c r="G1403" s="5"/>
      <c r="I1403" s="5"/>
    </row>
    <row r="1404" spans="2:9" ht="22.2" customHeight="1" x14ac:dyDescent="0.4">
      <c r="B1404" s="5"/>
      <c r="C1404" s="5"/>
      <c r="D1404" s="5"/>
      <c r="E1404" s="5"/>
      <c r="F1404" s="5"/>
      <c r="G1404" s="5"/>
      <c r="I1404" s="5"/>
    </row>
    <row r="1405" spans="2:9" ht="22.2" customHeight="1" x14ac:dyDescent="0.4">
      <c r="B1405" s="5"/>
      <c r="C1405" s="5"/>
      <c r="D1405" s="5"/>
      <c r="E1405" s="5"/>
      <c r="F1405" s="5"/>
      <c r="G1405" s="5"/>
      <c r="I1405" s="5"/>
    </row>
    <row r="1406" spans="2:9" ht="22.2" customHeight="1" x14ac:dyDescent="0.4">
      <c r="B1406" s="5"/>
      <c r="C1406" s="5"/>
      <c r="D1406" s="5"/>
      <c r="E1406" s="5"/>
      <c r="F1406" s="5"/>
      <c r="G1406" s="5"/>
      <c r="I1406" s="5"/>
    </row>
    <row r="1407" spans="2:9" ht="22.2" customHeight="1" x14ac:dyDescent="0.4">
      <c r="B1407" s="5"/>
      <c r="C1407" s="5"/>
      <c r="D1407" s="5"/>
      <c r="E1407" s="5"/>
      <c r="F1407" s="5"/>
      <c r="G1407" s="5"/>
      <c r="I1407" s="5"/>
    </row>
    <row r="1408" spans="2:9" ht="22.2" customHeight="1" x14ac:dyDescent="0.4">
      <c r="B1408" s="5"/>
      <c r="C1408" s="5"/>
      <c r="D1408" s="5"/>
      <c r="E1408" s="5"/>
      <c r="F1408" s="5"/>
      <c r="G1408" s="5"/>
      <c r="I1408" s="5"/>
    </row>
    <row r="1409" spans="2:11" ht="22.2" customHeight="1" x14ac:dyDescent="0.4">
      <c r="B1409" s="5"/>
      <c r="C1409" s="5"/>
      <c r="D1409" s="5"/>
      <c r="E1409" s="5"/>
      <c r="F1409" s="5"/>
      <c r="G1409" s="5"/>
      <c r="I1409" s="5"/>
    </row>
    <row r="1410" spans="2:11" ht="22.2" customHeight="1" x14ac:dyDescent="0.4">
      <c r="B1410" s="5"/>
      <c r="C1410" s="5"/>
      <c r="D1410" s="5"/>
      <c r="E1410" s="5"/>
      <c r="F1410" s="5"/>
      <c r="G1410" s="5"/>
      <c r="I1410" s="5"/>
    </row>
    <row r="1411" spans="2:11" ht="22.2" customHeight="1" x14ac:dyDescent="0.4">
      <c r="B1411" s="5"/>
      <c r="C1411" s="5"/>
      <c r="D1411" s="5"/>
      <c r="E1411" s="5"/>
      <c r="F1411" s="5"/>
      <c r="G1411" s="5"/>
      <c r="I1411" s="5"/>
    </row>
    <row r="1412" spans="2:11" ht="22.2" customHeight="1" x14ac:dyDescent="0.4">
      <c r="B1412" s="5"/>
      <c r="C1412" s="5"/>
      <c r="D1412" s="5"/>
      <c r="E1412" s="5"/>
      <c r="F1412" s="5"/>
      <c r="G1412" s="5"/>
      <c r="I1412" s="5"/>
    </row>
    <row r="1413" spans="2:11" ht="22.2" customHeight="1" x14ac:dyDescent="0.4">
      <c r="B1413" s="5"/>
      <c r="C1413" s="5"/>
      <c r="D1413" s="5"/>
      <c r="E1413" s="5"/>
      <c r="F1413" s="5"/>
      <c r="G1413" s="5"/>
      <c r="I1413" s="5"/>
    </row>
    <row r="1414" spans="2:11" ht="22.2" customHeight="1" x14ac:dyDescent="0.4">
      <c r="B1414" s="5"/>
      <c r="C1414" s="5"/>
      <c r="D1414" s="5"/>
      <c r="E1414" s="5"/>
      <c r="F1414" s="5"/>
      <c r="G1414" s="5"/>
      <c r="I1414" s="5"/>
    </row>
    <row r="1415" spans="2:11" ht="22.2" customHeight="1" x14ac:dyDescent="0.4">
      <c r="B1415" s="5"/>
      <c r="C1415" s="5"/>
      <c r="D1415" s="5"/>
      <c r="E1415" s="5"/>
      <c r="F1415" s="5"/>
      <c r="G1415" s="5"/>
      <c r="I1415" s="5"/>
    </row>
    <row r="1416" spans="2:11" ht="22.2" customHeight="1" x14ac:dyDescent="0.4">
      <c r="B1416" s="5"/>
      <c r="C1416" s="5"/>
      <c r="D1416" s="5"/>
      <c r="E1416" s="5"/>
      <c r="F1416" s="5"/>
      <c r="G1416" s="5"/>
      <c r="I1416" s="5"/>
    </row>
    <row r="1417" spans="2:11" ht="24" customHeight="1" x14ac:dyDescent="0.4">
      <c r="B1417" s="5"/>
      <c r="C1417" s="5"/>
      <c r="D1417" s="5"/>
      <c r="E1417" s="5"/>
      <c r="F1417" s="5"/>
      <c r="G1417" s="5"/>
      <c r="I1417" s="5"/>
    </row>
    <row r="1418" spans="2:11" ht="24" customHeight="1" x14ac:dyDescent="0.4">
      <c r="B1418" s="5"/>
      <c r="C1418" s="5"/>
      <c r="D1418" s="5"/>
      <c r="E1418" s="5"/>
      <c r="F1418" s="5"/>
      <c r="G1418" s="5"/>
      <c r="I1418" s="5"/>
    </row>
    <row r="1419" spans="2:11" x14ac:dyDescent="0.4">
      <c r="B1419" s="5"/>
      <c r="C1419" s="5"/>
      <c r="D1419" s="5"/>
      <c r="E1419" s="5"/>
      <c r="F1419" s="5"/>
      <c r="G1419" s="5"/>
      <c r="I1419" s="5"/>
    </row>
    <row r="1420" spans="2:11" x14ac:dyDescent="0.4">
      <c r="B1420" s="5"/>
      <c r="C1420" s="5"/>
      <c r="D1420" s="5"/>
      <c r="E1420" s="5"/>
      <c r="F1420" s="5"/>
      <c r="G1420" s="5"/>
      <c r="I1420" s="5"/>
    </row>
    <row r="1421" spans="2:11" x14ac:dyDescent="0.4">
      <c r="B1421" s="5"/>
      <c r="C1421" s="5"/>
      <c r="D1421" s="5"/>
      <c r="E1421" s="5"/>
      <c r="F1421" s="5"/>
      <c r="G1421" s="5"/>
      <c r="I1421" s="5"/>
    </row>
    <row r="1422" spans="2:11" x14ac:dyDescent="0.4">
      <c r="B1422" s="5"/>
      <c r="C1422" s="5"/>
      <c r="D1422" s="5"/>
      <c r="E1422" s="5"/>
      <c r="F1422" s="5"/>
      <c r="G1422" s="5"/>
      <c r="I1422" s="5"/>
    </row>
    <row r="1423" spans="2:11" x14ac:dyDescent="0.4">
      <c r="B1423" s="5"/>
      <c r="C1423" s="5"/>
      <c r="D1423" s="5"/>
      <c r="E1423" s="5"/>
      <c r="F1423" s="5"/>
      <c r="G1423" s="5"/>
      <c r="I1423" s="5"/>
    </row>
    <row r="1424" spans="2:11" x14ac:dyDescent="0.4">
      <c r="B1424" s="5"/>
      <c r="C1424" s="5"/>
      <c r="D1424" s="5"/>
      <c r="E1424" s="5"/>
      <c r="F1424" s="5"/>
      <c r="G1424" s="5"/>
      <c r="I1424" s="5"/>
      <c r="J1424" s="5"/>
      <c r="K1424" s="5"/>
    </row>
    <row r="1425" spans="2:11" x14ac:dyDescent="0.4">
      <c r="B1425" s="5"/>
      <c r="C1425" s="5"/>
      <c r="D1425" s="5"/>
      <c r="E1425" s="5"/>
      <c r="F1425" s="5"/>
      <c r="G1425" s="5"/>
      <c r="I1425" s="5"/>
      <c r="J1425" s="5"/>
      <c r="K1425" s="5"/>
    </row>
    <row r="1426" spans="2:11" x14ac:dyDescent="0.4">
      <c r="B1426" s="5"/>
      <c r="C1426" s="5"/>
      <c r="D1426" s="5"/>
      <c r="E1426" s="5"/>
      <c r="F1426" s="5"/>
      <c r="G1426" s="5"/>
      <c r="I1426" s="5"/>
      <c r="J1426" s="5"/>
      <c r="K1426" s="5"/>
    </row>
    <row r="1427" spans="2:11" x14ac:dyDescent="0.4">
      <c r="B1427" s="5"/>
      <c r="C1427" s="5"/>
      <c r="D1427" s="5"/>
      <c r="E1427" s="5"/>
      <c r="F1427" s="5"/>
      <c r="G1427" s="5"/>
      <c r="I1427" s="5"/>
      <c r="J1427" s="5"/>
      <c r="K1427" s="5"/>
    </row>
    <row r="1428" spans="2:11" x14ac:dyDescent="0.4">
      <c r="B1428" s="5"/>
      <c r="C1428" s="5"/>
      <c r="D1428" s="5"/>
      <c r="E1428" s="5"/>
      <c r="F1428" s="5"/>
      <c r="G1428" s="5"/>
      <c r="I1428" s="5"/>
      <c r="J1428" s="5"/>
      <c r="K1428" s="5"/>
    </row>
    <row r="1429" spans="2:11" x14ac:dyDescent="0.4">
      <c r="B1429" s="5"/>
      <c r="C1429" s="5"/>
      <c r="D1429" s="5"/>
      <c r="E1429" s="5"/>
      <c r="F1429" s="5"/>
      <c r="G1429" s="5"/>
      <c r="I1429" s="5"/>
      <c r="J1429" s="5"/>
      <c r="K1429" s="5"/>
    </row>
    <row r="1430" spans="2:11" x14ac:dyDescent="0.4">
      <c r="B1430" s="5"/>
      <c r="C1430" s="5"/>
      <c r="D1430" s="5"/>
      <c r="E1430" s="5"/>
      <c r="F1430" s="5"/>
      <c r="G1430" s="5"/>
      <c r="I1430" s="5"/>
      <c r="J1430" s="5"/>
      <c r="K1430" s="5"/>
    </row>
    <row r="1431" spans="2:11" x14ac:dyDescent="0.4">
      <c r="B1431" s="5"/>
      <c r="C1431" s="5"/>
      <c r="D1431" s="5"/>
      <c r="E1431" s="5"/>
      <c r="F1431" s="5"/>
      <c r="G1431" s="5"/>
      <c r="I1431" s="5"/>
      <c r="J1431" s="5"/>
      <c r="K1431" s="5"/>
    </row>
    <row r="1432" spans="2:11" x14ac:dyDescent="0.4">
      <c r="B1432" s="5"/>
      <c r="C1432" s="5"/>
      <c r="D1432" s="5"/>
      <c r="E1432" s="5"/>
      <c r="F1432" s="5"/>
      <c r="G1432" s="5"/>
      <c r="I1432" s="5"/>
      <c r="J1432" s="5"/>
      <c r="K1432" s="5"/>
    </row>
    <row r="1433" spans="2:11" x14ac:dyDescent="0.4">
      <c r="B1433" s="5"/>
      <c r="C1433" s="5"/>
      <c r="D1433" s="5"/>
      <c r="E1433" s="5"/>
      <c r="F1433" s="5"/>
      <c r="G1433" s="5"/>
      <c r="I1433" s="5"/>
      <c r="J1433" s="5"/>
      <c r="K1433" s="5"/>
    </row>
    <row r="1434" spans="2:11" x14ac:dyDescent="0.4">
      <c r="B1434" s="5"/>
      <c r="C1434" s="5"/>
      <c r="D1434" s="5"/>
      <c r="E1434" s="5"/>
      <c r="F1434" s="5"/>
      <c r="G1434" s="5"/>
      <c r="I1434" s="5"/>
      <c r="J1434" s="5"/>
      <c r="K1434" s="5"/>
    </row>
    <row r="1435" spans="2:11" x14ac:dyDescent="0.4">
      <c r="B1435" s="5"/>
      <c r="C1435" s="5"/>
      <c r="D1435" s="5"/>
      <c r="E1435" s="5"/>
      <c r="F1435" s="5"/>
      <c r="G1435" s="5"/>
      <c r="I1435" s="5"/>
      <c r="J1435" s="5"/>
      <c r="K1435" s="5"/>
    </row>
    <row r="1436" spans="2:11" x14ac:dyDescent="0.4">
      <c r="B1436" s="5"/>
      <c r="C1436" s="5"/>
      <c r="D1436" s="5"/>
      <c r="E1436" s="5"/>
      <c r="F1436" s="5"/>
      <c r="G1436" s="5"/>
      <c r="I1436" s="5"/>
      <c r="J1436" s="5"/>
      <c r="K1436" s="5"/>
    </row>
    <row r="1437" spans="2:11" x14ac:dyDescent="0.4">
      <c r="B1437" s="5"/>
      <c r="C1437" s="5"/>
      <c r="D1437" s="5"/>
      <c r="E1437" s="5"/>
      <c r="F1437" s="5"/>
      <c r="G1437" s="5"/>
      <c r="I1437" s="5"/>
      <c r="J1437" s="5"/>
      <c r="K1437" s="5"/>
    </row>
    <row r="1438" spans="2:11" x14ac:dyDescent="0.4">
      <c r="B1438" s="5"/>
      <c r="C1438" s="5"/>
      <c r="D1438" s="5"/>
      <c r="E1438" s="5"/>
      <c r="F1438" s="5"/>
      <c r="G1438" s="5"/>
      <c r="I1438" s="5"/>
      <c r="J1438" s="5"/>
      <c r="K1438" s="5"/>
    </row>
    <row r="1439" spans="2:11" x14ac:dyDescent="0.4">
      <c r="B1439" s="5"/>
      <c r="C1439" s="5"/>
      <c r="D1439" s="5"/>
      <c r="E1439" s="5"/>
      <c r="F1439" s="5"/>
      <c r="G1439" s="5"/>
      <c r="I1439" s="5"/>
      <c r="J1439" s="5"/>
      <c r="K1439" s="5"/>
    </row>
    <row r="1440" spans="2:11" x14ac:dyDescent="0.4">
      <c r="B1440" s="5"/>
      <c r="C1440" s="5"/>
      <c r="D1440" s="5"/>
      <c r="E1440" s="5"/>
      <c r="F1440" s="5"/>
      <c r="G1440" s="5"/>
      <c r="I1440" s="5"/>
      <c r="J1440" s="5"/>
      <c r="K1440" s="5"/>
    </row>
    <row r="1441" spans="2:11" x14ac:dyDescent="0.4">
      <c r="B1441" s="5"/>
      <c r="C1441" s="5"/>
      <c r="D1441" s="5"/>
      <c r="E1441" s="5"/>
      <c r="F1441" s="5"/>
      <c r="G1441" s="5"/>
      <c r="I1441" s="5"/>
      <c r="J1441" s="5"/>
      <c r="K1441" s="5"/>
    </row>
    <row r="1442" spans="2:11" x14ac:dyDescent="0.4">
      <c r="B1442" s="5"/>
      <c r="C1442" s="5"/>
      <c r="D1442" s="5"/>
      <c r="E1442" s="5"/>
      <c r="F1442" s="5"/>
      <c r="G1442" s="5"/>
      <c r="I1442" s="5"/>
      <c r="J1442" s="5"/>
      <c r="K1442" s="5"/>
    </row>
    <row r="1443" spans="2:11" x14ac:dyDescent="0.4">
      <c r="B1443" s="5"/>
      <c r="C1443" s="5"/>
      <c r="D1443" s="5"/>
      <c r="E1443" s="5"/>
      <c r="F1443" s="5"/>
      <c r="G1443" s="5"/>
      <c r="I1443" s="5"/>
      <c r="J1443" s="5"/>
      <c r="K1443" s="5"/>
    </row>
    <row r="1444" spans="2:11" x14ac:dyDescent="0.4">
      <c r="B1444" s="5"/>
      <c r="C1444" s="5"/>
      <c r="D1444" s="5"/>
      <c r="E1444" s="5"/>
      <c r="F1444" s="5"/>
      <c r="G1444" s="5"/>
      <c r="I1444" s="5"/>
      <c r="J1444" s="5"/>
      <c r="K1444" s="5"/>
    </row>
    <row r="1445" spans="2:11" x14ac:dyDescent="0.4">
      <c r="B1445" s="5"/>
      <c r="C1445" s="5"/>
      <c r="D1445" s="5"/>
      <c r="E1445" s="5"/>
      <c r="F1445" s="5"/>
      <c r="G1445" s="5"/>
      <c r="I1445" s="5"/>
      <c r="J1445" s="5"/>
      <c r="K1445" s="5"/>
    </row>
    <row r="1446" spans="2:11" x14ac:dyDescent="0.4">
      <c r="B1446" s="5"/>
      <c r="C1446" s="5"/>
      <c r="D1446" s="5"/>
      <c r="E1446" s="5"/>
      <c r="F1446" s="5"/>
      <c r="G1446" s="5"/>
      <c r="I1446" s="5"/>
      <c r="J1446" s="5"/>
      <c r="K1446" s="5"/>
    </row>
    <row r="1447" spans="2:11" x14ac:dyDescent="0.4">
      <c r="B1447" s="5"/>
      <c r="C1447" s="5"/>
      <c r="D1447" s="5"/>
      <c r="E1447" s="5"/>
      <c r="F1447" s="5"/>
      <c r="G1447" s="5"/>
      <c r="I1447" s="5"/>
      <c r="J1447" s="5"/>
      <c r="K1447" s="5"/>
    </row>
    <row r="1448" spans="2:11" x14ac:dyDescent="0.4">
      <c r="B1448" s="5"/>
      <c r="C1448" s="5"/>
      <c r="D1448" s="5"/>
      <c r="E1448" s="5"/>
      <c r="F1448" s="5"/>
      <c r="G1448" s="5"/>
      <c r="I1448" s="5"/>
      <c r="J1448" s="5"/>
      <c r="K1448" s="5"/>
    </row>
    <row r="1449" spans="2:11" x14ac:dyDescent="0.4">
      <c r="B1449" s="5"/>
      <c r="C1449" s="5"/>
      <c r="D1449" s="5"/>
      <c r="E1449" s="5"/>
      <c r="F1449" s="5"/>
      <c r="G1449" s="5"/>
      <c r="I1449" s="5"/>
      <c r="J1449" s="5"/>
      <c r="K1449" s="5"/>
    </row>
    <row r="1450" spans="2:11" x14ac:dyDescent="0.4">
      <c r="B1450" s="5"/>
      <c r="C1450" s="5"/>
      <c r="D1450" s="5"/>
      <c r="E1450" s="5"/>
      <c r="F1450" s="5"/>
      <c r="G1450" s="5"/>
      <c r="I1450" s="5"/>
      <c r="J1450" s="5"/>
      <c r="K1450" s="5"/>
    </row>
    <row r="1451" spans="2:11" x14ac:dyDescent="0.4">
      <c r="B1451" s="5"/>
      <c r="C1451" s="5"/>
      <c r="D1451" s="5"/>
      <c r="E1451" s="5"/>
      <c r="F1451" s="5"/>
      <c r="G1451" s="5"/>
      <c r="I1451" s="5"/>
      <c r="J1451" s="5"/>
      <c r="K1451" s="5"/>
    </row>
    <row r="1452" spans="2:11" x14ac:dyDescent="0.4">
      <c r="B1452" s="5"/>
      <c r="C1452" s="5"/>
      <c r="D1452" s="5"/>
      <c r="E1452" s="5"/>
      <c r="F1452" s="5"/>
      <c r="G1452" s="5"/>
      <c r="I1452" s="5"/>
      <c r="J1452" s="5"/>
      <c r="K1452" s="5"/>
    </row>
    <row r="1453" spans="2:11" x14ac:dyDescent="0.4">
      <c r="B1453" s="5"/>
      <c r="C1453" s="5"/>
      <c r="D1453" s="5"/>
      <c r="E1453" s="5"/>
      <c r="F1453" s="5"/>
      <c r="G1453" s="5"/>
      <c r="I1453" s="5"/>
      <c r="J1453" s="5"/>
      <c r="K1453" s="5"/>
    </row>
    <row r="1454" spans="2:11" x14ac:dyDescent="0.4">
      <c r="B1454" s="5"/>
      <c r="C1454" s="5"/>
      <c r="D1454" s="5"/>
      <c r="E1454" s="5"/>
      <c r="F1454" s="5"/>
      <c r="G1454" s="5"/>
      <c r="I1454" s="5"/>
      <c r="J1454" s="5"/>
      <c r="K1454" s="5"/>
    </row>
    <row r="1455" spans="2:11" x14ac:dyDescent="0.4">
      <c r="B1455" s="5"/>
      <c r="C1455" s="5"/>
      <c r="D1455" s="5"/>
      <c r="E1455" s="5"/>
      <c r="F1455" s="5"/>
      <c r="G1455" s="5"/>
      <c r="I1455" s="5"/>
      <c r="J1455" s="5"/>
      <c r="K1455" s="5"/>
    </row>
    <row r="1456" spans="2:11" x14ac:dyDescent="0.4">
      <c r="B1456" s="5"/>
      <c r="C1456" s="5"/>
      <c r="D1456" s="5"/>
      <c r="E1456" s="5"/>
      <c r="F1456" s="5"/>
      <c r="G1456" s="5"/>
      <c r="I1456" s="5"/>
      <c r="J1456" s="5"/>
      <c r="K1456" s="5"/>
    </row>
    <row r="1457" spans="2:11" x14ac:dyDescent="0.4">
      <c r="B1457" s="5"/>
      <c r="C1457" s="5"/>
      <c r="D1457" s="5"/>
      <c r="E1457" s="5"/>
      <c r="F1457" s="5"/>
      <c r="G1457" s="5"/>
      <c r="I1457" s="5"/>
      <c r="J1457" s="5"/>
      <c r="K1457" s="5"/>
    </row>
    <row r="1458" spans="2:11" x14ac:dyDescent="0.4">
      <c r="B1458" s="5"/>
      <c r="C1458" s="5"/>
      <c r="D1458" s="5"/>
      <c r="E1458" s="5"/>
      <c r="F1458" s="5"/>
      <c r="G1458" s="5"/>
      <c r="I1458" s="5"/>
      <c r="J1458" s="5"/>
      <c r="K1458" s="5"/>
    </row>
    <row r="1459" spans="2:11" x14ac:dyDescent="0.4">
      <c r="B1459" s="5"/>
      <c r="C1459" s="5"/>
      <c r="D1459" s="5"/>
      <c r="E1459" s="5"/>
      <c r="F1459" s="5"/>
      <c r="G1459" s="5"/>
      <c r="I1459" s="5"/>
      <c r="J1459" s="5"/>
      <c r="K1459" s="5"/>
    </row>
    <row r="1460" spans="2:11" x14ac:dyDescent="0.4">
      <c r="B1460" s="5"/>
      <c r="C1460" s="5"/>
      <c r="D1460" s="5"/>
      <c r="E1460" s="5"/>
      <c r="F1460" s="5"/>
      <c r="G1460" s="5"/>
      <c r="I1460" s="5"/>
      <c r="J1460" s="5"/>
      <c r="K1460" s="5"/>
    </row>
    <row r="1461" spans="2:11" x14ac:dyDescent="0.4">
      <c r="B1461" s="5"/>
      <c r="C1461" s="5"/>
      <c r="D1461" s="5"/>
      <c r="E1461" s="5"/>
      <c r="F1461" s="5"/>
      <c r="G1461" s="5"/>
      <c r="I1461" s="5"/>
      <c r="J1461" s="5"/>
      <c r="K1461" s="5"/>
    </row>
    <row r="1462" spans="2:11" x14ac:dyDescent="0.4">
      <c r="B1462" s="5"/>
      <c r="C1462" s="5"/>
      <c r="D1462" s="5"/>
      <c r="E1462" s="5"/>
      <c r="F1462" s="5"/>
      <c r="G1462" s="5"/>
      <c r="I1462" s="5"/>
      <c r="J1462" s="5"/>
      <c r="K1462" s="5"/>
    </row>
    <row r="1463" spans="2:11" x14ac:dyDescent="0.4">
      <c r="B1463" s="5"/>
      <c r="C1463" s="5"/>
      <c r="D1463" s="5"/>
      <c r="E1463" s="5"/>
      <c r="F1463" s="5"/>
      <c r="G1463" s="5"/>
      <c r="I1463" s="5"/>
      <c r="J1463" s="5"/>
      <c r="K1463" s="5"/>
    </row>
    <row r="1464" spans="2:11" x14ac:dyDescent="0.4">
      <c r="B1464" s="5"/>
      <c r="C1464" s="5"/>
      <c r="D1464" s="5"/>
      <c r="E1464" s="5"/>
      <c r="F1464" s="5"/>
      <c r="G1464" s="5"/>
      <c r="I1464" s="5"/>
      <c r="J1464" s="5"/>
      <c r="K1464" s="5"/>
    </row>
    <row r="1465" spans="2:11" x14ac:dyDescent="0.4">
      <c r="B1465" s="5"/>
      <c r="C1465" s="5"/>
      <c r="D1465" s="5"/>
      <c r="E1465" s="5"/>
      <c r="F1465" s="5"/>
      <c r="G1465" s="5"/>
      <c r="I1465" s="5"/>
      <c r="J1465" s="5"/>
      <c r="K1465" s="5"/>
    </row>
    <row r="1466" spans="2:11" x14ac:dyDescent="0.4">
      <c r="B1466" s="5"/>
      <c r="C1466" s="5"/>
      <c r="D1466" s="5"/>
      <c r="E1466" s="5"/>
      <c r="F1466" s="5"/>
      <c r="G1466" s="5"/>
      <c r="I1466" s="5"/>
      <c r="J1466" s="5"/>
      <c r="K1466" s="5"/>
    </row>
    <row r="1467" spans="2:11" x14ac:dyDescent="0.4">
      <c r="B1467" s="5"/>
      <c r="C1467" s="5"/>
      <c r="D1467" s="5"/>
      <c r="E1467" s="5"/>
      <c r="F1467" s="5"/>
      <c r="G1467" s="5"/>
      <c r="I1467" s="5"/>
      <c r="J1467" s="5"/>
      <c r="K1467" s="5"/>
    </row>
    <row r="1468" spans="2:11" x14ac:dyDescent="0.4">
      <c r="B1468" s="5"/>
      <c r="C1468" s="5"/>
      <c r="D1468" s="5"/>
      <c r="E1468" s="5"/>
      <c r="F1468" s="5"/>
      <c r="G1468" s="5"/>
      <c r="I1468" s="5"/>
      <c r="J1468" s="5"/>
      <c r="K1468" s="5"/>
    </row>
    <row r="1469" spans="2:11" x14ac:dyDescent="0.4">
      <c r="B1469" s="5"/>
      <c r="C1469" s="5"/>
      <c r="D1469" s="5"/>
      <c r="E1469" s="5"/>
      <c r="F1469" s="5"/>
      <c r="G1469" s="5"/>
      <c r="I1469" s="5"/>
      <c r="J1469" s="5"/>
      <c r="K1469" s="5"/>
    </row>
    <row r="1470" spans="2:11" x14ac:dyDescent="0.4">
      <c r="B1470" s="5"/>
      <c r="C1470" s="5"/>
      <c r="D1470" s="5"/>
      <c r="E1470" s="5"/>
      <c r="F1470" s="5"/>
      <c r="G1470" s="5"/>
      <c r="I1470" s="5"/>
      <c r="J1470" s="5"/>
      <c r="K1470" s="5"/>
    </row>
    <row r="1471" spans="2:11" x14ac:dyDescent="0.4">
      <c r="B1471" s="5"/>
      <c r="C1471" s="5"/>
      <c r="D1471" s="5"/>
      <c r="E1471" s="5"/>
      <c r="F1471" s="5"/>
      <c r="G1471" s="5"/>
      <c r="I1471" s="5"/>
      <c r="J1471" s="5"/>
      <c r="K1471" s="5"/>
    </row>
    <row r="1472" spans="2:11" x14ac:dyDescent="0.4">
      <c r="B1472" s="5"/>
      <c r="C1472" s="5"/>
      <c r="D1472" s="5"/>
      <c r="E1472" s="5"/>
      <c r="F1472" s="5"/>
      <c r="G1472" s="5"/>
      <c r="I1472" s="5"/>
      <c r="J1472" s="5"/>
      <c r="K1472" s="5"/>
    </row>
    <row r="1473" spans="2:11" x14ac:dyDescent="0.4">
      <c r="B1473" s="5"/>
      <c r="C1473" s="5"/>
      <c r="D1473" s="5"/>
      <c r="E1473" s="5"/>
      <c r="F1473" s="5"/>
      <c r="G1473" s="5"/>
      <c r="I1473" s="5"/>
      <c r="J1473" s="5"/>
      <c r="K1473" s="5"/>
    </row>
    <row r="1474" spans="2:11" x14ac:dyDescent="0.4">
      <c r="B1474" s="5"/>
      <c r="C1474" s="5"/>
      <c r="D1474" s="5"/>
      <c r="E1474" s="5"/>
      <c r="F1474" s="5"/>
      <c r="G1474" s="5"/>
      <c r="I1474" s="5"/>
      <c r="J1474" s="5"/>
      <c r="K1474" s="5"/>
    </row>
    <row r="1475" spans="2:11" x14ac:dyDescent="0.4">
      <c r="J1475" s="5"/>
      <c r="K1475" s="5"/>
    </row>
    <row r="1476" spans="2:11" x14ac:dyDescent="0.4">
      <c r="J1476" s="5"/>
      <c r="K1476" s="5"/>
    </row>
    <row r="1477" spans="2:11" x14ac:dyDescent="0.4">
      <c r="J1477" s="5"/>
      <c r="K1477" s="5"/>
    </row>
  </sheetData>
  <phoneticPr fontId="16" type="noConversion"/>
  <conditionalFormatting sqref="H202:H203">
    <cfRule type="duplicateValues" dxfId="25" priority="1"/>
  </conditionalFormatting>
  <conditionalFormatting sqref="H204:H289 H15:H201">
    <cfRule type="duplicateValues" dxfId="24" priority="224"/>
  </conditionalFormatting>
  <conditionalFormatting sqref="H204:H289 H16:H201">
    <cfRule type="duplicateValues" dxfId="23" priority="227"/>
  </conditionalFormatting>
  <pageMargins left="0.7" right="0.7" top="0.75" bottom="0.75" header="0.3" footer="0.3"/>
  <pageSetup orientation="portrait" verticalDpi="1200"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38463-9AF0-4D87-807B-687EFE2DF8E4}">
  <sheetPr>
    <tabColor theme="1"/>
  </sheetPr>
  <dimension ref="A1:M28"/>
  <sheetViews>
    <sheetView topLeftCell="C1" workbookViewId="0">
      <selection activeCell="I7" sqref="I7"/>
    </sheetView>
  </sheetViews>
  <sheetFormatPr defaultRowHeight="14.4" x14ac:dyDescent="0.3"/>
  <cols>
    <col min="1" max="1" width="8.109375" bestFit="1" customWidth="1"/>
    <col min="2" max="2" width="29.44140625" bestFit="1" customWidth="1"/>
    <col min="3" max="3" width="37.5546875" bestFit="1" customWidth="1"/>
    <col min="4" max="4" width="20.44140625" bestFit="1" customWidth="1"/>
    <col min="5" max="5" width="21.5546875" bestFit="1" customWidth="1"/>
    <col min="6" max="6" width="16.5546875" bestFit="1" customWidth="1"/>
    <col min="7" max="8" width="16.5546875" customWidth="1"/>
    <col min="9" max="9" width="13.5546875" bestFit="1" customWidth="1"/>
    <col min="10" max="10" width="32.88671875" bestFit="1" customWidth="1"/>
    <col min="11" max="11" width="42.88671875" bestFit="1" customWidth="1"/>
    <col min="12" max="12" width="20.44140625" bestFit="1" customWidth="1"/>
    <col min="13" max="13" width="21.5546875" bestFit="1" customWidth="1"/>
    <col min="14" max="14" width="20.44140625" bestFit="1" customWidth="1"/>
  </cols>
  <sheetData>
    <row r="1" spans="1:13" x14ac:dyDescent="0.3">
      <c r="A1" t="s">
        <v>737</v>
      </c>
      <c r="B1" t="s">
        <v>738</v>
      </c>
      <c r="C1" t="s">
        <v>736</v>
      </c>
      <c r="D1" t="s">
        <v>782</v>
      </c>
      <c r="E1" t="s">
        <v>783</v>
      </c>
      <c r="I1" t="s">
        <v>714</v>
      </c>
      <c r="J1" t="s">
        <v>9</v>
      </c>
      <c r="K1" t="s">
        <v>770</v>
      </c>
      <c r="L1" t="s">
        <v>782</v>
      </c>
      <c r="M1" t="s">
        <v>783</v>
      </c>
    </row>
    <row r="2" spans="1:13" x14ac:dyDescent="0.3">
      <c r="A2" t="s">
        <v>658</v>
      </c>
      <c r="B2" t="s">
        <v>296</v>
      </c>
      <c r="C2" t="s">
        <v>750</v>
      </c>
      <c r="D2" t="s">
        <v>768</v>
      </c>
      <c r="E2" t="s">
        <v>734</v>
      </c>
      <c r="I2" t="s">
        <v>597</v>
      </c>
      <c r="J2" t="s">
        <v>296</v>
      </c>
      <c r="K2" t="s">
        <v>771</v>
      </c>
      <c r="L2" t="s">
        <v>768</v>
      </c>
      <c r="M2" t="s">
        <v>734</v>
      </c>
    </row>
    <row r="3" spans="1:13" x14ac:dyDescent="0.3">
      <c r="A3" t="s">
        <v>657</v>
      </c>
      <c r="B3" t="s">
        <v>296</v>
      </c>
      <c r="C3" t="s">
        <v>739</v>
      </c>
      <c r="D3" t="s">
        <v>768</v>
      </c>
      <c r="E3" t="s">
        <v>734</v>
      </c>
      <c r="I3" t="s">
        <v>603</v>
      </c>
      <c r="J3" t="s">
        <v>299</v>
      </c>
      <c r="K3" t="s">
        <v>772</v>
      </c>
      <c r="L3" t="s">
        <v>768</v>
      </c>
      <c r="M3" t="s">
        <v>734</v>
      </c>
    </row>
    <row r="4" spans="1:13" x14ac:dyDescent="0.3">
      <c r="A4" t="s">
        <v>659</v>
      </c>
      <c r="B4" t="s">
        <v>296</v>
      </c>
      <c r="C4" t="s">
        <v>759</v>
      </c>
      <c r="D4" t="s">
        <v>768</v>
      </c>
      <c r="E4" t="s">
        <v>734</v>
      </c>
      <c r="I4" t="s">
        <v>611</v>
      </c>
      <c r="J4" t="s">
        <v>303</v>
      </c>
      <c r="K4" t="s">
        <v>773</v>
      </c>
      <c r="L4" t="s">
        <v>784</v>
      </c>
      <c r="M4" t="s">
        <v>734</v>
      </c>
    </row>
    <row r="5" spans="1:13" x14ac:dyDescent="0.3">
      <c r="A5" t="s">
        <v>661</v>
      </c>
      <c r="B5" t="s">
        <v>299</v>
      </c>
      <c r="C5" t="s">
        <v>751</v>
      </c>
      <c r="D5" t="s">
        <v>768</v>
      </c>
      <c r="E5" t="s">
        <v>734</v>
      </c>
      <c r="I5" t="s">
        <v>571</v>
      </c>
      <c r="J5" t="s">
        <v>292</v>
      </c>
      <c r="K5" t="s">
        <v>774</v>
      </c>
      <c r="L5" t="s">
        <v>768</v>
      </c>
      <c r="M5" t="s">
        <v>734</v>
      </c>
    </row>
    <row r="6" spans="1:13" x14ac:dyDescent="0.3">
      <c r="A6" t="s">
        <v>660</v>
      </c>
      <c r="B6" t="s">
        <v>299</v>
      </c>
      <c r="C6" t="s">
        <v>740</v>
      </c>
      <c r="D6" t="s">
        <v>768</v>
      </c>
      <c r="E6" t="s">
        <v>734</v>
      </c>
      <c r="I6" t="s">
        <v>607</v>
      </c>
      <c r="J6" t="s">
        <v>301</v>
      </c>
      <c r="K6" t="s">
        <v>775</v>
      </c>
      <c r="L6" t="s">
        <v>769</v>
      </c>
      <c r="M6" t="s">
        <v>734</v>
      </c>
    </row>
    <row r="7" spans="1:13" x14ac:dyDescent="0.3">
      <c r="A7" t="s">
        <v>662</v>
      </c>
      <c r="B7" t="s">
        <v>299</v>
      </c>
      <c r="C7" t="s">
        <v>760</v>
      </c>
      <c r="D7" t="s">
        <v>768</v>
      </c>
      <c r="E7" t="s">
        <v>734</v>
      </c>
      <c r="I7" t="s">
        <v>609</v>
      </c>
      <c r="J7" t="s">
        <v>302</v>
      </c>
      <c r="K7" t="s">
        <v>776</v>
      </c>
      <c r="L7" t="s">
        <v>769</v>
      </c>
      <c r="M7" t="s">
        <v>734</v>
      </c>
    </row>
    <row r="8" spans="1:13" x14ac:dyDescent="0.3">
      <c r="A8" t="s">
        <v>670</v>
      </c>
      <c r="B8" t="s">
        <v>297</v>
      </c>
      <c r="C8" t="s">
        <v>754</v>
      </c>
      <c r="D8" t="s">
        <v>768</v>
      </c>
      <c r="E8" t="s">
        <v>734</v>
      </c>
      <c r="I8" t="s">
        <v>599</v>
      </c>
      <c r="J8" t="s">
        <v>297</v>
      </c>
      <c r="K8" t="s">
        <v>777</v>
      </c>
      <c r="L8" t="s">
        <v>768</v>
      </c>
      <c r="M8" t="s">
        <v>734</v>
      </c>
    </row>
    <row r="9" spans="1:13" x14ac:dyDescent="0.3">
      <c r="A9" t="s">
        <v>669</v>
      </c>
      <c r="B9" t="s">
        <v>297</v>
      </c>
      <c r="C9" t="s">
        <v>743</v>
      </c>
      <c r="D9" t="s">
        <v>768</v>
      </c>
      <c r="E9" t="s">
        <v>734</v>
      </c>
      <c r="I9" t="s">
        <v>617</v>
      </c>
      <c r="J9" t="s">
        <v>304</v>
      </c>
      <c r="K9" t="s">
        <v>778</v>
      </c>
      <c r="L9" t="s">
        <v>768</v>
      </c>
      <c r="M9" t="s">
        <v>734</v>
      </c>
    </row>
    <row r="10" spans="1:13" x14ac:dyDescent="0.3">
      <c r="A10" t="s">
        <v>671</v>
      </c>
      <c r="B10" t="s">
        <v>297</v>
      </c>
      <c r="C10" t="s">
        <v>763</v>
      </c>
      <c r="D10" t="s">
        <v>768</v>
      </c>
      <c r="E10" t="s">
        <v>734</v>
      </c>
      <c r="I10" t="s">
        <v>619</v>
      </c>
      <c r="J10" t="s">
        <v>305</v>
      </c>
      <c r="K10" t="s">
        <v>779</v>
      </c>
      <c r="L10" t="s">
        <v>768</v>
      </c>
      <c r="M10" t="s">
        <v>734</v>
      </c>
    </row>
    <row r="11" spans="1:13" x14ac:dyDescent="0.3">
      <c r="A11" t="s">
        <v>673</v>
      </c>
      <c r="B11" t="s">
        <v>304</v>
      </c>
      <c r="C11" t="s">
        <v>755</v>
      </c>
      <c r="D11" t="s">
        <v>768</v>
      </c>
      <c r="E11" t="s">
        <v>734</v>
      </c>
      <c r="I11" t="s">
        <v>601</v>
      </c>
      <c r="J11" t="s">
        <v>298</v>
      </c>
      <c r="K11" t="s">
        <v>780</v>
      </c>
      <c r="L11" t="s">
        <v>768</v>
      </c>
      <c r="M11" t="s">
        <v>734</v>
      </c>
    </row>
    <row r="12" spans="1:13" x14ac:dyDescent="0.3">
      <c r="A12" t="s">
        <v>672</v>
      </c>
      <c r="B12" t="s">
        <v>304</v>
      </c>
      <c r="C12" t="s">
        <v>744</v>
      </c>
      <c r="D12" t="s">
        <v>768</v>
      </c>
      <c r="E12" t="s">
        <v>734</v>
      </c>
      <c r="I12" t="s">
        <v>605</v>
      </c>
      <c r="J12" t="s">
        <v>300</v>
      </c>
      <c r="K12" t="s">
        <v>781</v>
      </c>
      <c r="L12" t="s">
        <v>768</v>
      </c>
      <c r="M12" t="s">
        <v>734</v>
      </c>
    </row>
    <row r="13" spans="1:13" x14ac:dyDescent="0.3">
      <c r="A13" t="s">
        <v>674</v>
      </c>
      <c r="B13" t="s">
        <v>304</v>
      </c>
      <c r="C13" t="s">
        <v>764</v>
      </c>
      <c r="D13" t="s">
        <v>768</v>
      </c>
      <c r="E13" t="s">
        <v>734</v>
      </c>
    </row>
    <row r="14" spans="1:13" x14ac:dyDescent="0.3">
      <c r="A14" t="s">
        <v>676</v>
      </c>
      <c r="B14" t="s">
        <v>745</v>
      </c>
      <c r="C14" t="s">
        <v>756</v>
      </c>
      <c r="D14" t="s">
        <v>768</v>
      </c>
      <c r="E14" t="s">
        <v>734</v>
      </c>
    </row>
    <row r="15" spans="1:13" x14ac:dyDescent="0.3">
      <c r="A15" t="s">
        <v>675</v>
      </c>
      <c r="B15" t="s">
        <v>745</v>
      </c>
      <c r="C15" t="s">
        <v>746</v>
      </c>
      <c r="D15" t="s">
        <v>768</v>
      </c>
      <c r="E15" t="s">
        <v>734</v>
      </c>
    </row>
    <row r="16" spans="1:13" x14ac:dyDescent="0.3">
      <c r="A16" t="s">
        <v>677</v>
      </c>
      <c r="B16" t="s">
        <v>745</v>
      </c>
      <c r="C16" t="s">
        <v>765</v>
      </c>
      <c r="D16" t="s">
        <v>768</v>
      </c>
      <c r="E16" t="s">
        <v>734</v>
      </c>
    </row>
    <row r="17" spans="1:5" x14ac:dyDescent="0.3">
      <c r="A17" t="s">
        <v>679</v>
      </c>
      <c r="B17" t="s">
        <v>298</v>
      </c>
      <c r="C17" t="s">
        <v>757</v>
      </c>
      <c r="D17" t="s">
        <v>768</v>
      </c>
      <c r="E17" t="s">
        <v>734</v>
      </c>
    </row>
    <row r="18" spans="1:5" x14ac:dyDescent="0.3">
      <c r="A18" t="s">
        <v>678</v>
      </c>
      <c r="B18" t="s">
        <v>298</v>
      </c>
      <c r="C18" t="s">
        <v>747</v>
      </c>
      <c r="D18" t="s">
        <v>768</v>
      </c>
      <c r="E18" t="s">
        <v>734</v>
      </c>
    </row>
    <row r="19" spans="1:5" x14ac:dyDescent="0.3">
      <c r="A19" t="s">
        <v>680</v>
      </c>
      <c r="B19" t="s">
        <v>298</v>
      </c>
      <c r="C19" t="s">
        <v>766</v>
      </c>
      <c r="D19" t="s">
        <v>768</v>
      </c>
      <c r="E19" t="s">
        <v>734</v>
      </c>
    </row>
    <row r="20" spans="1:5" x14ac:dyDescent="0.3">
      <c r="A20" t="s">
        <v>682</v>
      </c>
      <c r="B20" t="s">
        <v>748</v>
      </c>
      <c r="C20" t="s">
        <v>758</v>
      </c>
      <c r="D20" t="s">
        <v>768</v>
      </c>
      <c r="E20" t="s">
        <v>734</v>
      </c>
    </row>
    <row r="21" spans="1:5" x14ac:dyDescent="0.3">
      <c r="A21" t="s">
        <v>681</v>
      </c>
      <c r="B21" t="s">
        <v>748</v>
      </c>
      <c r="C21" t="s">
        <v>749</v>
      </c>
      <c r="D21" t="s">
        <v>768</v>
      </c>
      <c r="E21" t="s">
        <v>734</v>
      </c>
    </row>
    <row r="22" spans="1:5" x14ac:dyDescent="0.3">
      <c r="A22" t="s">
        <v>683</v>
      </c>
      <c r="B22" t="s">
        <v>748</v>
      </c>
      <c r="C22" t="s">
        <v>767</v>
      </c>
      <c r="D22" t="s">
        <v>768</v>
      </c>
      <c r="E22" t="s">
        <v>734</v>
      </c>
    </row>
    <row r="23" spans="1:5" x14ac:dyDescent="0.3">
      <c r="A23" t="s">
        <v>664</v>
      </c>
      <c r="B23" t="s">
        <v>303</v>
      </c>
      <c r="C23" t="s">
        <v>752</v>
      </c>
      <c r="D23" t="s">
        <v>784</v>
      </c>
      <c r="E23" t="s">
        <v>734</v>
      </c>
    </row>
    <row r="24" spans="1:5" x14ac:dyDescent="0.3">
      <c r="A24" t="s">
        <v>663</v>
      </c>
      <c r="B24" t="s">
        <v>303</v>
      </c>
      <c r="C24" t="s">
        <v>741</v>
      </c>
      <c r="D24" t="s">
        <v>784</v>
      </c>
      <c r="E24" t="s">
        <v>734</v>
      </c>
    </row>
    <row r="25" spans="1:5" x14ac:dyDescent="0.3">
      <c r="A25" t="s">
        <v>665</v>
      </c>
      <c r="B25" t="s">
        <v>303</v>
      </c>
      <c r="C25" t="s">
        <v>761</v>
      </c>
      <c r="D25" t="s">
        <v>784</v>
      </c>
      <c r="E25" t="s">
        <v>734</v>
      </c>
    </row>
    <row r="26" spans="1:5" x14ac:dyDescent="0.3">
      <c r="A26" t="s">
        <v>667</v>
      </c>
      <c r="B26" t="s">
        <v>302</v>
      </c>
      <c r="C26" t="s">
        <v>753</v>
      </c>
      <c r="D26" t="s">
        <v>769</v>
      </c>
      <c r="E26" t="s">
        <v>734</v>
      </c>
    </row>
    <row r="27" spans="1:5" x14ac:dyDescent="0.3">
      <c r="A27" t="s">
        <v>666</v>
      </c>
      <c r="B27" t="s">
        <v>302</v>
      </c>
      <c r="C27" t="s">
        <v>742</v>
      </c>
      <c r="D27" t="s">
        <v>769</v>
      </c>
      <c r="E27" t="s">
        <v>734</v>
      </c>
    </row>
    <row r="28" spans="1:5" x14ac:dyDescent="0.3">
      <c r="A28" t="s">
        <v>668</v>
      </c>
      <c r="B28" t="s">
        <v>302</v>
      </c>
      <c r="C28" t="s">
        <v>762</v>
      </c>
      <c r="D28" t="s">
        <v>769</v>
      </c>
      <c r="E28" t="s">
        <v>734</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xml version="1.0" encoding="utf-8"?>
<p:properties xmlns:p="http://schemas.microsoft.com/office/2006/metadata/properties" xmlns:xsi="http://www.w3.org/2001/XMLSchema-instance" xmlns:pc="http://schemas.microsoft.com/office/infopath/2007/PartnerControls">
  <documentManagement>
    <TaxCatchAll xmlns="61060776-2715-4e60-8c48-45c0901898ce" xsi:nil="true"/>
    <lcf76f155ced4ddcb4097134ff3c332f xmlns="5784cb84-8acf-4d4e-aeac-f2589b7ea6a6">
      <Terms xmlns="http://schemas.microsoft.com/office/infopath/2007/PartnerControls"/>
    </lcf76f155ced4ddcb4097134ff3c332f>
  </documentManagement>
</p:properties>
</file>

<file path=customXml/item10.xml>��
</file>

<file path=customXml/item11.xml>��
</file>

<file path=customXml/item12.xml><?xml version="1.0" encoding="utf-8"?>
<ct:contentTypeSchema xmlns:ct="http://schemas.microsoft.com/office/2006/metadata/contentType" xmlns:ma="http://schemas.microsoft.com/office/2006/metadata/properties/metaAttributes" ct:_="" ma:_="" ma:contentTypeName="Tài liệu" ma:contentTypeID="0x0101003CF39274F667AD44926277D9AD2C6039" ma:contentTypeVersion="18" ma:contentTypeDescription="Tạo tài liệu mới." ma:contentTypeScope="" ma:versionID="271375c97780a9d3cc8aa7328fd4750d">
  <xsd:schema xmlns:xsd="http://www.w3.org/2001/XMLSchema" xmlns:xs="http://www.w3.org/2001/XMLSchema" xmlns:p="http://schemas.microsoft.com/office/2006/metadata/properties" xmlns:ns2="61060776-2715-4e60-8c48-45c0901898ce" xmlns:ns3="5784cb84-8acf-4d4e-aeac-f2589b7ea6a6" targetNamespace="http://schemas.microsoft.com/office/2006/metadata/properties" ma:root="true" ma:fieldsID="0d4762942d4c13362f0be2961523d0dc" ns2:_="" ns3:_="">
    <xsd:import namespace="61060776-2715-4e60-8c48-45c0901898ce"/>
    <xsd:import namespace="5784cb84-8acf-4d4e-aeac-f2589b7ea6a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OCR" minOccurs="0"/>
                <xsd:element ref="ns3:MediaServiceAutoKeyPoints" minOccurs="0"/>
                <xsd:element ref="ns3:MediaServiceKeyPoint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060776-2715-4e60-8c48-45c0901898ce" elementFormDefault="qualified">
    <xsd:import namespace="http://schemas.microsoft.com/office/2006/documentManagement/types"/>
    <xsd:import namespace="http://schemas.microsoft.com/office/infopath/2007/PartnerControls"/>
    <xsd:element name="SharedWithUsers" ma:index="8"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hia sẻ Có Chi tiết" ma:internalName="SharedWithDetails" ma:readOnly="true">
      <xsd:simpleType>
        <xsd:restriction base="dms:Note">
          <xsd:maxLength value="255"/>
        </xsd:restriction>
      </xsd:simpleType>
    </xsd:element>
    <xsd:element name="TaxCatchAll" ma:index="23" nillable="true" ma:displayName="Taxonomy Catch All Column" ma:hidden="true" ma:list="{46095c76-c222-4401-8692-a01017b86703}" ma:internalName="TaxCatchAll" ma:showField="CatchAllData" ma:web="61060776-2715-4e60-8c48-45c0901898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784cb84-8acf-4d4e-aeac-f2589b7ea6a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Thẻ Hình ảnh" ma:readOnly="false" ma:fieldId="{5cf76f15-5ced-4ddc-b409-7134ff3c332f}" ma:taxonomyMulti="true" ma:sspId="5645a9a9-f7d9-4c7c-834f-a812ce34267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3.xml>��
</file>

<file path=customXml/item14.xml><?xml version="1.0" encoding="utf-8"?>
<?mso-contentType ?>
<FormTemplates xmlns="http://schemas.microsoft.com/sharepoint/v3/contenttype/forms">
  <Display>DocumentLibraryForm</Display>
  <Edit>DocumentLibraryForm</Edit>
  <New>DocumentLibraryForm</New>
</FormTemplates>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F1C929D6-CAB1-4341-9B98-9F8DB6303674}">
  <ds:schemaRefs/>
</ds:datastoreItem>
</file>

<file path=customXml/itemProps2.xml><?xml version="1.0" encoding="utf-8"?>
<ds:datastoreItem xmlns:ds="http://schemas.openxmlformats.org/officeDocument/2006/customXml" ds:itemID="{1171C113-A5FB-41A6-9164-F35003F31124}">
  <ds:schemaRefs/>
</ds:datastoreItem>
</file>

<file path=customXml/itemProps3.xml><?xml version="1.0" encoding="utf-8"?>
<ds:datastoreItem xmlns:ds="http://schemas.openxmlformats.org/officeDocument/2006/customXml" ds:itemID="{1472FF61-DB60-497A-A7DE-B22D85F582C1}">
  <ds:schemaRefs/>
</ds:datastoreItem>
</file>

<file path=customXml/itemProps4.xml><?xml version="1.0" encoding="utf-8"?>
<ds:datastoreItem xmlns:ds="http://schemas.openxmlformats.org/officeDocument/2006/customXml" ds:itemID="{6AE989EC-83FA-42DC-8CEF-6D70C6A783B0}">
  <ds:schemaRefs/>
</ds:datastoreItem>
</file>

<file path=customXml/itemProps5.xml><?xml version="1.0" encoding="utf-8"?>
<ds:datastoreItem xmlns:ds="http://schemas.openxmlformats.org/officeDocument/2006/customXml" ds:itemID="{D9F6D6EF-1E3B-4536-A90E-B14127D739F1}">
  <ds:schemaRefs/>
</ds:datastoreItem>
</file>

<file path=customXml/itemProps6.xml><?xml version="1.0" encoding="utf-8"?>
<ds:datastoreItem xmlns:ds="http://schemas.openxmlformats.org/officeDocument/2006/customXml" ds:itemID="{EEFD17A3-F317-42F9-9283-C069069DE0A2}">
  <ds:schemaRefs/>
</ds:datastoreItem>
</file>

<file path=customXml/itemProps7.xml><?xml version="1.0" encoding="utf-8"?>
<ds:datastoreItem xmlns:ds="http://schemas.openxmlformats.org/officeDocument/2006/customXml" ds:itemID="{40912EEF-EA10-4CE4-9CD0-C9B7655D3CEA}">
  <ds:schemaRefs/>
</ds:datastoreItem>
</file>

<file path=customXml/itemProps8.xml><?xml version="1.0" encoding="utf-8"?>
<ds:datastoreItem xmlns:ds="http://schemas.openxmlformats.org/officeDocument/2006/customXml" ds:itemID="{97C2B925-6A2D-46D3-9A17-AD98209FF720}">
  <ds:schemaRefs/>
</ds:datastoreItem>
</file>

<file path=customXml/itemProps9.xml><?xml version="1.0" encoding="utf-8"?>
<ds:datastoreItem xmlns:ds="http://schemas.openxmlformats.org/officeDocument/2006/customXml" ds:itemID="{39B574A7-11D7-4A23-BD73-B10426B3CEED}">
  <ds:schemaRefs>
    <ds:schemaRef ds:uri="http://schemas.microsoft.com/office/2006/documentManagement/types"/>
    <ds:schemaRef ds:uri="http://purl.org/dc/terms/"/>
    <ds:schemaRef ds:uri="http://schemas.microsoft.com/office/2006/metadata/properties"/>
    <ds:schemaRef ds:uri="6efee0ce-335c-4f03-9c99-4ebfd725860a"/>
    <ds:schemaRef ds:uri="http://schemas.microsoft.com/office/infopath/2007/PartnerControls"/>
    <ds:schemaRef ds:uri="http://schemas.openxmlformats.org/package/2006/metadata/core-properties"/>
    <ds:schemaRef ds:uri="http://www.w3.org/XML/1998/namespace"/>
    <ds:schemaRef ds:uri="61060776-2715-4e60-8c48-45c0901898ce"/>
    <ds:schemaRef ds:uri="http://purl.org/dc/dcmitype/"/>
    <ds:schemaRef ds:uri="http://purl.org/dc/elements/1.1/"/>
    <ds:schemaRef ds:uri="0bb5f8c7-9439-4524-bcc1-b921c3751bd8"/>
    <ds:schemaRef ds:uri="5784cb84-8acf-4d4e-aeac-f2589b7ea6a6"/>
  </ds:schemaRefs>
</ds:datastoreItem>
</file>

<file path=customXml/itemProps10.xml><?xml version="1.0" encoding="utf-8"?>
<ds:datastoreItem xmlns:ds="http://schemas.openxmlformats.org/officeDocument/2006/customXml" ds:itemID="{0BDD8F25-BA37-45F1-B142-4350FD47A5CD}">
  <ds:schemaRefs/>
</ds:datastoreItem>
</file>

<file path=customXml/itemProps11.xml><?xml version="1.0" encoding="utf-8"?>
<ds:datastoreItem xmlns:ds="http://schemas.openxmlformats.org/officeDocument/2006/customXml" ds:itemID="{F0F68476-396A-4FA8-BB82-A7450E9857B8}">
  <ds:schemaRefs/>
</ds:datastoreItem>
</file>

<file path=customXml/itemProps12.xml><?xml version="1.0" encoding="utf-8"?>
<ds:datastoreItem xmlns:ds="http://schemas.openxmlformats.org/officeDocument/2006/customXml" ds:itemID="{B356D4DC-751D-4580-8A04-8CD35D313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060776-2715-4e60-8c48-45c0901898ce"/>
    <ds:schemaRef ds:uri="5784cb84-8acf-4d4e-aeac-f2589b7ea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3.xml><?xml version="1.0" encoding="utf-8"?>
<ds:datastoreItem xmlns:ds="http://schemas.openxmlformats.org/officeDocument/2006/customXml" ds:itemID="{B12AA746-AF59-40E7-A623-38020F46615A}">
  <ds:schemaRefs/>
</ds:datastoreItem>
</file>

<file path=customXml/itemProps14.xml><?xml version="1.0" encoding="utf-8"?>
<ds:datastoreItem xmlns:ds="http://schemas.openxmlformats.org/officeDocument/2006/customXml" ds:itemID="{77E37850-73B9-4184-A1D0-FB040E01ECDB}">
  <ds:schemaRefs>
    <ds:schemaRef ds:uri="http://schemas.microsoft.com/sharepoint/v3/contenttype/forms"/>
  </ds:schemaRefs>
</ds:datastoreItem>
</file>

<file path=customXml/itemProps15.xml><?xml version="1.0" encoding="utf-8"?>
<ds:datastoreItem xmlns:ds="http://schemas.openxmlformats.org/officeDocument/2006/customXml" ds:itemID="{75A79D58-B9A1-461F-807D-885478A0D27C}">
  <ds:schemaRefs/>
</ds:datastoreItem>
</file>

<file path=customXml/itemProps16.xml><?xml version="1.0" encoding="utf-8"?>
<ds:datastoreItem xmlns:ds="http://schemas.openxmlformats.org/officeDocument/2006/customXml" ds:itemID="{E4B1EB06-D42B-4911-8E89-B88E3B425BAE}">
  <ds:schemaRefs>
    <ds:schemaRef ds:uri="http://schemas.microsoft.com/DataMashup"/>
  </ds:schemaRefs>
</ds:datastoreItem>
</file>

<file path=customXml/itemProps17.xml><?xml version="1.0" encoding="utf-8"?>
<ds:datastoreItem xmlns:ds="http://schemas.openxmlformats.org/officeDocument/2006/customXml" ds:itemID="{A64F55C0-6C68-4C00-A717-D78A4D2AEDC1}">
  <ds:schemaRefs/>
</ds:datastoreItem>
</file>

<file path=customXml/itemProps18.xml><?xml version="1.0" encoding="utf-8"?>
<ds:datastoreItem xmlns:ds="http://schemas.openxmlformats.org/officeDocument/2006/customXml" ds:itemID="{FE5BEE27-6AB1-479A-9989-B618C5730171}">
  <ds:schemaRefs/>
</ds:datastoreItem>
</file>

<file path=customXml/itemProps19.xml><?xml version="1.0" encoding="utf-8"?>
<ds:datastoreItem xmlns:ds="http://schemas.openxmlformats.org/officeDocument/2006/customXml" ds:itemID="{1D70B2F0-E311-4E8A-BEF3-0E8996837261}">
  <ds:schemaRefs/>
</ds:datastoreItem>
</file>

<file path=customXml/itemProps20.xml><?xml version="1.0" encoding="utf-8"?>
<ds:datastoreItem xmlns:ds="http://schemas.openxmlformats.org/officeDocument/2006/customXml" ds:itemID="{A060AC15-3ECA-478F-A775-41B69AB1B5D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Data_Input</vt:lpstr>
      <vt:lpstr>MasterData</vt:lpstr>
      <vt:lpstr>1</vt:lpstr>
      <vt:lpstr>2</vt:lpstr>
      <vt:lpstr>3</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Yen Binh</dc:creator>
  <cp:lastModifiedBy>Nguyen Thi Nhat Hang</cp:lastModifiedBy>
  <cp:lastPrinted>2024-01-15T08:20:23Z</cp:lastPrinted>
  <dcterms:created xsi:type="dcterms:W3CDTF">2023-03-07T06:26:50Z</dcterms:created>
  <dcterms:modified xsi:type="dcterms:W3CDTF">2024-04-25T10:36:13Z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0x0101003CF39274F667AD44926277D9AD2C6039</vt:lpwstr>
  </property>
  <property fmtid="{D5CDD505-2E9C-101B-9397-08002B2CF9AE}" pid="3" name="MediaServiceImageTags">
    <vt:lpwstr/>
  </property>
</Properties>
</file>