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krieger.AUKTORA\Desktop\HSWR_V2\"/>
    </mc:Choice>
  </mc:AlternateContent>
  <xr:revisionPtr revIDLastSave="0" documentId="13_ncr:1_{17170664-A816-4303-A9CA-6E6F6C04B95E}" xr6:coauthVersionLast="43" xr6:coauthVersionMax="43" xr10:uidLastSave="{00000000-0000-0000-0000-000000000000}"/>
  <bookViews>
    <workbookView xWindow="-120" yWindow="-120" windowWidth="29040" windowHeight="15840" xr2:uid="{68039FE9-06AE-4FCD-BF86-A14418D702F7}"/>
  </bookViews>
  <sheets>
    <sheet name="Kostenrechnung" sheetId="1" r:id="rId1"/>
    <sheet name="BOM_neu" sheetId="5" r:id="rId2"/>
    <sheet name="BOM_alt" sheetId="3" state="hidden" r:id="rId3"/>
  </sheets>
  <definedNames>
    <definedName name="ExterneDaten_1" localSheetId="2" hidden="1">BOM_alt!$A$1:$F$77</definedName>
    <definedName name="ExterneDaten_1" localSheetId="1" hidden="1">BOM_neu!$A$1:$G$85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5" l="1"/>
  <c r="I10" i="5"/>
  <c r="L2" i="5"/>
  <c r="I20" i="5" l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9" i="5"/>
  <c r="I11" i="5"/>
  <c r="I12" i="5"/>
  <c r="I13" i="5"/>
  <c r="I14" i="5"/>
  <c r="I15" i="5"/>
  <c r="I16" i="5"/>
  <c r="I17" i="5"/>
  <c r="I18" i="5"/>
  <c r="I19" i="5"/>
  <c r="I8" i="5"/>
  <c r="I31" i="3" l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7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D7DA5-0F5E-4961-A101-DA36642FD0AF}" keepAlive="1" name="Abfrage - Amalga_100" description="Verbindung mit der Abfrage 'Amalga_100' in der Arbeitsmappe." type="5" refreshedVersion="6" background="1" saveData="1">
    <dbPr connection="Provider=Microsoft.Mashup.OleDb.1;Data Source=$Workbook$;Location=Amalga_100;Extended Properties=&quot;&quot;" command="SELECT * FROM [Amalga_100]"/>
  </connection>
  <connection id="2" xr16:uid="{E00934BC-8D61-44E4-8679-358BC08C4884}" keepAlive="1" name="Abfrage - Amalga_100 (2)" description="Verbindung mit der Abfrage 'Amalga_100 (2)' in der Arbeitsmappe." type="5" refreshedVersion="6" background="1" saveData="1">
    <dbPr connection="Provider=Microsoft.Mashup.OleDb.1;Data Source=$Workbook$;Location=Amalga_100 (2);Extended Properties=&quot;&quot;" command="SELECT * FROM [Amalga_100 (2)]"/>
  </connection>
</connections>
</file>

<file path=xl/sharedStrings.xml><?xml version="1.0" encoding="utf-8"?>
<sst xmlns="http://schemas.openxmlformats.org/spreadsheetml/2006/main" count="1014" uniqueCount="302">
  <si>
    <t>Stencil</t>
  </si>
  <si>
    <t>Versand</t>
  </si>
  <si>
    <t>Platine (mindest Bestellmenge 5, China)</t>
  </si>
  <si>
    <t>Column1</t>
  </si>
  <si>
    <t>Column2</t>
  </si>
  <si>
    <t>Column3</t>
  </si>
  <si>
    <t>Column4</t>
  </si>
  <si>
    <t>Column5</t>
  </si>
  <si>
    <t>Column7</t>
  </si>
  <si>
    <t>Source:</t>
  </si>
  <si>
    <t>C:\Users\jonas.krieger.AUKTORA\Desktop\HSWR_V2\Amalga_100.sch</t>
  </si>
  <si>
    <t/>
  </si>
  <si>
    <t>Date:</t>
  </si>
  <si>
    <t>15.04.2019 22:29:24</t>
  </si>
  <si>
    <t>Tool:</t>
  </si>
  <si>
    <t>Eeschema (5.0.0)</t>
  </si>
  <si>
    <t>Generator:</t>
  </si>
  <si>
    <t>C:\Program Files\KiCad\bin\scripting\plugins/bom_csv_grouped_by_value_with_fp.py</t>
  </si>
  <si>
    <t>Component Count:</t>
  </si>
  <si>
    <t>205</t>
  </si>
  <si>
    <t>Ref</t>
  </si>
  <si>
    <t>Qnty</t>
  </si>
  <si>
    <t>Value</t>
  </si>
  <si>
    <t>Cmp name</t>
  </si>
  <si>
    <t>Footprint</t>
  </si>
  <si>
    <t xml:space="preserve">C2, C1, C11, C12, C6, C7, C68, C69, C35, </t>
  </si>
  <si>
    <t>9</t>
  </si>
  <si>
    <t>100n</t>
  </si>
  <si>
    <t>C-Device</t>
  </si>
  <si>
    <t>Capacitor_SMD:C_0805_2012Metric</t>
  </si>
  <si>
    <t xml:space="preserve">C4, C8, C5, C27, </t>
  </si>
  <si>
    <t>4</t>
  </si>
  <si>
    <t>22u</t>
  </si>
  <si>
    <t xml:space="preserve">C9, C44, C43, C64, C31, C28, C32, C29, C33, C30, C19, C18, C20, C23, C24, C25, C26, C42, </t>
  </si>
  <si>
    <t>18</t>
  </si>
  <si>
    <t>1u</t>
  </si>
  <si>
    <t>C-RESCUE-BLDC_4-HSWR-V2-rescue</t>
  </si>
  <si>
    <t xml:space="preserve">C10, </t>
  </si>
  <si>
    <t>1</t>
  </si>
  <si>
    <t>10u</t>
  </si>
  <si>
    <t>C_Small-Device</t>
  </si>
  <si>
    <t xml:space="preserve">C14, C15, C16, C13, </t>
  </si>
  <si>
    <t>4n7</t>
  </si>
  <si>
    <t xml:space="preserve">C17, C22, </t>
  </si>
  <si>
    <t>2</t>
  </si>
  <si>
    <t>15p</t>
  </si>
  <si>
    <t xml:space="preserve">C36, C37, </t>
  </si>
  <si>
    <t>100nF</t>
  </si>
  <si>
    <t xml:space="preserve">C38, C40, </t>
  </si>
  <si>
    <t>120pF</t>
  </si>
  <si>
    <t xml:space="preserve">C41, C39, C62, C21, </t>
  </si>
  <si>
    <t>10n</t>
  </si>
  <si>
    <t xml:space="preserve">C47, C3, </t>
  </si>
  <si>
    <t>2u2</t>
  </si>
  <si>
    <t xml:space="preserve">C51, C53, C50, C34, </t>
  </si>
  <si>
    <t>470u 600V</t>
  </si>
  <si>
    <t>CP-Device</t>
  </si>
  <si>
    <t>Capacitor_THT:CP_Radial_D35.0mm_P10.00mm_SnapIn</t>
  </si>
  <si>
    <t>1u 600V</t>
  </si>
  <si>
    <t>Capacitor_SMD:C_2220_5650Metric</t>
  </si>
  <si>
    <t xml:space="preserve">C71, </t>
  </si>
  <si>
    <t>10uF</t>
  </si>
  <si>
    <t xml:space="preserve">C72, C70, C73, </t>
  </si>
  <si>
    <t>3</t>
  </si>
  <si>
    <t>10nF</t>
  </si>
  <si>
    <t xml:space="preserve">C76, C75, </t>
  </si>
  <si>
    <t>20pF</t>
  </si>
  <si>
    <t xml:space="preserve">C77, C74, </t>
  </si>
  <si>
    <t>4.7uF</t>
  </si>
  <si>
    <t>CP1_Small-Device</t>
  </si>
  <si>
    <t>Capacitor_Tantalum_SMD:CP_EIA-3216-12_Kemet-S</t>
  </si>
  <si>
    <t xml:space="preserve">D2, </t>
  </si>
  <si>
    <t>LED</t>
  </si>
  <si>
    <t>LED-RESCUE-BLDC_4-HSWR-V2-rescue</t>
  </si>
  <si>
    <t>LED_SMD:LED_0805_2012Metric</t>
  </si>
  <si>
    <t xml:space="preserve">D3, </t>
  </si>
  <si>
    <t>GREEN</t>
  </si>
  <si>
    <t xml:space="preserve">D4, </t>
  </si>
  <si>
    <t>RED</t>
  </si>
  <si>
    <t xml:space="preserve">D6, D18, D19, </t>
  </si>
  <si>
    <t>RFN2L4S</t>
  </si>
  <si>
    <t>D_Small-Device</t>
  </si>
  <si>
    <t>Diode_SMD:D_SMA</t>
  </si>
  <si>
    <t xml:space="preserve">D10, D11, D12, D14, D15, D13, D5, D7, D8, D9, D16, D17, </t>
  </si>
  <si>
    <t>12</t>
  </si>
  <si>
    <t>CDBDSC10650-G</t>
  </si>
  <si>
    <t>D_Schottky-Device</t>
  </si>
  <si>
    <t>Package_TO_SOT_SMD:TO-252-2_TabPin1</t>
  </si>
  <si>
    <t xml:space="preserve">IC1, </t>
  </si>
  <si>
    <t>ADM3052</t>
  </si>
  <si>
    <t>ADM3052-HSWR-V2-rescue</t>
  </si>
  <si>
    <t>Package_SO:SOIC-16W_7.5x10.3mm_P1.27mm</t>
  </si>
  <si>
    <t xml:space="preserve">IC5, IC4, IC3, </t>
  </si>
  <si>
    <t>INA240A1</t>
  </si>
  <si>
    <t>INA240-HSWR-V2-rescue</t>
  </si>
  <si>
    <t>Package_SO:TSSOP-8_4.4x3mm_P0.65mm</t>
  </si>
  <si>
    <t xml:space="preserve">L1, L2, </t>
  </si>
  <si>
    <t>4.7uH</t>
  </si>
  <si>
    <t>INDUCTOR-HSWR-V2-rescue</t>
  </si>
  <si>
    <t>Inductors_SMD:L_Wuerth_MAPI-3020</t>
  </si>
  <si>
    <t xml:space="preserve">MH2, MH1, </t>
  </si>
  <si>
    <t>MountingHole</t>
  </si>
  <si>
    <t>MountingHole-Mechanical</t>
  </si>
  <si>
    <t>MountingHole:MountingHole_3.2mm_M3_ISO14580_Pad</t>
  </si>
  <si>
    <t xml:space="preserve">MH8, MH5, MH6, MH7, MH10, MH3, MH4, MH9, </t>
  </si>
  <si>
    <t>8</t>
  </si>
  <si>
    <t>MountingHole:MountingHole_3.2mm_M3_ISO14580</t>
  </si>
  <si>
    <t xml:space="preserve">NT1, </t>
  </si>
  <si>
    <t>Net-Tie_2</t>
  </si>
  <si>
    <t>NetTie:NetTie-2_SMD_Pad2.0mm</t>
  </si>
  <si>
    <t xml:space="preserve">P1, </t>
  </si>
  <si>
    <t>USB_B</t>
  </si>
  <si>
    <t>USB_B-RESCUE-HSWR_V2-HSWR-V2-rescue</t>
  </si>
  <si>
    <t>Connector_USB:USB_B_TE_5787834_Vertical</t>
  </si>
  <si>
    <t xml:space="preserve">P2, </t>
  </si>
  <si>
    <t>Interface</t>
  </si>
  <si>
    <t>CONN_01X18_20-HSWR-V2-rescue</t>
  </si>
  <si>
    <t>alexmod:XG4A_20_wo_56</t>
  </si>
  <si>
    <t xml:space="preserve">P3, </t>
  </si>
  <si>
    <t>IN+</t>
  </si>
  <si>
    <t>CONN_1-HSWR-V2-rescue</t>
  </si>
  <si>
    <t>eigene_mod:redcube_250A_2</t>
  </si>
  <si>
    <t xml:space="preserve">P4, </t>
  </si>
  <si>
    <t>IN-</t>
  </si>
  <si>
    <t xml:space="preserve">P5, </t>
  </si>
  <si>
    <t>MOTOR3</t>
  </si>
  <si>
    <t xml:space="preserve">P6, </t>
  </si>
  <si>
    <t>MOTOR2</t>
  </si>
  <si>
    <t xml:space="preserve">P7, </t>
  </si>
  <si>
    <t>MOTOR1</t>
  </si>
  <si>
    <t xml:space="preserve">P8, </t>
  </si>
  <si>
    <t>SWD</t>
  </si>
  <si>
    <t>CONN_6-HSWR-V2-rescue</t>
  </si>
  <si>
    <t>Connector_PinSocket_2.54mm:PinSocket_2x03_P2.54mm_Vertical</t>
  </si>
  <si>
    <t xml:space="preserve">P9, </t>
  </si>
  <si>
    <t>Connector_Phoenix_MC:PhoenixContact_MCV_1,5_6-G-3.5_1x06_P3.50mm_Vertical</t>
  </si>
  <si>
    <t xml:space="preserve">Q12, Q11, Q8, Q7, Q4, Q3, Q1, Q2, Q5, Q6, Q9, Q10, </t>
  </si>
  <si>
    <t>Q_NMOS_GDS-Device</t>
  </si>
  <si>
    <t>eigene_mod:TO-264_flat_reverse_2</t>
  </si>
  <si>
    <t xml:space="preserve">Q13, Q15, </t>
  </si>
  <si>
    <t>BC846B</t>
  </si>
  <si>
    <t>BC847</t>
  </si>
  <si>
    <t>Package_TO_SOT_SMD:SOT-23</t>
  </si>
  <si>
    <t xml:space="preserve">Q14, Q16, </t>
  </si>
  <si>
    <t>BC856B</t>
  </si>
  <si>
    <t>Q_PNP_BEC-Device</t>
  </si>
  <si>
    <t xml:space="preserve">R2, R1, R62, R63, </t>
  </si>
  <si>
    <t>22R</t>
  </si>
  <si>
    <t>R-Device</t>
  </si>
  <si>
    <t>Resistor_SMD:R_0805_2012Metric</t>
  </si>
  <si>
    <t xml:space="preserve">R3, R4, R33, R34, R35, </t>
  </si>
  <si>
    <t>5</t>
  </si>
  <si>
    <t>2k2</t>
  </si>
  <si>
    <t>R-RESCUE-BLDC_4-HSWR-V2-rescue</t>
  </si>
  <si>
    <t xml:space="preserve">R6, R5, R30, </t>
  </si>
  <si>
    <t>120R</t>
  </si>
  <si>
    <t>R_Small-Device</t>
  </si>
  <si>
    <t xml:space="preserve">R7, R53, R55, R57, </t>
  </si>
  <si>
    <t>220k</t>
  </si>
  <si>
    <t xml:space="preserve">R8, R54, R56, R58, </t>
  </si>
  <si>
    <t>3k3</t>
  </si>
  <si>
    <t xml:space="preserve">R9, </t>
  </si>
  <si>
    <t>NTC 10k</t>
  </si>
  <si>
    <t>Resistor_SMD:R_0603_1608Metric</t>
  </si>
  <si>
    <t xml:space="preserve">R10, R32, R38, R37, R36, </t>
  </si>
  <si>
    <t>10k</t>
  </si>
  <si>
    <t xml:space="preserve">R12, R13, </t>
  </si>
  <si>
    <t>15k4</t>
  </si>
  <si>
    <t xml:space="preserve">R29, R23, R22, R17, R16, R14, R15, R20, R21, R27, R28, R26, </t>
  </si>
  <si>
    <t>1R</t>
  </si>
  <si>
    <t xml:space="preserve">R31, </t>
  </si>
  <si>
    <t>300R</t>
  </si>
  <si>
    <t>Resistor_SMD:R_1206_3216Metric</t>
  </si>
  <si>
    <t xml:space="preserve">R39, </t>
  </si>
  <si>
    <t>28k</t>
  </si>
  <si>
    <t xml:space="preserve">R40, </t>
  </si>
  <si>
    <t>100k</t>
  </si>
  <si>
    <t xml:space="preserve">R41, </t>
  </si>
  <si>
    <t>110k</t>
  </si>
  <si>
    <t xml:space="preserve">R42, </t>
  </si>
  <si>
    <t>15k</t>
  </si>
  <si>
    <t xml:space="preserve">R43, </t>
  </si>
  <si>
    <t>49k9</t>
  </si>
  <si>
    <t xml:space="preserve">R44, </t>
  </si>
  <si>
    <t>11k</t>
  </si>
  <si>
    <t xml:space="preserve">R48, R47, R45, </t>
  </si>
  <si>
    <t>CSS2H-3920R-L500</t>
  </si>
  <si>
    <t>alexmod:CSS3920</t>
  </si>
  <si>
    <t xml:space="preserve">R61, </t>
  </si>
  <si>
    <t>442R</t>
  </si>
  <si>
    <t xml:space="preserve">R64, </t>
  </si>
  <si>
    <t>1K24</t>
  </si>
  <si>
    <t xml:space="preserve">R68, R65, R66, R67, </t>
  </si>
  <si>
    <t>?R</t>
  </si>
  <si>
    <t xml:space="preserve">R69, R70, R73, R74, </t>
  </si>
  <si>
    <t>2K7</t>
  </si>
  <si>
    <t xml:space="preserve">R71, R72, R75, R76, </t>
  </si>
  <si>
    <t>33R</t>
  </si>
  <si>
    <t xml:space="preserve">U1, </t>
  </si>
  <si>
    <t>STM32F40X_LQFP64</t>
  </si>
  <si>
    <t>STM32F40X_LQFP64-HSWR-V2-rescue</t>
  </si>
  <si>
    <t>Package_QFP:LQFP-64_10x10mm_P0.5mm</t>
  </si>
  <si>
    <t xml:space="preserve">U2, </t>
  </si>
  <si>
    <t>B1215S-2W</t>
  </si>
  <si>
    <t>B1215S-2W-B1215s-2w</t>
  </si>
  <si>
    <t>Converter_DCDC:Converter_DCDC_TRACO_TMR-1-xxxx_Single_THT</t>
  </si>
  <si>
    <t xml:space="preserve">U3, U4, </t>
  </si>
  <si>
    <t>JW5052C</t>
  </si>
  <si>
    <t>JW5052C-JW5052c</t>
  </si>
  <si>
    <t>Package_TO_SOT_SMD:SOT-23-6</t>
  </si>
  <si>
    <t xml:space="preserve">U5, </t>
  </si>
  <si>
    <t>ADUM3160</t>
  </si>
  <si>
    <t xml:space="preserve">U6, </t>
  </si>
  <si>
    <t>AD2S1200YSTZ</t>
  </si>
  <si>
    <t>AD2S1200YSTZ-AD2S1200</t>
  </si>
  <si>
    <t>Package_QFP:LQFP-44_10x10mm_P0.8mm</t>
  </si>
  <si>
    <t xml:space="preserve">U7, U8, U9, </t>
  </si>
  <si>
    <t>IRS2186</t>
  </si>
  <si>
    <t>IRS2186-Driver_FET</t>
  </si>
  <si>
    <t>Package_SO:SOIC-8_3.9x4.9mm_P1.27mm</t>
  </si>
  <si>
    <t xml:space="preserve">U10, </t>
  </si>
  <si>
    <t>AD8664ARZ</t>
  </si>
  <si>
    <t>AD8664ARZ-AD8664ARZ</t>
  </si>
  <si>
    <t>Package_SO:SOIC-14_3.9x8.7mm_P1.27mm</t>
  </si>
  <si>
    <t xml:space="preserve">Y1, </t>
  </si>
  <si>
    <t>8MHz</t>
  </si>
  <si>
    <t>Crystal-Device</t>
  </si>
  <si>
    <t>Crystal:Crystal_HC49-U_Vertical</t>
  </si>
  <si>
    <t xml:space="preserve">Y2, </t>
  </si>
  <si>
    <t>8.912 MHZ</t>
  </si>
  <si>
    <t>Digikey Nummer</t>
  </si>
  <si>
    <t>AD8664ARZ-ND</t>
  </si>
  <si>
    <t>Column8</t>
  </si>
  <si>
    <t>ADUM3160BRWZ-RLCT-ND</t>
  </si>
  <si>
    <t>497-17432-1-ND</t>
  </si>
  <si>
    <t>BC856BLT1GOSCT-ND</t>
  </si>
  <si>
    <t>IXFK360N15T2</t>
  </si>
  <si>
    <t>IXFK360N15T2-ND</t>
  </si>
  <si>
    <t>296-45088-1-ND</t>
  </si>
  <si>
    <t>ADM3052BRWZ-REEL7CT-ND</t>
  </si>
  <si>
    <t>641-1928-ND</t>
  </si>
  <si>
    <t>IGBT 600V</t>
  </si>
  <si>
    <t>Mosfet 150V</t>
  </si>
  <si>
    <t>X</t>
  </si>
  <si>
    <t>493-2627-ND</t>
  </si>
  <si>
    <t>732-4848-1-ND</t>
  </si>
  <si>
    <t>IRS2186STRPBFCT-ND</t>
  </si>
  <si>
    <t>AD2S1200YSTZ-ND</t>
  </si>
  <si>
    <t>CSS2H-3920R-L500FCT-ND</t>
  </si>
  <si>
    <t>Preis/stck</t>
  </si>
  <si>
    <t>Preis/Stck</t>
  </si>
  <si>
    <t>IXXK200N65B4-ND</t>
  </si>
  <si>
    <t xml:space="preserve"> 	IXFK360N15T2-ND</t>
  </si>
  <si>
    <t>Unterschiedliche Bestückung 150V / 600V</t>
  </si>
  <si>
    <t>493-14693-ND</t>
  </si>
  <si>
    <t>KC355TD7LQ105MV01L (mouser)</t>
  </si>
  <si>
    <t>C52, C54, C57, C58, C55, C56, C65, C66, C67, C49, C59, C60, C61, C78, C63</t>
  </si>
  <si>
    <t xml:space="preserve">C2, C1, C45, C46, C48, C11, C12, C6, C7, C68, C69, C35, </t>
  </si>
  <si>
    <t xml:space="preserve">C52, C54, C57, C58, C55, C56, C65, C66, C67, C49, C59, C60, C61, C78, C63, </t>
  </si>
  <si>
    <t>15</t>
  </si>
  <si>
    <t xml:space="preserve">JP3, JP1, JP2, </t>
  </si>
  <si>
    <t>SolderJumper_3_Bridged12</t>
  </si>
  <si>
    <t>Jumper:SolderJumper-3_P1.3mm_Bridged12_RoundedPad1.0x1.5mm</t>
  </si>
  <si>
    <t>Net-Tie_2-Device</t>
  </si>
  <si>
    <t>Mounting_Holes:MountingHole_5mm_Pad_Via</t>
  </si>
  <si>
    <t xml:space="preserve">P10, </t>
  </si>
  <si>
    <t>IRFP4668PBF</t>
  </si>
  <si>
    <t>0.1A Ic, 45V Vce, NPN Transistor, SOT-23</t>
  </si>
  <si>
    <t xml:space="preserve">R11, </t>
  </si>
  <si>
    <t>1Meg</t>
  </si>
  <si>
    <t>Resistors_SMD:R_0805</t>
  </si>
  <si>
    <t xml:space="preserve">R18, </t>
  </si>
  <si>
    <t xml:space="preserve">SW1, </t>
  </si>
  <si>
    <t>SW_DIP_x02</t>
  </si>
  <si>
    <t>Buttons_Switches_SMD:SW_DIP_x2_W5.08mm_Slide_Copal_CHS-A</t>
  </si>
  <si>
    <t>2x DIP Switch, Single Pole Single Throw (SPST) switch, small symbol</t>
  </si>
  <si>
    <t xml:space="preserve">SYM1, </t>
  </si>
  <si>
    <t>SYM_ESD_Small</t>
  </si>
  <si>
    <t>Symbols:ESD-Logo_13.2x12mm_SilkScreen</t>
  </si>
  <si>
    <t>small ESD warning symbol / "Do not touch"</t>
  </si>
  <si>
    <t xml:space="preserve">SYM2, </t>
  </si>
  <si>
    <t>SYM_Arrow45_Tiny</t>
  </si>
  <si>
    <t>SYM_Arrow45_Tiny-graphic_symbols</t>
  </si>
  <si>
    <t>Symbols:Symbol_Attention_CopperTop_Small</t>
  </si>
  <si>
    <t>Preis/Platine</t>
  </si>
  <si>
    <t>445-7950-1-ND</t>
  </si>
  <si>
    <t>445-7110-1-ND</t>
  </si>
  <si>
    <t>Zus. Komp. 1 x 600V</t>
  </si>
  <si>
    <t>Bauteile  1 x Platine komp</t>
  </si>
  <si>
    <t>D_Small-Device | 650V</t>
  </si>
  <si>
    <t xml:space="preserve">C9, C44, C43, C64, C28, C29, C30, C19, C18, C20, C23, C24, C25, C26, C42, </t>
  </si>
  <si>
    <t>C31, C32, C33</t>
  </si>
  <si>
    <t>bootstrap Diode</t>
  </si>
  <si>
    <t>1u 600V?</t>
  </si>
  <si>
    <t>OR885-ND</t>
  </si>
  <si>
    <t>Bauteile nicht SMD / Platine</t>
  </si>
  <si>
    <t>Bestückte Platinen / Iteration:</t>
  </si>
  <si>
    <t>Ersatzteile</t>
  </si>
  <si>
    <t>Bestückung</t>
  </si>
  <si>
    <t>(Betalayout Pcb-pool)</t>
  </si>
  <si>
    <t>Anzahl Iteration</t>
  </si>
  <si>
    <t>Bauteile SMD / für 3 Platinen (stückzahl 100 preiswerter)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</si>
</sst>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NumberFormat="1"/>
    <xf numFmtId="0" fontId="3" fillId="4" borderId="0" xfId="0" applyNumberFormat="1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1" fillId="3" borderId="0" xfId="2" applyNumberFormat="1"/>
    <xf numFmtId="0" fontId="0" fillId="6" borderId="0" xfId="0" applyNumberFormat="1" applyFill="1"/>
    <xf numFmtId="0" fontId="0" fillId="3" borderId="0" xfId="2" applyNumberFormat="1" applyFont="1"/>
    <xf numFmtId="0" fontId="2" fillId="2" borderId="0" xfId="1"/>
    <xf numFmtId="0" fontId="2" fillId="2" borderId="0" xfId="1" applyAlignment="1">
      <alignment horizontal="center"/>
    </xf>
    <xf numFmtId="0" fontId="3" fillId="4" borderId="0" xfId="0" applyFont="1" applyFill="1"/>
    <xf numFmtId="0" fontId="3" fillId="4" borderId="1" xfId="0" applyNumberFormat="1" applyFont="1" applyFill="1" applyBorder="1"/>
    <xf numFmtId="0" fontId="3" fillId="4" borderId="1" xfId="0" applyFont="1" applyFill="1" applyBorder="1"/>
    <xf numFmtId="0" fontId="0" fillId="6" borderId="0" xfId="0" applyNumberForma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/>
    </xf>
  </cellXfs>
  <cellStyles count="3">
    <cellStyle name="40 % - Akzent6" xfId="2" builtinId="51"/>
    <cellStyle name="Schlecht" xfId="1" builtinId="27"/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8AEA5D7A-9A2F-46E3-A232-0372B21E68A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A89A0D5-B05E-4757-A553-BA3F6F5B07B2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dataBound="0" tableColumnId="8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4246B-798E-435B-8A41-03DC92410430}" name="Amalga_100__2" displayName="Amalga_100__2" ref="A1:G85" tableType="queryTable" totalsRowShown="0">
  <autoFilter ref="A1:G85" xr:uid="{F56456A4-12DD-42AA-A175-83228D274C69}"/>
  <tableColumns count="7">
    <tableColumn id="1" xr3:uid="{E2EE2A25-2FAF-4A03-9652-75F4485BBCA4}" uniqueName="1" name="Column1" queryTableFieldId="1" dataDxfId="13"/>
    <tableColumn id="2" xr3:uid="{B5162BC6-E3CE-44B3-BEC5-64BAE64DA333}" uniqueName="2" name="Column2" queryTableFieldId="2" dataDxfId="12"/>
    <tableColumn id="3" xr3:uid="{FC647B9C-BB7A-4D8B-9DBB-FE06612D375A}" uniqueName="3" name="Column3" queryTableFieldId="3" dataDxfId="11"/>
    <tableColumn id="4" xr3:uid="{EB43ADED-5603-4E63-AA4A-FB462F00EBEE}" uniqueName="4" name="Column4" queryTableFieldId="4" dataDxfId="10"/>
    <tableColumn id="5" xr3:uid="{E57ACCD6-69F3-4398-B66C-60F8D44500A6}" uniqueName="5" name="Column5" queryTableFieldId="5" dataDxfId="9"/>
    <tableColumn id="6" xr3:uid="{C5C0904A-6EF5-401A-8335-6A2E3D53E54D}" uniqueName="6" name="Column7" queryTableFieldId="6" dataDxfId="8"/>
    <tableColumn id="7" xr3:uid="{FFB71509-6CC0-401C-AA6E-D45780D3066D}" uniqueName="7" name="Column8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2C843-4B10-4970-8390-B13E49297240}" name="Amalga_100" displayName="Amalga_100" ref="A1:G77" tableType="queryTable" totalsRowShown="0">
  <autoFilter ref="A1:G77" xr:uid="{EF64251B-AF84-4E99-8719-71DD4E66E51D}"/>
  <tableColumns count="7">
    <tableColumn id="1" xr3:uid="{15AD046F-05BB-471A-BBB1-0EA26DC7F89D}" uniqueName="1" name="Column1" queryTableFieldId="1" dataDxfId="6"/>
    <tableColumn id="2" xr3:uid="{482B3D02-DF37-49CC-8A94-30F6250D40BB}" uniqueName="2" name="Column2" queryTableFieldId="2" dataDxfId="5"/>
    <tableColumn id="3" xr3:uid="{D4248F82-2E20-4C12-B82A-F7B63D800F64}" uniqueName="3" name="Column3" queryTableFieldId="3" dataDxfId="4"/>
    <tableColumn id="4" xr3:uid="{889EEABC-983E-466C-BF2F-97C446A16FE6}" uniqueName="4" name="Column4" queryTableFieldId="4" dataDxfId="3"/>
    <tableColumn id="5" xr3:uid="{05434B70-FA65-432E-8280-73D18943EC2F}" uniqueName="5" name="Column5" queryTableFieldId="5" dataDxfId="2"/>
    <tableColumn id="7" xr3:uid="{3D0D2C89-4166-42B7-81BF-BA8333B5380D}" uniqueName="7" name="Column7" queryTableFieldId="7" dataDxfId="1"/>
    <tableColumn id="8" xr3:uid="{454B19B8-B834-4877-A2F4-FFA2EE7581D8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E206-43B1-4D82-99F6-9B145B253862}">
  <dimension ref="A1:E12"/>
  <sheetViews>
    <sheetView tabSelected="1" workbookViewId="0">
      <selection activeCell="A11" sqref="A11:C12"/>
    </sheetView>
  </sheetViews>
  <sheetFormatPr baseColWidth="10" defaultRowHeight="15" x14ac:dyDescent="0.25"/>
  <cols>
    <col min="1" max="1" width="55.7109375" customWidth="1"/>
    <col min="4" max="4" width="28.28515625" customWidth="1"/>
    <col min="5" max="5" width="4.85546875" customWidth="1"/>
  </cols>
  <sheetData>
    <row r="1" spans="1:5" x14ac:dyDescent="0.25">
      <c r="A1" t="s">
        <v>2</v>
      </c>
      <c r="B1">
        <v>213</v>
      </c>
      <c r="D1" t="s">
        <v>296</v>
      </c>
      <c r="E1" s="5">
        <v>3</v>
      </c>
    </row>
    <row r="2" spans="1:5" x14ac:dyDescent="0.25">
      <c r="A2" t="s">
        <v>0</v>
      </c>
      <c r="B2">
        <v>18</v>
      </c>
      <c r="D2" t="s">
        <v>300</v>
      </c>
      <c r="E2">
        <v>3</v>
      </c>
    </row>
    <row r="3" spans="1:5" x14ac:dyDescent="0.25">
      <c r="A3" t="s">
        <v>1</v>
      </c>
      <c r="B3">
        <v>43</v>
      </c>
    </row>
    <row r="4" spans="1:5" ht="17.25" customHeight="1" x14ac:dyDescent="0.25">
      <c r="A4" t="s">
        <v>295</v>
      </c>
      <c r="B4">
        <v>400</v>
      </c>
    </row>
    <row r="5" spans="1:5" ht="17.25" customHeight="1" x14ac:dyDescent="0.25">
      <c r="A5" t="s">
        <v>301</v>
      </c>
      <c r="B5">
        <v>100</v>
      </c>
    </row>
    <row r="6" spans="1:5" x14ac:dyDescent="0.25">
      <c r="A6" t="s">
        <v>297</v>
      </c>
      <c r="B6">
        <v>300</v>
      </c>
    </row>
    <row r="7" spans="1:5" x14ac:dyDescent="0.25">
      <c r="A7" t="s">
        <v>298</v>
      </c>
      <c r="B7">
        <v>370</v>
      </c>
      <c r="D7" t="s">
        <v>299</v>
      </c>
    </row>
    <row r="11" spans="1:5" x14ac:dyDescent="0.25">
      <c r="A11" s="1"/>
      <c r="B11" s="1"/>
    </row>
    <row r="12" spans="1:5" x14ac:dyDescent="0.25">
      <c r="A12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B596-E23E-41B2-A4A7-5C52F32E8CC7}">
  <dimension ref="A1:W85"/>
  <sheetViews>
    <sheetView zoomScale="85" zoomScaleNormal="85" workbookViewId="0">
      <selection activeCell="L42" sqref="L42"/>
    </sheetView>
  </sheetViews>
  <sheetFormatPr baseColWidth="10" defaultRowHeight="15" x14ac:dyDescent="0.25"/>
  <cols>
    <col min="1" max="1" width="37.7109375" customWidth="1"/>
    <col min="2" max="2" width="10.140625" customWidth="1"/>
    <col min="3" max="3" width="25.42578125" bestFit="1" customWidth="1"/>
    <col min="4" max="4" width="39.42578125" bestFit="1" customWidth="1"/>
    <col min="5" max="5" width="31.5703125" customWidth="1"/>
    <col min="6" max="6" width="18.85546875" customWidth="1"/>
    <col min="7" max="7" width="10.7109375" customWidth="1"/>
    <col min="10" max="10" width="11.42578125" style="5"/>
    <col min="11" max="11" width="27.7109375" customWidth="1"/>
    <col min="12" max="12" width="10.140625" customWidth="1"/>
    <col min="13" max="13" width="30" customWidth="1"/>
    <col min="14" max="14" width="9.7109375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232</v>
      </c>
      <c r="K1" s="1" t="s">
        <v>288</v>
      </c>
      <c r="L1" s="1">
        <f>SUM(I8:I85)</f>
        <v>401.2700000000001</v>
      </c>
    </row>
    <row r="2" spans="1:23" x14ac:dyDescent="0.25">
      <c r="A2" s="2" t="s">
        <v>9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/>
      <c r="K2" s="1" t="s">
        <v>287</v>
      </c>
      <c r="L2" s="1">
        <f>L19*B19+L20*B20+L47*B47</f>
        <v>276.09999999999997</v>
      </c>
    </row>
    <row r="3" spans="1:23" x14ac:dyDescent="0.25">
      <c r="A3" s="2" t="s">
        <v>12</v>
      </c>
      <c r="B3" s="2" t="s">
        <v>13</v>
      </c>
      <c r="C3" s="2" t="s">
        <v>11</v>
      </c>
      <c r="D3" s="2" t="s">
        <v>11</v>
      </c>
      <c r="E3" s="2" t="s">
        <v>11</v>
      </c>
      <c r="F3" s="2" t="s">
        <v>11</v>
      </c>
      <c r="G3" s="2"/>
    </row>
    <row r="4" spans="1:23" ht="15.75" x14ac:dyDescent="0.25">
      <c r="A4" s="2" t="s">
        <v>14</v>
      </c>
      <c r="B4" s="2" t="s">
        <v>15</v>
      </c>
      <c r="C4" s="2" t="s">
        <v>11</v>
      </c>
      <c r="D4" s="2" t="s">
        <v>11</v>
      </c>
      <c r="E4" s="2" t="s">
        <v>11</v>
      </c>
      <c r="F4" s="2" t="s">
        <v>11</v>
      </c>
      <c r="G4" s="2"/>
      <c r="K4" s="19" t="s">
        <v>253</v>
      </c>
      <c r="L4" s="20"/>
      <c r="M4" s="20"/>
      <c r="N4" s="21"/>
    </row>
    <row r="5" spans="1:23" x14ac:dyDescent="0.25">
      <c r="A5" s="2" t="s">
        <v>16</v>
      </c>
      <c r="B5" s="2" t="s">
        <v>17</v>
      </c>
      <c r="C5" s="2" t="s">
        <v>11</v>
      </c>
      <c r="D5" s="2" t="s">
        <v>11</v>
      </c>
      <c r="E5" s="2" t="s">
        <v>11</v>
      </c>
      <c r="F5" s="2" t="s">
        <v>11</v>
      </c>
      <c r="G5" s="2"/>
      <c r="K5" s="18" t="s">
        <v>241</v>
      </c>
      <c r="L5" s="18"/>
      <c r="M5" s="18" t="s">
        <v>242</v>
      </c>
      <c r="N5" s="18"/>
    </row>
    <row r="6" spans="1:23" x14ac:dyDescent="0.25">
      <c r="A6" s="2" t="s">
        <v>18</v>
      </c>
      <c r="B6" s="2" t="s">
        <v>19</v>
      </c>
      <c r="C6" s="2" t="s">
        <v>11</v>
      </c>
      <c r="D6" s="2" t="s">
        <v>11</v>
      </c>
      <c r="E6" s="2" t="s">
        <v>11</v>
      </c>
      <c r="F6" s="2" t="s">
        <v>11</v>
      </c>
      <c r="G6" s="2"/>
      <c r="K6" s="12" t="s">
        <v>230</v>
      </c>
      <c r="L6" s="13" t="s">
        <v>250</v>
      </c>
      <c r="M6" s="12" t="s">
        <v>230</v>
      </c>
      <c r="N6" s="13" t="s">
        <v>250</v>
      </c>
    </row>
    <row r="7" spans="1:23" s="4" customFormat="1" x14ac:dyDescent="0.25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230</v>
      </c>
      <c r="G7" s="3" t="s">
        <v>249</v>
      </c>
      <c r="H7"/>
      <c r="I7" s="11" t="s">
        <v>284</v>
      </c>
      <c r="J7" s="5"/>
      <c r="K7" s="22"/>
      <c r="L7" s="23"/>
      <c r="M7" s="23"/>
      <c r="N7" s="24"/>
      <c r="O7"/>
      <c r="P7"/>
      <c r="Q7"/>
      <c r="R7"/>
      <c r="S7"/>
      <c r="T7"/>
      <c r="U7"/>
      <c r="V7"/>
      <c r="W7"/>
    </row>
    <row r="8" spans="1:23" x14ac:dyDescent="0.25">
      <c r="A8" s="2" t="s">
        <v>257</v>
      </c>
      <c r="B8" s="2" t="s">
        <v>84</v>
      </c>
      <c r="C8" s="2" t="s">
        <v>27</v>
      </c>
      <c r="D8" s="2" t="s">
        <v>28</v>
      </c>
      <c r="E8" s="2" t="s">
        <v>29</v>
      </c>
      <c r="F8" s="2" t="s">
        <v>11</v>
      </c>
      <c r="G8" s="2"/>
      <c r="I8">
        <f>Amalga_100__2[[#This Row],[Column2]]*Amalga_100__2[[#This Row],[Column8]]</f>
        <v>0</v>
      </c>
      <c r="K8" s="22"/>
      <c r="L8" s="23"/>
      <c r="M8" s="23"/>
      <c r="N8" s="24"/>
    </row>
    <row r="9" spans="1:23" x14ac:dyDescent="0.25">
      <c r="A9" s="2" t="s">
        <v>30</v>
      </c>
      <c r="B9" s="2" t="s">
        <v>31</v>
      </c>
      <c r="C9" s="2" t="s">
        <v>32</v>
      </c>
      <c r="D9" s="2" t="s">
        <v>28</v>
      </c>
      <c r="E9" s="2" t="s">
        <v>29</v>
      </c>
      <c r="F9" s="2" t="s">
        <v>11</v>
      </c>
      <c r="G9" s="2"/>
      <c r="I9">
        <f>Amalga_100__2[[#This Row],[Column2]]*Amalga_100__2[[#This Row],[Column8]]</f>
        <v>0</v>
      </c>
      <c r="K9" s="22"/>
      <c r="L9" s="23"/>
      <c r="M9" s="23"/>
      <c r="N9" s="24"/>
    </row>
    <row r="10" spans="1:23" x14ac:dyDescent="0.25">
      <c r="A10" s="2" t="s">
        <v>291</v>
      </c>
      <c r="B10" s="30">
        <v>3</v>
      </c>
      <c r="C10" s="2" t="s">
        <v>293</v>
      </c>
      <c r="D10" s="2" t="s">
        <v>292</v>
      </c>
      <c r="E10" s="2"/>
      <c r="F10" s="2"/>
      <c r="G10" s="2">
        <v>0.5</v>
      </c>
      <c r="I10">
        <f>Amalga_100__2[[#This Row],[Column2]]*Amalga_100__2[[#This Row],[Column8]]</f>
        <v>1.5</v>
      </c>
      <c r="K10" s="22"/>
      <c r="L10" s="23"/>
      <c r="M10" s="23"/>
      <c r="N10" s="24"/>
    </row>
    <row r="11" spans="1:23" x14ac:dyDescent="0.25">
      <c r="A11" s="2" t="s">
        <v>290</v>
      </c>
      <c r="B11" s="31">
        <v>15</v>
      </c>
      <c r="C11" s="2" t="s">
        <v>35</v>
      </c>
      <c r="D11" s="2" t="s">
        <v>36</v>
      </c>
      <c r="E11" s="2" t="s">
        <v>29</v>
      </c>
      <c r="F11" s="2" t="s">
        <v>11</v>
      </c>
      <c r="G11" s="2"/>
      <c r="I11">
        <f>Amalga_100__2[[#This Row],[Column2]]*Amalga_100__2[[#This Row],[Column8]]</f>
        <v>0</v>
      </c>
      <c r="K11" s="22"/>
      <c r="L11" s="23"/>
      <c r="M11" s="23"/>
      <c r="N11" s="24"/>
    </row>
    <row r="12" spans="1:23" x14ac:dyDescent="0.2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29</v>
      </c>
      <c r="F12" s="2" t="s">
        <v>11</v>
      </c>
      <c r="G12" s="2"/>
      <c r="I12">
        <f>Amalga_100__2[[#This Row],[Column2]]*Amalga_100__2[[#This Row],[Column8]]</f>
        <v>0</v>
      </c>
      <c r="K12" s="22"/>
      <c r="L12" s="23"/>
      <c r="M12" s="23"/>
      <c r="N12" s="24"/>
    </row>
    <row r="13" spans="1:23" x14ac:dyDescent="0.25">
      <c r="A13" s="2" t="s">
        <v>41</v>
      </c>
      <c r="B13" s="2" t="s">
        <v>31</v>
      </c>
      <c r="C13" s="2" t="s">
        <v>42</v>
      </c>
      <c r="D13" s="2" t="s">
        <v>36</v>
      </c>
      <c r="E13" s="2" t="s">
        <v>29</v>
      </c>
      <c r="F13" s="2" t="s">
        <v>11</v>
      </c>
      <c r="G13" s="2"/>
      <c r="I13">
        <f>Amalga_100__2[[#This Row],[Column2]]*Amalga_100__2[[#This Row],[Column8]]</f>
        <v>0</v>
      </c>
      <c r="K13" s="22"/>
      <c r="L13" s="23"/>
      <c r="M13" s="23"/>
      <c r="N13" s="24"/>
    </row>
    <row r="14" spans="1:23" x14ac:dyDescent="0.25">
      <c r="A14" s="2" t="s">
        <v>43</v>
      </c>
      <c r="B14" s="2" t="s">
        <v>44</v>
      </c>
      <c r="C14" s="2" t="s">
        <v>45</v>
      </c>
      <c r="D14" s="2" t="s">
        <v>36</v>
      </c>
      <c r="E14" s="2" t="s">
        <v>29</v>
      </c>
      <c r="F14" s="2" t="s">
        <v>11</v>
      </c>
      <c r="G14" s="2"/>
      <c r="I14">
        <f>Amalga_100__2[[#This Row],[Column2]]*Amalga_100__2[[#This Row],[Column8]]</f>
        <v>0</v>
      </c>
      <c r="K14" s="22"/>
      <c r="L14" s="23"/>
      <c r="M14" s="23"/>
      <c r="N14" s="24"/>
    </row>
    <row r="15" spans="1:23" x14ac:dyDescent="0.25">
      <c r="A15" s="2" t="s">
        <v>46</v>
      </c>
      <c r="B15" s="2" t="s">
        <v>44</v>
      </c>
      <c r="C15" s="2" t="s">
        <v>47</v>
      </c>
      <c r="D15" s="2" t="s">
        <v>40</v>
      </c>
      <c r="E15" s="2" t="s">
        <v>29</v>
      </c>
      <c r="F15" s="2" t="s">
        <v>11</v>
      </c>
      <c r="G15" s="2"/>
      <c r="I15">
        <f>Amalga_100__2[[#This Row],[Column2]]*Amalga_100__2[[#This Row],[Column8]]</f>
        <v>0</v>
      </c>
      <c r="K15" s="22"/>
      <c r="L15" s="23"/>
      <c r="M15" s="23"/>
      <c r="N15" s="24"/>
    </row>
    <row r="16" spans="1:23" x14ac:dyDescent="0.25">
      <c r="A16" s="2" t="s">
        <v>48</v>
      </c>
      <c r="B16" s="2" t="s">
        <v>44</v>
      </c>
      <c r="C16" s="2" t="s">
        <v>49</v>
      </c>
      <c r="D16" s="2" t="s">
        <v>40</v>
      </c>
      <c r="E16" s="2" t="s">
        <v>29</v>
      </c>
      <c r="F16" s="2" t="s">
        <v>11</v>
      </c>
      <c r="G16" s="2"/>
      <c r="I16">
        <f>Amalga_100__2[[#This Row],[Column2]]*Amalga_100__2[[#This Row],[Column8]]</f>
        <v>0</v>
      </c>
      <c r="K16" s="22"/>
      <c r="L16" s="23"/>
      <c r="M16" s="23"/>
      <c r="N16" s="24"/>
    </row>
    <row r="17" spans="1:14" x14ac:dyDescent="0.25">
      <c r="A17" s="2" t="s">
        <v>50</v>
      </c>
      <c r="B17" s="2" t="s">
        <v>31</v>
      </c>
      <c r="C17" s="2" t="s">
        <v>51</v>
      </c>
      <c r="D17" s="2" t="s">
        <v>36</v>
      </c>
      <c r="E17" s="2" t="s">
        <v>29</v>
      </c>
      <c r="F17" s="2" t="s">
        <v>11</v>
      </c>
      <c r="G17" s="2"/>
      <c r="I17">
        <f>Amalga_100__2[[#This Row],[Column2]]*Amalga_100__2[[#This Row],[Column8]]</f>
        <v>0</v>
      </c>
      <c r="K17" s="22"/>
      <c r="L17" s="23"/>
      <c r="M17" s="23"/>
      <c r="N17" s="24"/>
    </row>
    <row r="18" spans="1:14" x14ac:dyDescent="0.25">
      <c r="A18" s="2" t="s">
        <v>52</v>
      </c>
      <c r="B18" s="2" t="s">
        <v>44</v>
      </c>
      <c r="C18" s="2" t="s">
        <v>53</v>
      </c>
      <c r="D18" s="2" t="s">
        <v>28</v>
      </c>
      <c r="E18" s="2" t="s">
        <v>29</v>
      </c>
      <c r="F18" s="2" t="s">
        <v>11</v>
      </c>
      <c r="G18" s="2"/>
      <c r="I18">
        <f>Amalga_100__2[[#This Row],[Column2]]*Amalga_100__2[[#This Row],[Column8]]</f>
        <v>0</v>
      </c>
      <c r="K18" s="22"/>
      <c r="L18" s="23"/>
      <c r="M18" s="23"/>
      <c r="N18" s="24"/>
    </row>
    <row r="19" spans="1:14" x14ac:dyDescent="0.25">
      <c r="A19" s="2" t="s">
        <v>54</v>
      </c>
      <c r="B19" s="2" t="s">
        <v>31</v>
      </c>
      <c r="C19" s="2" t="s">
        <v>55</v>
      </c>
      <c r="D19" s="2" t="s">
        <v>56</v>
      </c>
      <c r="E19" s="2" t="s">
        <v>57</v>
      </c>
      <c r="F19" s="8" t="s">
        <v>244</v>
      </c>
      <c r="G19" s="6">
        <v>2.31</v>
      </c>
      <c r="I19">
        <f>Amalga_100__2[[#This Row],[Column2]]*Amalga_100__2[[#This Row],[Column8]]</f>
        <v>9.24</v>
      </c>
      <c r="J19" s="5" t="s">
        <v>243</v>
      </c>
      <c r="K19" s="22" t="s">
        <v>254</v>
      </c>
      <c r="L19" s="28">
        <v>8.8000000000000007</v>
      </c>
      <c r="M19" s="23" t="s">
        <v>244</v>
      </c>
      <c r="N19" s="29">
        <v>2.4</v>
      </c>
    </row>
    <row r="20" spans="1:14" x14ac:dyDescent="0.25">
      <c r="A20" s="2" t="s">
        <v>258</v>
      </c>
      <c r="B20" s="2" t="s">
        <v>259</v>
      </c>
      <c r="C20" s="2" t="s">
        <v>58</v>
      </c>
      <c r="D20" s="2" t="s">
        <v>28</v>
      </c>
      <c r="E20" s="2" t="s">
        <v>59</v>
      </c>
      <c r="F20" s="2" t="s">
        <v>11</v>
      </c>
      <c r="G20" s="2">
        <v>4.32</v>
      </c>
      <c r="I20">
        <f>Amalga_100__2[[#This Row],[Column2]]*Amalga_100__2[[#This Row],[Column8]]</f>
        <v>64.800000000000011</v>
      </c>
      <c r="J20" s="5" t="s">
        <v>243</v>
      </c>
      <c r="K20" s="22" t="s">
        <v>286</v>
      </c>
      <c r="L20" s="28">
        <v>3.9</v>
      </c>
      <c r="M20" s="23" t="s">
        <v>285</v>
      </c>
      <c r="N20" s="29">
        <v>3</v>
      </c>
    </row>
    <row r="21" spans="1:14" x14ac:dyDescent="0.25">
      <c r="A21" s="2" t="s">
        <v>60</v>
      </c>
      <c r="B21" s="2" t="s">
        <v>38</v>
      </c>
      <c r="C21" s="2" t="s">
        <v>61</v>
      </c>
      <c r="D21" s="2" t="s">
        <v>40</v>
      </c>
      <c r="E21" s="2" t="s">
        <v>29</v>
      </c>
      <c r="F21" s="2" t="s">
        <v>11</v>
      </c>
      <c r="G21" s="2"/>
      <c r="I21">
        <f>Amalga_100__2[[#This Row],[Column2]]*Amalga_100__2[[#This Row],[Column8]]</f>
        <v>0</v>
      </c>
      <c r="K21" s="22"/>
      <c r="L21" s="23"/>
      <c r="M21" s="23"/>
      <c r="N21" s="24"/>
    </row>
    <row r="22" spans="1:14" x14ac:dyDescent="0.25">
      <c r="A22" s="2" t="s">
        <v>62</v>
      </c>
      <c r="B22" s="2" t="s">
        <v>63</v>
      </c>
      <c r="C22" s="2" t="s">
        <v>64</v>
      </c>
      <c r="D22" s="2" t="s">
        <v>40</v>
      </c>
      <c r="E22" s="2" t="s">
        <v>29</v>
      </c>
      <c r="F22" s="2" t="s">
        <v>11</v>
      </c>
      <c r="G22" s="2"/>
      <c r="I22">
        <f>Amalga_100__2[[#This Row],[Column2]]*Amalga_100__2[[#This Row],[Column8]]</f>
        <v>0</v>
      </c>
      <c r="K22" s="22"/>
      <c r="L22" s="23"/>
      <c r="M22" s="23"/>
      <c r="N22" s="24"/>
    </row>
    <row r="23" spans="1:14" x14ac:dyDescent="0.25">
      <c r="A23" s="2" t="s">
        <v>65</v>
      </c>
      <c r="B23" s="2" t="s">
        <v>44</v>
      </c>
      <c r="C23" s="2" t="s">
        <v>66</v>
      </c>
      <c r="D23" s="2" t="s">
        <v>40</v>
      </c>
      <c r="E23" s="2" t="s">
        <v>29</v>
      </c>
      <c r="F23" s="2" t="s">
        <v>11</v>
      </c>
      <c r="G23" s="2"/>
      <c r="I23">
        <f>Amalga_100__2[[#This Row],[Column2]]*Amalga_100__2[[#This Row],[Column8]]</f>
        <v>0</v>
      </c>
      <c r="K23" s="22"/>
      <c r="L23" s="23"/>
      <c r="M23" s="23"/>
      <c r="N23" s="24"/>
    </row>
    <row r="24" spans="1:14" x14ac:dyDescent="0.25">
      <c r="A24" s="2" t="s">
        <v>67</v>
      </c>
      <c r="B24" s="2" t="s">
        <v>44</v>
      </c>
      <c r="C24" s="2" t="s">
        <v>68</v>
      </c>
      <c r="D24" s="2" t="s">
        <v>69</v>
      </c>
      <c r="E24" s="2" t="s">
        <v>70</v>
      </c>
      <c r="F24" s="2" t="s">
        <v>11</v>
      </c>
      <c r="G24" s="2"/>
      <c r="I24">
        <f>Amalga_100__2[[#This Row],[Column2]]*Amalga_100__2[[#This Row],[Column8]]</f>
        <v>0</v>
      </c>
      <c r="K24" s="22"/>
      <c r="L24" s="23"/>
      <c r="M24" s="23"/>
      <c r="N24" s="24"/>
    </row>
    <row r="25" spans="1:14" x14ac:dyDescent="0.25">
      <c r="A25" s="2" t="s">
        <v>71</v>
      </c>
      <c r="B25" s="2" t="s">
        <v>38</v>
      </c>
      <c r="C25" s="2" t="s">
        <v>72</v>
      </c>
      <c r="D25" s="2" t="s">
        <v>73</v>
      </c>
      <c r="E25" s="2" t="s">
        <v>74</v>
      </c>
      <c r="F25" s="2" t="s">
        <v>11</v>
      </c>
      <c r="G25" s="2"/>
      <c r="I25">
        <f>Amalga_100__2[[#This Row],[Column2]]*Amalga_100__2[[#This Row],[Column8]]</f>
        <v>0</v>
      </c>
      <c r="K25" s="22"/>
      <c r="L25" s="23"/>
      <c r="M25" s="23"/>
      <c r="N25" s="24"/>
    </row>
    <row r="26" spans="1:14" x14ac:dyDescent="0.25">
      <c r="A26" s="2" t="s">
        <v>75</v>
      </c>
      <c r="B26" s="2" t="s">
        <v>38</v>
      </c>
      <c r="C26" s="2" t="s">
        <v>76</v>
      </c>
      <c r="D26" s="2" t="s">
        <v>73</v>
      </c>
      <c r="E26" s="2" t="s">
        <v>74</v>
      </c>
      <c r="F26" s="2" t="s">
        <v>11</v>
      </c>
      <c r="G26" s="2"/>
      <c r="I26">
        <f>Amalga_100__2[[#This Row],[Column2]]*Amalga_100__2[[#This Row],[Column8]]</f>
        <v>0</v>
      </c>
      <c r="K26" s="22"/>
      <c r="L26" s="23"/>
      <c r="M26" s="23"/>
      <c r="N26" s="24"/>
    </row>
    <row r="27" spans="1:14" x14ac:dyDescent="0.25">
      <c r="A27" s="2" t="s">
        <v>77</v>
      </c>
      <c r="B27" s="2" t="s">
        <v>38</v>
      </c>
      <c r="C27" s="2" t="s">
        <v>78</v>
      </c>
      <c r="D27" s="2" t="s">
        <v>73</v>
      </c>
      <c r="E27" s="2" t="s">
        <v>74</v>
      </c>
      <c r="F27" s="2" t="s">
        <v>11</v>
      </c>
      <c r="G27" s="2"/>
      <c r="I27">
        <f>Amalga_100__2[[#This Row],[Column2]]*Amalga_100__2[[#This Row],[Column8]]</f>
        <v>0</v>
      </c>
      <c r="K27" s="22"/>
      <c r="L27" s="23"/>
      <c r="M27" s="23"/>
      <c r="N27" s="24"/>
    </row>
    <row r="28" spans="1:14" x14ac:dyDescent="0.25">
      <c r="A28" s="2" t="s">
        <v>79</v>
      </c>
      <c r="B28" s="2" t="s">
        <v>63</v>
      </c>
      <c r="C28" s="2" t="s">
        <v>80</v>
      </c>
      <c r="D28" s="2" t="s">
        <v>289</v>
      </c>
      <c r="E28" s="2" t="s">
        <v>82</v>
      </c>
      <c r="F28" s="2" t="s">
        <v>11</v>
      </c>
      <c r="G28" s="2">
        <v>0.7</v>
      </c>
      <c r="I28">
        <f>Amalga_100__2[[#This Row],[Column2]]*Amalga_100__2[[#This Row],[Column8]]</f>
        <v>2.0999999999999996</v>
      </c>
      <c r="K28" s="22"/>
      <c r="L28" s="23"/>
      <c r="M28" s="23"/>
      <c r="N28" s="24"/>
    </row>
    <row r="29" spans="1:14" x14ac:dyDescent="0.25">
      <c r="A29" s="2" t="s">
        <v>83</v>
      </c>
      <c r="B29" s="2" t="s">
        <v>84</v>
      </c>
      <c r="C29" s="2" t="s">
        <v>85</v>
      </c>
      <c r="D29" s="2" t="s">
        <v>86</v>
      </c>
      <c r="E29" s="2" t="s">
        <v>87</v>
      </c>
      <c r="F29" s="2" t="s">
        <v>240</v>
      </c>
      <c r="G29" s="2">
        <v>3.73</v>
      </c>
      <c r="I29">
        <f>Amalga_100__2[[#This Row],[Column2]]*Amalga_100__2[[#This Row],[Column8]]</f>
        <v>44.76</v>
      </c>
      <c r="K29" s="22"/>
      <c r="L29" s="23"/>
      <c r="M29" s="23"/>
      <c r="N29" s="24"/>
    </row>
    <row r="30" spans="1:14" x14ac:dyDescent="0.25">
      <c r="A30" s="2" t="s">
        <v>88</v>
      </c>
      <c r="B30" s="2" t="s">
        <v>38</v>
      </c>
      <c r="C30" s="2" t="s">
        <v>89</v>
      </c>
      <c r="D30" s="2" t="s">
        <v>90</v>
      </c>
      <c r="E30" s="2" t="s">
        <v>91</v>
      </c>
      <c r="F30" s="2" t="s">
        <v>239</v>
      </c>
      <c r="G30" s="2">
        <v>7.86</v>
      </c>
      <c r="I30">
        <f>Amalga_100__2[[#This Row],[Column2]]*Amalga_100__2[[#This Row],[Column8]]</f>
        <v>7.86</v>
      </c>
      <c r="K30" s="22"/>
      <c r="L30" s="23"/>
      <c r="M30" s="23"/>
      <c r="N30" s="24"/>
    </row>
    <row r="31" spans="1:14" x14ac:dyDescent="0.25">
      <c r="A31" s="2" t="s">
        <v>92</v>
      </c>
      <c r="B31" s="2" t="s">
        <v>63</v>
      </c>
      <c r="C31" s="2" t="s">
        <v>93</v>
      </c>
      <c r="D31" s="2" t="s">
        <v>94</v>
      </c>
      <c r="E31" s="2" t="s">
        <v>95</v>
      </c>
      <c r="F31" s="2" t="s">
        <v>238</v>
      </c>
      <c r="G31" s="2">
        <v>2.35</v>
      </c>
      <c r="I31">
        <f>Amalga_100__2[[#This Row],[Column2]]*Amalga_100__2[[#This Row],[Column8]]</f>
        <v>7.0500000000000007</v>
      </c>
      <c r="K31" s="22"/>
      <c r="L31" s="23"/>
      <c r="M31" s="23"/>
      <c r="N31" s="24"/>
    </row>
    <row r="32" spans="1:14" x14ac:dyDescent="0.25">
      <c r="A32" s="2" t="s">
        <v>260</v>
      </c>
      <c r="B32" s="2" t="s">
        <v>63</v>
      </c>
      <c r="C32" s="2" t="s">
        <v>261</v>
      </c>
      <c r="D32" s="2" t="s">
        <v>261</v>
      </c>
      <c r="E32" s="2" t="s">
        <v>262</v>
      </c>
      <c r="F32" s="2" t="s">
        <v>245</v>
      </c>
      <c r="G32" s="2">
        <v>1.07</v>
      </c>
      <c r="I32">
        <f>Amalga_100__2[[#This Row],[Column2]]*Amalga_100__2[[#This Row],[Column8]]</f>
        <v>3.21</v>
      </c>
      <c r="K32" s="22"/>
      <c r="L32" s="23"/>
      <c r="M32" s="23"/>
      <c r="N32" s="24"/>
    </row>
    <row r="33" spans="1:14" x14ac:dyDescent="0.25">
      <c r="A33" s="2" t="s">
        <v>96</v>
      </c>
      <c r="B33" s="2" t="s">
        <v>44</v>
      </c>
      <c r="C33" s="2" t="s">
        <v>97</v>
      </c>
      <c r="D33" s="2" t="s">
        <v>98</v>
      </c>
      <c r="E33" s="2" t="s">
        <v>99</v>
      </c>
      <c r="F33" s="2" t="s">
        <v>11</v>
      </c>
      <c r="G33" s="2"/>
      <c r="I33">
        <f>Amalga_100__2[[#This Row],[Column2]]*Amalga_100__2[[#This Row],[Column8]]</f>
        <v>0</v>
      </c>
      <c r="K33" s="22"/>
      <c r="L33" s="23"/>
      <c r="M33" s="23"/>
      <c r="N33" s="24"/>
    </row>
    <row r="34" spans="1:14" x14ac:dyDescent="0.25">
      <c r="A34" s="2" t="s">
        <v>100</v>
      </c>
      <c r="B34" s="2" t="s">
        <v>44</v>
      </c>
      <c r="C34" s="2" t="s">
        <v>101</v>
      </c>
      <c r="D34" s="2" t="s">
        <v>102</v>
      </c>
      <c r="E34" s="2" t="s">
        <v>103</v>
      </c>
      <c r="F34" s="2" t="s">
        <v>11</v>
      </c>
      <c r="G34" s="2"/>
      <c r="I34">
        <f>Amalga_100__2[[#This Row],[Column2]]*Amalga_100__2[[#This Row],[Column8]]</f>
        <v>0</v>
      </c>
      <c r="K34" s="22"/>
      <c r="L34" s="23"/>
      <c r="M34" s="23"/>
      <c r="N34" s="24"/>
    </row>
    <row r="35" spans="1:14" x14ac:dyDescent="0.25">
      <c r="A35" s="2" t="s">
        <v>104</v>
      </c>
      <c r="B35" s="2" t="s">
        <v>105</v>
      </c>
      <c r="C35" s="2" t="s">
        <v>101</v>
      </c>
      <c r="D35" s="2" t="s">
        <v>102</v>
      </c>
      <c r="E35" s="2" t="s">
        <v>106</v>
      </c>
      <c r="F35" s="2" t="s">
        <v>11</v>
      </c>
      <c r="G35" s="2"/>
      <c r="I35">
        <f>Amalga_100__2[[#This Row],[Column2]]*Amalga_100__2[[#This Row],[Column8]]</f>
        <v>0</v>
      </c>
      <c r="K35" s="22"/>
      <c r="L35" s="23"/>
      <c r="M35" s="23"/>
      <c r="N35" s="24"/>
    </row>
    <row r="36" spans="1:14" x14ac:dyDescent="0.25">
      <c r="A36" s="2" t="s">
        <v>107</v>
      </c>
      <c r="B36" s="2" t="s">
        <v>38</v>
      </c>
      <c r="C36" s="2" t="s">
        <v>108</v>
      </c>
      <c r="D36" s="2" t="s">
        <v>263</v>
      </c>
      <c r="E36" s="2" t="s">
        <v>109</v>
      </c>
      <c r="F36" s="2" t="s">
        <v>11</v>
      </c>
      <c r="G36" s="2"/>
      <c r="I36">
        <f>Amalga_100__2[[#This Row],[Column2]]*Amalga_100__2[[#This Row],[Column8]]</f>
        <v>0</v>
      </c>
      <c r="K36" s="22"/>
      <c r="L36" s="23"/>
      <c r="M36" s="23"/>
      <c r="N36" s="24"/>
    </row>
    <row r="37" spans="1:14" x14ac:dyDescent="0.25">
      <c r="A37" s="2" t="s">
        <v>110</v>
      </c>
      <c r="B37" s="2" t="s">
        <v>38</v>
      </c>
      <c r="C37" s="2" t="s">
        <v>111</v>
      </c>
      <c r="D37" s="2" t="s">
        <v>112</v>
      </c>
      <c r="E37" s="2" t="s">
        <v>113</v>
      </c>
      <c r="F37" s="2" t="s">
        <v>11</v>
      </c>
      <c r="G37" s="2">
        <v>0.7</v>
      </c>
      <c r="I37">
        <f>Amalga_100__2[[#This Row],[Column2]]*Amalga_100__2[[#This Row],[Column8]]</f>
        <v>0.7</v>
      </c>
      <c r="K37" s="22"/>
      <c r="L37" s="23"/>
      <c r="M37" s="23"/>
      <c r="N37" s="24"/>
    </row>
    <row r="38" spans="1:14" x14ac:dyDescent="0.25">
      <c r="A38" s="2" t="s">
        <v>114</v>
      </c>
      <c r="B38" s="2" t="s">
        <v>38</v>
      </c>
      <c r="C38" s="2" t="s">
        <v>115</v>
      </c>
      <c r="D38" s="2" t="s">
        <v>116</v>
      </c>
      <c r="E38" s="2" t="s">
        <v>117</v>
      </c>
      <c r="F38" t="s">
        <v>294</v>
      </c>
      <c r="G38" s="2">
        <v>1.3</v>
      </c>
      <c r="I38">
        <f>Amalga_100__2[[#This Row],[Column2]]*Amalga_100__2[[#This Row],[Column8]]</f>
        <v>1.3</v>
      </c>
      <c r="K38" s="22"/>
      <c r="L38" s="23"/>
      <c r="M38" s="23"/>
      <c r="N38" s="24"/>
    </row>
    <row r="39" spans="1:14" x14ac:dyDescent="0.25">
      <c r="A39" s="2" t="s">
        <v>118</v>
      </c>
      <c r="B39" s="2" t="s">
        <v>38</v>
      </c>
      <c r="C39" s="2" t="s">
        <v>119</v>
      </c>
      <c r="D39" s="2" t="s">
        <v>120</v>
      </c>
      <c r="E39" s="2" t="s">
        <v>264</v>
      </c>
      <c r="F39" s="2" t="s">
        <v>11</v>
      </c>
      <c r="G39" s="2"/>
      <c r="I39">
        <f>Amalga_100__2[[#This Row],[Column2]]*Amalga_100__2[[#This Row],[Column8]]</f>
        <v>0</v>
      </c>
      <c r="K39" s="22"/>
      <c r="L39" s="23"/>
      <c r="M39" s="23"/>
      <c r="N39" s="24"/>
    </row>
    <row r="40" spans="1:14" x14ac:dyDescent="0.25">
      <c r="A40" s="2" t="s">
        <v>122</v>
      </c>
      <c r="B40" s="2" t="s">
        <v>38</v>
      </c>
      <c r="C40" s="2" t="s">
        <v>123</v>
      </c>
      <c r="D40" s="2" t="s">
        <v>120</v>
      </c>
      <c r="E40" s="2" t="s">
        <v>264</v>
      </c>
      <c r="F40" s="2" t="s">
        <v>11</v>
      </c>
      <c r="G40" s="2"/>
      <c r="I40">
        <f>Amalga_100__2[[#This Row],[Column2]]*Amalga_100__2[[#This Row],[Column8]]</f>
        <v>0</v>
      </c>
      <c r="K40" s="22"/>
      <c r="L40" s="23"/>
      <c r="M40" s="23"/>
      <c r="N40" s="24"/>
    </row>
    <row r="41" spans="1:14" x14ac:dyDescent="0.25">
      <c r="A41" s="2" t="s">
        <v>124</v>
      </c>
      <c r="B41" s="2" t="s">
        <v>38</v>
      </c>
      <c r="C41" s="2" t="s">
        <v>125</v>
      </c>
      <c r="D41" s="2" t="s">
        <v>120</v>
      </c>
      <c r="E41" s="2" t="s">
        <v>264</v>
      </c>
      <c r="F41" s="2" t="s">
        <v>11</v>
      </c>
      <c r="G41" s="2"/>
      <c r="I41">
        <f>Amalga_100__2[[#This Row],[Column2]]*Amalga_100__2[[#This Row],[Column8]]</f>
        <v>0</v>
      </c>
      <c r="K41" s="22"/>
      <c r="L41" s="23"/>
      <c r="M41" s="23"/>
      <c r="N41" s="24"/>
    </row>
    <row r="42" spans="1:14" x14ac:dyDescent="0.25">
      <c r="A42" s="2" t="s">
        <v>126</v>
      </c>
      <c r="B42" s="2" t="s">
        <v>38</v>
      </c>
      <c r="C42" s="2" t="s">
        <v>127</v>
      </c>
      <c r="D42" s="2" t="s">
        <v>120</v>
      </c>
      <c r="E42" s="2" t="s">
        <v>264</v>
      </c>
      <c r="F42" s="2" t="s">
        <v>11</v>
      </c>
      <c r="G42" s="2"/>
      <c r="I42">
        <f>Amalga_100__2[[#This Row],[Column2]]*Amalga_100__2[[#This Row],[Column8]]</f>
        <v>0</v>
      </c>
      <c r="K42" s="22"/>
      <c r="L42" s="23"/>
      <c r="M42" s="23"/>
      <c r="N42" s="24"/>
    </row>
    <row r="43" spans="1:14" x14ac:dyDescent="0.25">
      <c r="A43" s="2" t="s">
        <v>128</v>
      </c>
      <c r="B43" s="2" t="s">
        <v>38</v>
      </c>
      <c r="C43" s="2" t="s">
        <v>129</v>
      </c>
      <c r="D43" s="2" t="s">
        <v>120</v>
      </c>
      <c r="E43" s="2" t="s">
        <v>264</v>
      </c>
      <c r="F43" s="2" t="s">
        <v>11</v>
      </c>
      <c r="G43" s="2"/>
      <c r="I43">
        <f>Amalga_100__2[[#This Row],[Column2]]*Amalga_100__2[[#This Row],[Column8]]</f>
        <v>0</v>
      </c>
      <c r="K43" s="22"/>
      <c r="L43" s="23"/>
      <c r="M43" s="23"/>
      <c r="N43" s="24"/>
    </row>
    <row r="44" spans="1:14" x14ac:dyDescent="0.25">
      <c r="A44" s="2" t="s">
        <v>130</v>
      </c>
      <c r="B44" s="2" t="s">
        <v>38</v>
      </c>
      <c r="C44" s="2" t="s">
        <v>131</v>
      </c>
      <c r="D44" s="2" t="s">
        <v>132</v>
      </c>
      <c r="E44" s="2" t="s">
        <v>133</v>
      </c>
      <c r="F44" s="2" t="s">
        <v>11</v>
      </c>
      <c r="G44" s="2"/>
      <c r="I44">
        <f>Amalga_100__2[[#This Row],[Column2]]*Amalga_100__2[[#This Row],[Column8]]</f>
        <v>0</v>
      </c>
      <c r="K44" s="22"/>
      <c r="L44" s="23"/>
      <c r="M44" s="23"/>
      <c r="N44" s="24"/>
    </row>
    <row r="45" spans="1:14" x14ac:dyDescent="0.25">
      <c r="A45" s="2" t="s">
        <v>134</v>
      </c>
      <c r="B45" s="2" t="s">
        <v>38</v>
      </c>
      <c r="C45" s="2" t="s">
        <v>132</v>
      </c>
      <c r="D45" s="2" t="s">
        <v>132</v>
      </c>
      <c r="E45" s="2" t="s">
        <v>135</v>
      </c>
      <c r="F45" s="2" t="s">
        <v>11</v>
      </c>
      <c r="G45" s="2"/>
      <c r="I45">
        <f>Amalga_100__2[[#This Row],[Column2]]*Amalga_100__2[[#This Row],[Column8]]</f>
        <v>0</v>
      </c>
      <c r="K45" s="22"/>
      <c r="L45" s="23"/>
      <c r="M45" s="23"/>
      <c r="N45" s="24"/>
    </row>
    <row r="46" spans="1:14" x14ac:dyDescent="0.25">
      <c r="A46" s="2" t="s">
        <v>265</v>
      </c>
      <c r="B46" s="2" t="s">
        <v>38</v>
      </c>
      <c r="C46" s="2" t="s">
        <v>123</v>
      </c>
      <c r="D46" s="2" t="s">
        <v>120</v>
      </c>
      <c r="E46" s="2" t="s">
        <v>121</v>
      </c>
      <c r="F46" s="2" t="s">
        <v>11</v>
      </c>
      <c r="G46" s="2"/>
      <c r="I46">
        <f>Amalga_100__2[[#This Row],[Column2]]*Amalga_100__2[[#This Row],[Column8]]</f>
        <v>0</v>
      </c>
      <c r="K46" s="22"/>
      <c r="L46" s="23"/>
      <c r="M46" s="23"/>
      <c r="N46" s="24"/>
    </row>
    <row r="47" spans="1:14" x14ac:dyDescent="0.25">
      <c r="A47" s="2" t="s">
        <v>136</v>
      </c>
      <c r="B47" s="2" t="s">
        <v>84</v>
      </c>
      <c r="C47" s="2" t="s">
        <v>266</v>
      </c>
      <c r="D47" s="2" t="s">
        <v>137</v>
      </c>
      <c r="E47" s="2" t="s">
        <v>138</v>
      </c>
      <c r="F47" s="2" t="s">
        <v>11</v>
      </c>
      <c r="G47" s="2">
        <v>16.03</v>
      </c>
      <c r="I47">
        <f>Amalga_100__2[[#This Row],[Column2]]*Amalga_100__2[[#This Row],[Column8]]</f>
        <v>192.36</v>
      </c>
      <c r="J47" s="10" t="s">
        <v>243</v>
      </c>
      <c r="K47" s="22" t="s">
        <v>251</v>
      </c>
      <c r="L47" s="23">
        <v>15.2</v>
      </c>
      <c r="M47" s="23" t="s">
        <v>252</v>
      </c>
      <c r="N47" s="24">
        <v>16.03</v>
      </c>
    </row>
    <row r="48" spans="1:14" x14ac:dyDescent="0.25">
      <c r="A48" s="2" t="s">
        <v>139</v>
      </c>
      <c r="B48" s="2" t="s">
        <v>44</v>
      </c>
      <c r="C48" s="2" t="s">
        <v>140</v>
      </c>
      <c r="D48" s="2" t="s">
        <v>141</v>
      </c>
      <c r="E48" s="2" t="s">
        <v>142</v>
      </c>
      <c r="F48" s="2" t="s">
        <v>267</v>
      </c>
      <c r="G48" s="2"/>
      <c r="I48">
        <f>Amalga_100__2[[#This Row],[Column2]]*Amalga_100__2[[#This Row],[Column8]]</f>
        <v>0</v>
      </c>
      <c r="K48" s="22"/>
      <c r="L48" s="23"/>
      <c r="M48" s="23"/>
      <c r="N48" s="24"/>
    </row>
    <row r="49" spans="1:14" x14ac:dyDescent="0.25">
      <c r="A49" s="2" t="s">
        <v>143</v>
      </c>
      <c r="B49" s="2" t="s">
        <v>44</v>
      </c>
      <c r="C49" s="2" t="s">
        <v>144</v>
      </c>
      <c r="D49" s="2" t="s">
        <v>145</v>
      </c>
      <c r="E49" s="2" t="s">
        <v>142</v>
      </c>
      <c r="F49" s="2" t="s">
        <v>235</v>
      </c>
      <c r="G49" s="2">
        <v>0.12</v>
      </c>
      <c r="I49">
        <f>Amalga_100__2[[#This Row],[Column2]]*Amalga_100__2[[#This Row],[Column8]]</f>
        <v>0.24</v>
      </c>
      <c r="K49" s="22"/>
      <c r="L49" s="23"/>
      <c r="M49" s="23"/>
      <c r="N49" s="24"/>
    </row>
    <row r="50" spans="1:14" x14ac:dyDescent="0.25">
      <c r="A50" s="2" t="s">
        <v>146</v>
      </c>
      <c r="B50" s="2" t="s">
        <v>31</v>
      </c>
      <c r="C50" s="2" t="s">
        <v>147</v>
      </c>
      <c r="D50" s="2" t="s">
        <v>148</v>
      </c>
      <c r="E50" s="2" t="s">
        <v>149</v>
      </c>
      <c r="F50" s="2" t="s">
        <v>11</v>
      </c>
      <c r="G50" s="2"/>
      <c r="I50">
        <f>Amalga_100__2[[#This Row],[Column2]]*Amalga_100__2[[#This Row],[Column8]]</f>
        <v>0</v>
      </c>
      <c r="K50" s="22"/>
      <c r="L50" s="23"/>
      <c r="M50" s="23"/>
      <c r="N50" s="24"/>
    </row>
    <row r="51" spans="1:14" x14ac:dyDescent="0.25">
      <c r="A51" s="2" t="s">
        <v>150</v>
      </c>
      <c r="B51" s="2" t="s">
        <v>151</v>
      </c>
      <c r="C51" s="2" t="s">
        <v>152</v>
      </c>
      <c r="D51" s="2" t="s">
        <v>153</v>
      </c>
      <c r="E51" s="2" t="s">
        <v>149</v>
      </c>
      <c r="F51" s="2" t="s">
        <v>11</v>
      </c>
      <c r="G51" s="2"/>
      <c r="I51">
        <f>Amalga_100__2[[#This Row],[Column2]]*Amalga_100__2[[#This Row],[Column8]]</f>
        <v>0</v>
      </c>
      <c r="K51" s="22"/>
      <c r="L51" s="23"/>
      <c r="M51" s="23"/>
      <c r="N51" s="24"/>
    </row>
    <row r="52" spans="1:14" x14ac:dyDescent="0.25">
      <c r="A52" s="2" t="s">
        <v>154</v>
      </c>
      <c r="B52" s="2" t="s">
        <v>63</v>
      </c>
      <c r="C52" s="2" t="s">
        <v>155</v>
      </c>
      <c r="D52" s="2" t="s">
        <v>156</v>
      </c>
      <c r="E52" s="2" t="s">
        <v>149</v>
      </c>
      <c r="F52" s="2" t="s">
        <v>11</v>
      </c>
      <c r="G52" s="2"/>
      <c r="I52">
        <f>Amalga_100__2[[#This Row],[Column2]]*Amalga_100__2[[#This Row],[Column8]]</f>
        <v>0</v>
      </c>
      <c r="K52" s="22"/>
      <c r="L52" s="23"/>
      <c r="M52" s="23"/>
      <c r="N52" s="24"/>
    </row>
    <row r="53" spans="1:14" x14ac:dyDescent="0.25">
      <c r="A53" s="2" t="s">
        <v>157</v>
      </c>
      <c r="B53" s="2" t="s">
        <v>31</v>
      </c>
      <c r="C53" s="2" t="s">
        <v>158</v>
      </c>
      <c r="D53" s="2" t="s">
        <v>153</v>
      </c>
      <c r="E53" s="2" t="s">
        <v>149</v>
      </c>
      <c r="F53" s="2" t="s">
        <v>11</v>
      </c>
      <c r="G53" s="2"/>
      <c r="I53">
        <f>Amalga_100__2[[#This Row],[Column2]]*Amalga_100__2[[#This Row],[Column8]]</f>
        <v>0</v>
      </c>
      <c r="K53" s="22"/>
      <c r="L53" s="23"/>
      <c r="M53" s="23"/>
      <c r="N53" s="24"/>
    </row>
    <row r="54" spans="1:14" x14ac:dyDescent="0.25">
      <c r="A54" s="2" t="s">
        <v>159</v>
      </c>
      <c r="B54" s="2" t="s">
        <v>31</v>
      </c>
      <c r="C54" s="2" t="s">
        <v>160</v>
      </c>
      <c r="D54" s="2" t="s">
        <v>153</v>
      </c>
      <c r="E54" s="2" t="s">
        <v>149</v>
      </c>
      <c r="F54" s="2" t="s">
        <v>11</v>
      </c>
      <c r="G54" s="2"/>
      <c r="I54">
        <f>Amalga_100__2[[#This Row],[Column2]]*Amalga_100__2[[#This Row],[Column8]]</f>
        <v>0</v>
      </c>
      <c r="K54" s="22"/>
      <c r="L54" s="23"/>
      <c r="M54" s="23"/>
      <c r="N54" s="24"/>
    </row>
    <row r="55" spans="1:14" x14ac:dyDescent="0.25">
      <c r="A55" s="2" t="s">
        <v>161</v>
      </c>
      <c r="B55" s="2" t="s">
        <v>38</v>
      </c>
      <c r="C55" s="2" t="s">
        <v>162</v>
      </c>
      <c r="D55" s="2" t="s">
        <v>153</v>
      </c>
      <c r="E55" s="2" t="s">
        <v>163</v>
      </c>
      <c r="F55" s="2" t="s">
        <v>11</v>
      </c>
      <c r="G55" s="2"/>
      <c r="I55">
        <f>Amalga_100__2[[#This Row],[Column2]]*Amalga_100__2[[#This Row],[Column8]]</f>
        <v>0</v>
      </c>
      <c r="K55" s="22"/>
      <c r="L55" s="23"/>
      <c r="M55" s="23"/>
      <c r="N55" s="24"/>
    </row>
    <row r="56" spans="1:14" x14ac:dyDescent="0.25">
      <c r="A56" s="2" t="s">
        <v>164</v>
      </c>
      <c r="B56" s="2" t="s">
        <v>151</v>
      </c>
      <c r="C56" s="2" t="s">
        <v>165</v>
      </c>
      <c r="D56" s="2" t="s">
        <v>153</v>
      </c>
      <c r="E56" s="2" t="s">
        <v>149</v>
      </c>
      <c r="F56" s="2" t="s">
        <v>11</v>
      </c>
      <c r="G56" s="2"/>
      <c r="I56">
        <f>Amalga_100__2[[#This Row],[Column2]]*Amalga_100__2[[#This Row],[Column8]]</f>
        <v>0</v>
      </c>
      <c r="K56" s="22"/>
      <c r="L56" s="23"/>
      <c r="M56" s="23"/>
      <c r="N56" s="24"/>
    </row>
    <row r="57" spans="1:14" x14ac:dyDescent="0.25">
      <c r="A57" s="2" t="s">
        <v>268</v>
      </c>
      <c r="B57" s="2" t="s">
        <v>38</v>
      </c>
      <c r="C57" s="2" t="s">
        <v>269</v>
      </c>
      <c r="D57" s="2" t="s">
        <v>148</v>
      </c>
      <c r="E57" s="2" t="s">
        <v>270</v>
      </c>
      <c r="F57" s="2" t="s">
        <v>11</v>
      </c>
      <c r="G57" s="2"/>
      <c r="I57">
        <f>Amalga_100__2[[#This Row],[Column2]]*Amalga_100__2[[#This Row],[Column8]]</f>
        <v>0</v>
      </c>
      <c r="K57" s="22"/>
      <c r="L57" s="23"/>
      <c r="M57" s="23"/>
      <c r="N57" s="24"/>
    </row>
    <row r="58" spans="1:14" x14ac:dyDescent="0.25">
      <c r="A58" s="2" t="s">
        <v>166</v>
      </c>
      <c r="B58" s="2" t="s">
        <v>44</v>
      </c>
      <c r="C58" s="2" t="s">
        <v>167</v>
      </c>
      <c r="D58" s="2" t="s">
        <v>156</v>
      </c>
      <c r="E58" s="2" t="s">
        <v>149</v>
      </c>
      <c r="F58" s="2" t="s">
        <v>11</v>
      </c>
      <c r="G58" s="2"/>
      <c r="I58">
        <f>Amalga_100__2[[#This Row],[Column2]]*Amalga_100__2[[#This Row],[Column8]]</f>
        <v>0</v>
      </c>
      <c r="K58" s="22"/>
      <c r="L58" s="23"/>
      <c r="M58" s="23"/>
      <c r="N58" s="24"/>
    </row>
    <row r="59" spans="1:14" x14ac:dyDescent="0.25">
      <c r="A59" s="2" t="s">
        <v>271</v>
      </c>
      <c r="B59" s="2" t="s">
        <v>38</v>
      </c>
      <c r="C59" s="2" t="s">
        <v>165</v>
      </c>
      <c r="D59" s="2" t="s">
        <v>153</v>
      </c>
      <c r="E59" s="2" t="s">
        <v>270</v>
      </c>
      <c r="F59" s="2" t="s">
        <v>11</v>
      </c>
      <c r="G59" s="2"/>
      <c r="I59">
        <f>Amalga_100__2[[#This Row],[Column2]]*Amalga_100__2[[#This Row],[Column8]]</f>
        <v>0</v>
      </c>
      <c r="K59" s="22"/>
      <c r="L59" s="23"/>
      <c r="M59" s="23"/>
      <c r="N59" s="24"/>
    </row>
    <row r="60" spans="1:14" x14ac:dyDescent="0.25">
      <c r="A60" s="2" t="s">
        <v>168</v>
      </c>
      <c r="B60" s="2" t="s">
        <v>84</v>
      </c>
      <c r="C60" s="2" t="s">
        <v>169</v>
      </c>
      <c r="D60" s="2" t="s">
        <v>148</v>
      </c>
      <c r="E60" s="2" t="s">
        <v>149</v>
      </c>
      <c r="F60" s="2" t="s">
        <v>11</v>
      </c>
      <c r="G60" s="2"/>
      <c r="I60">
        <f>Amalga_100__2[[#This Row],[Column2]]*Amalga_100__2[[#This Row],[Column8]]</f>
        <v>0</v>
      </c>
      <c r="K60" s="22"/>
      <c r="L60" s="23"/>
      <c r="M60" s="23"/>
      <c r="N60" s="24"/>
    </row>
    <row r="61" spans="1:14" x14ac:dyDescent="0.25">
      <c r="A61" s="2" t="s">
        <v>170</v>
      </c>
      <c r="B61" s="2" t="s">
        <v>38</v>
      </c>
      <c r="C61" s="2" t="s">
        <v>171</v>
      </c>
      <c r="D61" s="2" t="s">
        <v>156</v>
      </c>
      <c r="E61" s="2" t="s">
        <v>172</v>
      </c>
      <c r="F61" s="2" t="s">
        <v>11</v>
      </c>
      <c r="G61" s="2"/>
      <c r="I61">
        <f>Amalga_100__2[[#This Row],[Column2]]*Amalga_100__2[[#This Row],[Column8]]</f>
        <v>0</v>
      </c>
      <c r="K61" s="22"/>
      <c r="L61" s="23"/>
      <c r="M61" s="23"/>
      <c r="N61" s="24"/>
    </row>
    <row r="62" spans="1:14" x14ac:dyDescent="0.25">
      <c r="A62" s="2" t="s">
        <v>173</v>
      </c>
      <c r="B62" s="2" t="s">
        <v>38</v>
      </c>
      <c r="C62" s="2" t="s">
        <v>174</v>
      </c>
      <c r="D62" s="2" t="s">
        <v>148</v>
      </c>
      <c r="E62" s="2" t="s">
        <v>149</v>
      </c>
      <c r="F62" s="2" t="s">
        <v>11</v>
      </c>
      <c r="G62" s="2"/>
      <c r="I62">
        <f>Amalga_100__2[[#This Row],[Column2]]*Amalga_100__2[[#This Row],[Column8]]</f>
        <v>0</v>
      </c>
      <c r="K62" s="22"/>
      <c r="L62" s="23"/>
      <c r="M62" s="23"/>
      <c r="N62" s="24"/>
    </row>
    <row r="63" spans="1:14" x14ac:dyDescent="0.25">
      <c r="A63" s="2" t="s">
        <v>175</v>
      </c>
      <c r="B63" s="2" t="s">
        <v>38</v>
      </c>
      <c r="C63" s="2" t="s">
        <v>176</v>
      </c>
      <c r="D63" s="2" t="s">
        <v>148</v>
      </c>
      <c r="E63" s="2" t="s">
        <v>149</v>
      </c>
      <c r="F63" s="2" t="s">
        <v>11</v>
      </c>
      <c r="G63" s="2"/>
      <c r="I63">
        <f>Amalga_100__2[[#This Row],[Column2]]*Amalga_100__2[[#This Row],[Column8]]</f>
        <v>0</v>
      </c>
      <c r="K63" s="22"/>
      <c r="L63" s="23"/>
      <c r="M63" s="23"/>
      <c r="N63" s="24"/>
    </row>
    <row r="64" spans="1:14" x14ac:dyDescent="0.25">
      <c r="A64" s="2" t="s">
        <v>177</v>
      </c>
      <c r="B64" s="2" t="s">
        <v>38</v>
      </c>
      <c r="C64" s="2" t="s">
        <v>178</v>
      </c>
      <c r="D64" s="2" t="s">
        <v>148</v>
      </c>
      <c r="E64" s="2" t="s">
        <v>149</v>
      </c>
      <c r="F64" s="2" t="s">
        <v>11</v>
      </c>
      <c r="G64" s="2"/>
      <c r="I64">
        <f>Amalga_100__2[[#This Row],[Column2]]*Amalga_100__2[[#This Row],[Column8]]</f>
        <v>0</v>
      </c>
      <c r="K64" s="22"/>
      <c r="L64" s="23"/>
      <c r="M64" s="23"/>
      <c r="N64" s="24"/>
    </row>
    <row r="65" spans="1:14" x14ac:dyDescent="0.25">
      <c r="A65" s="2" t="s">
        <v>179</v>
      </c>
      <c r="B65" s="2" t="s">
        <v>38</v>
      </c>
      <c r="C65" s="2" t="s">
        <v>180</v>
      </c>
      <c r="D65" s="2" t="s">
        <v>148</v>
      </c>
      <c r="E65" s="2" t="s">
        <v>149</v>
      </c>
      <c r="F65" s="2" t="s">
        <v>11</v>
      </c>
      <c r="G65" s="2"/>
      <c r="I65">
        <f>Amalga_100__2[[#This Row],[Column2]]*Amalga_100__2[[#This Row],[Column8]]</f>
        <v>0</v>
      </c>
      <c r="K65" s="22"/>
      <c r="L65" s="23"/>
      <c r="M65" s="23"/>
      <c r="N65" s="24"/>
    </row>
    <row r="66" spans="1:14" x14ac:dyDescent="0.25">
      <c r="A66" s="2" t="s">
        <v>181</v>
      </c>
      <c r="B66" s="2" t="s">
        <v>38</v>
      </c>
      <c r="C66" s="2" t="s">
        <v>182</v>
      </c>
      <c r="D66" s="2" t="s">
        <v>148</v>
      </c>
      <c r="E66" s="2" t="s">
        <v>149</v>
      </c>
      <c r="F66" s="2" t="s">
        <v>11</v>
      </c>
      <c r="G66" s="2"/>
      <c r="I66">
        <f>Amalga_100__2[[#This Row],[Column2]]*Amalga_100__2[[#This Row],[Column8]]</f>
        <v>0</v>
      </c>
      <c r="K66" s="22"/>
      <c r="L66" s="23"/>
      <c r="M66" s="23"/>
      <c r="N66" s="24"/>
    </row>
    <row r="67" spans="1:14" x14ac:dyDescent="0.25">
      <c r="A67" s="2" t="s">
        <v>183</v>
      </c>
      <c r="B67" s="2" t="s">
        <v>38</v>
      </c>
      <c r="C67" s="2" t="s">
        <v>184</v>
      </c>
      <c r="D67" s="2" t="s">
        <v>148</v>
      </c>
      <c r="E67" s="2" t="s">
        <v>149</v>
      </c>
      <c r="F67" s="2" t="s">
        <v>11</v>
      </c>
      <c r="G67" s="2"/>
      <c r="I67">
        <f>Amalga_100__2[[#This Row],[Column2]]*Amalga_100__2[[#This Row],[Column8]]</f>
        <v>0</v>
      </c>
      <c r="K67" s="22"/>
      <c r="L67" s="23"/>
      <c r="M67" s="23"/>
      <c r="N67" s="24"/>
    </row>
    <row r="68" spans="1:14" x14ac:dyDescent="0.25">
      <c r="A68" s="2" t="s">
        <v>185</v>
      </c>
      <c r="B68" s="2" t="s">
        <v>63</v>
      </c>
      <c r="C68" s="2" t="s">
        <v>186</v>
      </c>
      <c r="D68" s="2" t="s">
        <v>148</v>
      </c>
      <c r="E68" s="2" t="s">
        <v>187</v>
      </c>
      <c r="F68" s="2" t="s">
        <v>11</v>
      </c>
      <c r="G68" s="2"/>
      <c r="I68">
        <f>Amalga_100__2[[#This Row],[Column2]]*Amalga_100__2[[#This Row],[Column8]]</f>
        <v>0</v>
      </c>
      <c r="K68" s="22"/>
      <c r="L68" s="23"/>
      <c r="M68" s="23"/>
      <c r="N68" s="24"/>
    </row>
    <row r="69" spans="1:14" x14ac:dyDescent="0.25">
      <c r="A69" s="2" t="s">
        <v>188</v>
      </c>
      <c r="B69" s="2" t="s">
        <v>38</v>
      </c>
      <c r="C69" s="2" t="s">
        <v>189</v>
      </c>
      <c r="D69" s="2" t="s">
        <v>156</v>
      </c>
      <c r="E69" s="2" t="s">
        <v>149</v>
      </c>
      <c r="F69" s="2" t="s">
        <v>11</v>
      </c>
      <c r="G69" s="2"/>
      <c r="I69">
        <f>Amalga_100__2[[#This Row],[Column2]]*Amalga_100__2[[#This Row],[Column8]]</f>
        <v>0</v>
      </c>
      <c r="K69" s="22"/>
      <c r="L69" s="23"/>
      <c r="M69" s="23"/>
      <c r="N69" s="24"/>
    </row>
    <row r="70" spans="1:14" x14ac:dyDescent="0.25">
      <c r="A70" s="2" t="s">
        <v>190</v>
      </c>
      <c r="B70" s="2" t="s">
        <v>38</v>
      </c>
      <c r="C70" s="2" t="s">
        <v>191</v>
      </c>
      <c r="D70" s="2" t="s">
        <v>156</v>
      </c>
      <c r="E70" s="2" t="s">
        <v>149</v>
      </c>
      <c r="F70" s="2" t="s">
        <v>11</v>
      </c>
      <c r="G70" s="2"/>
      <c r="I70">
        <f>Amalga_100__2[[#This Row],[Column2]]*Amalga_100__2[[#This Row],[Column8]]</f>
        <v>0</v>
      </c>
      <c r="K70" s="22"/>
      <c r="L70" s="23"/>
      <c r="M70" s="23"/>
      <c r="N70" s="24"/>
    </row>
    <row r="71" spans="1:14" x14ac:dyDescent="0.25">
      <c r="A71" s="2" t="s">
        <v>192</v>
      </c>
      <c r="B71" s="2" t="s">
        <v>31</v>
      </c>
      <c r="C71" s="2" t="s">
        <v>193</v>
      </c>
      <c r="D71" s="2" t="s">
        <v>156</v>
      </c>
      <c r="E71" s="2" t="s">
        <v>149</v>
      </c>
      <c r="F71" s="2" t="s">
        <v>11</v>
      </c>
      <c r="G71" s="2"/>
      <c r="I71">
        <f>Amalga_100__2[[#This Row],[Column2]]*Amalga_100__2[[#This Row],[Column8]]</f>
        <v>0</v>
      </c>
      <c r="K71" s="22"/>
      <c r="L71" s="23"/>
      <c r="M71" s="23"/>
      <c r="N71" s="24"/>
    </row>
    <row r="72" spans="1:14" x14ac:dyDescent="0.25">
      <c r="A72" s="2" t="s">
        <v>194</v>
      </c>
      <c r="B72" s="2" t="s">
        <v>31</v>
      </c>
      <c r="C72" s="2" t="s">
        <v>195</v>
      </c>
      <c r="D72" s="2" t="s">
        <v>156</v>
      </c>
      <c r="E72" s="2" t="s">
        <v>149</v>
      </c>
      <c r="F72" s="2" t="s">
        <v>11</v>
      </c>
      <c r="G72" s="2"/>
      <c r="I72">
        <f>Amalga_100__2[[#This Row],[Column2]]*Amalga_100__2[[#This Row],[Column8]]</f>
        <v>0</v>
      </c>
      <c r="K72" s="22"/>
      <c r="L72" s="23"/>
      <c r="M72" s="23"/>
      <c r="N72" s="24"/>
    </row>
    <row r="73" spans="1:14" x14ac:dyDescent="0.25">
      <c r="A73" s="2" t="s">
        <v>196</v>
      </c>
      <c r="B73" s="2" t="s">
        <v>31</v>
      </c>
      <c r="C73" s="2" t="s">
        <v>197</v>
      </c>
      <c r="D73" s="2" t="s">
        <v>156</v>
      </c>
      <c r="E73" s="2" t="s">
        <v>149</v>
      </c>
      <c r="F73" s="2" t="s">
        <v>11</v>
      </c>
      <c r="G73" s="2"/>
      <c r="I73">
        <f>Amalga_100__2[[#This Row],[Column2]]*Amalga_100__2[[#This Row],[Column8]]</f>
        <v>0</v>
      </c>
      <c r="K73" s="22"/>
      <c r="L73" s="23"/>
      <c r="M73" s="23"/>
      <c r="N73" s="24"/>
    </row>
    <row r="74" spans="1:14" x14ac:dyDescent="0.25">
      <c r="A74" s="2" t="s">
        <v>272</v>
      </c>
      <c r="B74" s="2" t="s">
        <v>38</v>
      </c>
      <c r="C74" s="2" t="s">
        <v>273</v>
      </c>
      <c r="D74" s="2" t="s">
        <v>273</v>
      </c>
      <c r="E74" s="2" t="s">
        <v>274</v>
      </c>
      <c r="F74" s="2" t="s">
        <v>275</v>
      </c>
      <c r="G74" s="2"/>
      <c r="I74">
        <f>Amalga_100__2[[#This Row],[Column2]]*Amalga_100__2[[#This Row],[Column8]]</f>
        <v>0</v>
      </c>
      <c r="J74" s="10"/>
      <c r="K74" s="22"/>
      <c r="L74" s="23"/>
      <c r="M74" s="23"/>
      <c r="N74" s="24"/>
    </row>
    <row r="75" spans="1:14" x14ac:dyDescent="0.25">
      <c r="A75" s="2" t="s">
        <v>276</v>
      </c>
      <c r="B75" s="2" t="s">
        <v>38</v>
      </c>
      <c r="C75" s="2" t="s">
        <v>277</v>
      </c>
      <c r="D75" s="2" t="s">
        <v>277</v>
      </c>
      <c r="E75" s="2" t="s">
        <v>278</v>
      </c>
      <c r="F75" s="2" t="s">
        <v>279</v>
      </c>
      <c r="G75" s="2"/>
      <c r="I75">
        <f>Amalga_100__2[[#This Row],[Column2]]*Amalga_100__2[[#This Row],[Column8]]</f>
        <v>0</v>
      </c>
      <c r="K75" s="22"/>
      <c r="L75" s="23"/>
      <c r="M75" s="23"/>
      <c r="N75" s="24"/>
    </row>
    <row r="76" spans="1:14" x14ac:dyDescent="0.25">
      <c r="A76" s="2" t="s">
        <v>280</v>
      </c>
      <c r="B76" s="2" t="s">
        <v>38</v>
      </c>
      <c r="C76" s="2" t="s">
        <v>281</v>
      </c>
      <c r="D76" s="2" t="s">
        <v>282</v>
      </c>
      <c r="E76" s="2" t="s">
        <v>283</v>
      </c>
      <c r="F76" s="2" t="s">
        <v>11</v>
      </c>
      <c r="G76" s="2"/>
      <c r="I76">
        <f>Amalga_100__2[[#This Row],[Column2]]*Amalga_100__2[[#This Row],[Column8]]</f>
        <v>0</v>
      </c>
      <c r="K76" s="22"/>
      <c r="L76" s="23"/>
      <c r="M76" s="23"/>
      <c r="N76" s="24"/>
    </row>
    <row r="77" spans="1:14" x14ac:dyDescent="0.25">
      <c r="A77" s="2" t="s">
        <v>198</v>
      </c>
      <c r="B77" s="2" t="s">
        <v>38</v>
      </c>
      <c r="C77" s="2" t="s">
        <v>199</v>
      </c>
      <c r="D77" s="2" t="s">
        <v>200</v>
      </c>
      <c r="E77" s="2" t="s">
        <v>201</v>
      </c>
      <c r="F77" s="2" t="s">
        <v>234</v>
      </c>
      <c r="G77" s="2">
        <v>10.38</v>
      </c>
      <c r="I77">
        <f>Amalga_100__2[[#This Row],[Column2]]*Amalga_100__2[[#This Row],[Column8]]</f>
        <v>10.38</v>
      </c>
      <c r="K77" s="22"/>
      <c r="L77" s="23"/>
      <c r="M77" s="23"/>
      <c r="N77" s="24"/>
    </row>
    <row r="78" spans="1:14" x14ac:dyDescent="0.25">
      <c r="A78" s="2" t="s">
        <v>202</v>
      </c>
      <c r="B78" s="2" t="s">
        <v>38</v>
      </c>
      <c r="C78" s="2" t="s">
        <v>203</v>
      </c>
      <c r="D78" s="2" t="s">
        <v>204</v>
      </c>
      <c r="E78" s="2" t="s">
        <v>205</v>
      </c>
      <c r="F78" s="2" t="s">
        <v>11</v>
      </c>
      <c r="G78" s="2"/>
      <c r="I78">
        <f>Amalga_100__2[[#This Row],[Column2]]*Amalga_100__2[[#This Row],[Column8]]</f>
        <v>0</v>
      </c>
      <c r="K78" s="22"/>
      <c r="L78" s="23"/>
      <c r="M78" s="23"/>
      <c r="N78" s="24"/>
    </row>
    <row r="79" spans="1:14" x14ac:dyDescent="0.25">
      <c r="A79" s="2" t="s">
        <v>206</v>
      </c>
      <c r="B79" s="2" t="s">
        <v>44</v>
      </c>
      <c r="C79" s="2" t="s">
        <v>207</v>
      </c>
      <c r="D79" s="2" t="s">
        <v>208</v>
      </c>
      <c r="E79" s="2" t="s">
        <v>209</v>
      </c>
      <c r="F79" s="2" t="s">
        <v>11</v>
      </c>
      <c r="G79" s="2">
        <v>2.5</v>
      </c>
      <c r="I79">
        <f>Amalga_100__2[[#This Row],[Column2]]*Amalga_100__2[[#This Row],[Column8]]</f>
        <v>5</v>
      </c>
      <c r="K79" s="22"/>
      <c r="L79" s="23"/>
      <c r="M79" s="23"/>
      <c r="N79" s="24"/>
    </row>
    <row r="80" spans="1:14" x14ac:dyDescent="0.25">
      <c r="A80" s="2" t="s">
        <v>210</v>
      </c>
      <c r="B80" s="2" t="s">
        <v>38</v>
      </c>
      <c r="C80" s="2" t="s">
        <v>211</v>
      </c>
      <c r="D80" s="2" t="s">
        <v>211</v>
      </c>
      <c r="E80" s="2" t="s">
        <v>91</v>
      </c>
      <c r="F80" t="s">
        <v>233</v>
      </c>
      <c r="G80" s="2">
        <v>6.9</v>
      </c>
      <c r="I80">
        <f>Amalga_100__2[[#This Row],[Column2]]*Amalga_100__2[[#This Row],[Column8]]</f>
        <v>6.9</v>
      </c>
      <c r="K80" s="22"/>
      <c r="L80" s="23"/>
      <c r="M80" s="23"/>
      <c r="N80" s="24"/>
    </row>
    <row r="81" spans="1:14" x14ac:dyDescent="0.25">
      <c r="A81" s="2" t="s">
        <v>212</v>
      </c>
      <c r="B81" s="2" t="s">
        <v>38</v>
      </c>
      <c r="C81" s="2" t="s">
        <v>213</v>
      </c>
      <c r="D81" s="2" t="s">
        <v>214</v>
      </c>
      <c r="E81" s="2" t="s">
        <v>215</v>
      </c>
      <c r="F81" t="s">
        <v>247</v>
      </c>
      <c r="G81" s="2">
        <v>33.909999999999997</v>
      </c>
      <c r="I81">
        <f>Amalga_100__2[[#This Row],[Column2]]*Amalga_100__2[[#This Row],[Column8]]</f>
        <v>33.909999999999997</v>
      </c>
      <c r="K81" s="22"/>
      <c r="L81" s="23"/>
      <c r="M81" s="23"/>
      <c r="N81" s="24"/>
    </row>
    <row r="82" spans="1:14" x14ac:dyDescent="0.25">
      <c r="A82" s="2" t="s">
        <v>216</v>
      </c>
      <c r="B82" s="2" t="s">
        <v>63</v>
      </c>
      <c r="C82" s="2" t="s">
        <v>217</v>
      </c>
      <c r="D82" s="2" t="s">
        <v>218</v>
      </c>
      <c r="E82" s="2" t="s">
        <v>219</v>
      </c>
      <c r="F82" s="2" t="s">
        <v>246</v>
      </c>
      <c r="G82" s="2">
        <v>1.45</v>
      </c>
      <c r="I82">
        <f>Amalga_100__2[[#This Row],[Column2]]*Amalga_100__2[[#This Row],[Column8]]</f>
        <v>4.3499999999999996</v>
      </c>
      <c r="K82" s="22"/>
      <c r="L82" s="23"/>
      <c r="M82" s="23"/>
      <c r="N82" s="24"/>
    </row>
    <row r="83" spans="1:14" x14ac:dyDescent="0.25">
      <c r="A83" s="2" t="s">
        <v>220</v>
      </c>
      <c r="B83" s="2" t="s">
        <v>38</v>
      </c>
      <c r="C83" s="2" t="s">
        <v>221</v>
      </c>
      <c r="D83" s="2" t="s">
        <v>222</v>
      </c>
      <c r="E83" s="2" t="s">
        <v>223</v>
      </c>
      <c r="F83" s="2" t="s">
        <v>231</v>
      </c>
      <c r="G83" s="2">
        <v>5.61</v>
      </c>
      <c r="I83">
        <f>Amalga_100__2[[#This Row],[Column2]]*Amalga_100__2[[#This Row],[Column8]]</f>
        <v>5.61</v>
      </c>
      <c r="K83" s="22"/>
      <c r="L83" s="23"/>
      <c r="M83" s="23"/>
      <c r="N83" s="24"/>
    </row>
    <row r="84" spans="1:14" x14ac:dyDescent="0.25">
      <c r="A84" s="2" t="s">
        <v>224</v>
      </c>
      <c r="B84" s="2" t="s">
        <v>38</v>
      </c>
      <c r="C84" s="2" t="s">
        <v>225</v>
      </c>
      <c r="D84" s="2" t="s">
        <v>226</v>
      </c>
      <c r="E84" s="2" t="s">
        <v>227</v>
      </c>
      <c r="F84" s="2" t="s">
        <v>11</v>
      </c>
      <c r="G84" s="2"/>
      <c r="I84">
        <f>Amalga_100__2[[#This Row],[Column2]]*Amalga_100__2[[#This Row],[Column8]]</f>
        <v>0</v>
      </c>
      <c r="K84" s="22"/>
      <c r="L84" s="23"/>
      <c r="M84" s="23"/>
      <c r="N84" s="24"/>
    </row>
    <row r="85" spans="1:14" x14ac:dyDescent="0.25">
      <c r="A85" s="2" t="s">
        <v>228</v>
      </c>
      <c r="B85" s="2" t="s">
        <v>38</v>
      </c>
      <c r="C85" s="2" t="s">
        <v>229</v>
      </c>
      <c r="D85" s="2" t="s">
        <v>226</v>
      </c>
      <c r="E85" s="2" t="s">
        <v>227</v>
      </c>
      <c r="F85" s="2" t="s">
        <v>11</v>
      </c>
      <c r="G85" s="2"/>
      <c r="I85">
        <f>Amalga_100__2[[#This Row],[Column2]]*Amalga_100__2[[#This Row],[Column8]]</f>
        <v>0</v>
      </c>
      <c r="K85" s="25"/>
      <c r="L85" s="26"/>
      <c r="M85" s="26"/>
      <c r="N85" s="27"/>
    </row>
  </sheetData>
  <mergeCells count="3">
    <mergeCell ref="K5:L5"/>
    <mergeCell ref="M5:N5"/>
    <mergeCell ref="K4:N4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2379-E489-4435-BF80-9474CC7421D7}">
  <dimension ref="A1:W78"/>
  <sheetViews>
    <sheetView topLeftCell="A49" zoomScaleNormal="100" workbookViewId="0">
      <selection activeCell="A85" sqref="A85"/>
    </sheetView>
  </sheetViews>
  <sheetFormatPr baseColWidth="10" defaultRowHeight="15" x14ac:dyDescent="0.25"/>
  <cols>
    <col min="1" max="1" width="63.5703125" customWidth="1"/>
    <col min="2" max="2" width="10" customWidth="1"/>
    <col min="3" max="3" width="12.5703125" customWidth="1"/>
    <col min="4" max="4" width="14.85546875" customWidth="1"/>
    <col min="5" max="5" width="7.85546875" customWidth="1"/>
    <col min="6" max="6" width="34.28515625" customWidth="1"/>
    <col min="10" max="10" width="11.42578125" style="5"/>
    <col min="11" max="11" width="17.42578125" customWidth="1"/>
    <col min="12" max="12" width="21.28515625" customWidth="1"/>
    <col min="13" max="13" width="30" customWidth="1"/>
    <col min="14" max="14" width="16.140625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232</v>
      </c>
    </row>
    <row r="2" spans="1:23" x14ac:dyDescent="0.25">
      <c r="A2" s="2" t="s">
        <v>9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/>
    </row>
    <row r="3" spans="1:23" x14ac:dyDescent="0.25">
      <c r="A3" s="2" t="s">
        <v>12</v>
      </c>
      <c r="B3" s="2" t="s">
        <v>13</v>
      </c>
      <c r="C3" s="2" t="s">
        <v>11</v>
      </c>
      <c r="D3" s="2" t="s">
        <v>11</v>
      </c>
      <c r="E3" s="2" t="s">
        <v>11</v>
      </c>
      <c r="F3" s="2" t="s">
        <v>11</v>
      </c>
      <c r="G3" s="2"/>
    </row>
    <row r="4" spans="1:23" x14ac:dyDescent="0.25">
      <c r="A4" s="2" t="s">
        <v>14</v>
      </c>
      <c r="B4" s="2" t="s">
        <v>15</v>
      </c>
      <c r="C4" s="2" t="s">
        <v>11</v>
      </c>
      <c r="D4" s="2" t="s">
        <v>11</v>
      </c>
      <c r="E4" s="2" t="s">
        <v>11</v>
      </c>
      <c r="F4" s="2" t="s">
        <v>11</v>
      </c>
      <c r="G4" s="2"/>
    </row>
    <row r="5" spans="1:23" x14ac:dyDescent="0.25">
      <c r="A5" s="2" t="s">
        <v>16</v>
      </c>
      <c r="B5" s="2" t="s">
        <v>17</v>
      </c>
      <c r="C5" s="2" t="s">
        <v>11</v>
      </c>
      <c r="D5" s="2" t="s">
        <v>11</v>
      </c>
      <c r="E5" s="2" t="s">
        <v>11</v>
      </c>
      <c r="F5" s="2" t="s">
        <v>11</v>
      </c>
      <c r="G5" s="2"/>
    </row>
    <row r="6" spans="1:23" ht="15.75" x14ac:dyDescent="0.25">
      <c r="A6" s="2" t="s">
        <v>18</v>
      </c>
      <c r="B6" s="2" t="s">
        <v>19</v>
      </c>
      <c r="C6" s="2" t="s">
        <v>11</v>
      </c>
      <c r="D6" s="2" t="s">
        <v>11</v>
      </c>
      <c r="E6" s="2" t="s">
        <v>11</v>
      </c>
      <c r="F6" s="2" t="s">
        <v>11</v>
      </c>
      <c r="G6" s="2"/>
      <c r="K6" s="15" t="s">
        <v>253</v>
      </c>
      <c r="L6" s="16"/>
      <c r="M6" s="16"/>
      <c r="N6" s="17"/>
    </row>
    <row r="7" spans="1:23" s="4" customFormat="1" x14ac:dyDescent="0.25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230</v>
      </c>
      <c r="G7" s="3" t="s">
        <v>249</v>
      </c>
      <c r="H7"/>
      <c r="I7"/>
      <c r="J7" s="5"/>
      <c r="K7" s="18" t="s">
        <v>241</v>
      </c>
      <c r="L7" s="18"/>
      <c r="M7" s="18" t="s">
        <v>242</v>
      </c>
      <c r="N7" s="18"/>
      <c r="O7"/>
      <c r="P7"/>
      <c r="Q7"/>
      <c r="R7"/>
      <c r="S7"/>
      <c r="T7"/>
      <c r="U7"/>
      <c r="V7"/>
      <c r="W7"/>
    </row>
    <row r="8" spans="1:23" x14ac:dyDescent="0.25">
      <c r="A8" s="2" t="s">
        <v>25</v>
      </c>
      <c r="B8" s="2" t="s">
        <v>26</v>
      </c>
      <c r="C8" s="2" t="s">
        <v>27</v>
      </c>
      <c r="D8" s="2" t="s">
        <v>28</v>
      </c>
      <c r="E8" s="2" t="s">
        <v>29</v>
      </c>
      <c r="F8" s="2" t="s">
        <v>11</v>
      </c>
      <c r="G8" s="2"/>
      <c r="I8">
        <f>Amalga_100[[#This Row],[Column2]]*Amalga_100[[#This Row],[Column8]]</f>
        <v>0</v>
      </c>
      <c r="K8" s="12" t="s">
        <v>230</v>
      </c>
      <c r="L8" s="13" t="s">
        <v>250</v>
      </c>
      <c r="M8" s="12" t="s">
        <v>230</v>
      </c>
      <c r="N8" s="13" t="s">
        <v>250</v>
      </c>
    </row>
    <row r="9" spans="1:23" x14ac:dyDescent="0.25">
      <c r="A9" s="2" t="s">
        <v>30</v>
      </c>
      <c r="B9" s="2" t="s">
        <v>31</v>
      </c>
      <c r="C9" s="2" t="s">
        <v>32</v>
      </c>
      <c r="D9" s="2" t="s">
        <v>28</v>
      </c>
      <c r="E9" s="2" t="s">
        <v>29</v>
      </c>
      <c r="F9" s="2" t="s">
        <v>11</v>
      </c>
      <c r="G9" s="2"/>
      <c r="I9">
        <f>Amalga_100[[#This Row],[Column2]]*Amalga_100[[#This Row],[Column8]]</f>
        <v>0</v>
      </c>
    </row>
    <row r="10" spans="1:23" x14ac:dyDescent="0.25">
      <c r="A10" s="2" t="s">
        <v>33</v>
      </c>
      <c r="B10" s="2" t="s">
        <v>34</v>
      </c>
      <c r="C10" s="2" t="s">
        <v>35</v>
      </c>
      <c r="D10" s="2" t="s">
        <v>36</v>
      </c>
      <c r="E10" s="2" t="s">
        <v>29</v>
      </c>
      <c r="F10" s="2" t="s">
        <v>11</v>
      </c>
      <c r="G10" s="2"/>
      <c r="I10">
        <f>Amalga_100[[#This Row],[Column2]]*Amalga_100[[#This Row],[Column8]]</f>
        <v>0</v>
      </c>
    </row>
    <row r="11" spans="1:23" x14ac:dyDescent="0.25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29</v>
      </c>
      <c r="F11" s="2" t="s">
        <v>11</v>
      </c>
      <c r="G11" s="2"/>
      <c r="I11">
        <f>Amalga_100[[#This Row],[Column2]]*Amalga_100[[#This Row],[Column8]]</f>
        <v>0</v>
      </c>
    </row>
    <row r="12" spans="1:23" x14ac:dyDescent="0.25">
      <c r="A12" s="2" t="s">
        <v>41</v>
      </c>
      <c r="B12" s="2" t="s">
        <v>31</v>
      </c>
      <c r="C12" s="2" t="s">
        <v>42</v>
      </c>
      <c r="D12" s="2" t="s">
        <v>36</v>
      </c>
      <c r="E12" s="2" t="s">
        <v>29</v>
      </c>
      <c r="F12" s="2" t="s">
        <v>11</v>
      </c>
      <c r="G12" s="2"/>
      <c r="I12">
        <f>Amalga_100[[#This Row],[Column2]]*Amalga_100[[#This Row],[Column8]]</f>
        <v>0</v>
      </c>
    </row>
    <row r="13" spans="1:23" x14ac:dyDescent="0.25">
      <c r="A13" s="2" t="s">
        <v>43</v>
      </c>
      <c r="B13" s="2" t="s">
        <v>44</v>
      </c>
      <c r="C13" s="2" t="s">
        <v>45</v>
      </c>
      <c r="D13" s="2" t="s">
        <v>36</v>
      </c>
      <c r="E13" s="2" t="s">
        <v>29</v>
      </c>
      <c r="F13" s="2" t="s">
        <v>11</v>
      </c>
      <c r="G13" s="2"/>
      <c r="I13">
        <f>Amalga_100[[#This Row],[Column2]]*Amalga_100[[#This Row],[Column8]]</f>
        <v>0</v>
      </c>
    </row>
    <row r="14" spans="1:23" x14ac:dyDescent="0.25">
      <c r="A14" s="2" t="s">
        <v>46</v>
      </c>
      <c r="B14" s="2" t="s">
        <v>44</v>
      </c>
      <c r="C14" s="2" t="s">
        <v>47</v>
      </c>
      <c r="D14" s="2" t="s">
        <v>40</v>
      </c>
      <c r="E14" s="2" t="s">
        <v>29</v>
      </c>
      <c r="F14" s="2" t="s">
        <v>11</v>
      </c>
      <c r="G14" s="2"/>
      <c r="I14">
        <f>Amalga_100[[#This Row],[Column2]]*Amalga_100[[#This Row],[Column8]]</f>
        <v>0</v>
      </c>
    </row>
    <row r="15" spans="1:23" x14ac:dyDescent="0.25">
      <c r="A15" s="2" t="s">
        <v>48</v>
      </c>
      <c r="B15" s="2" t="s">
        <v>44</v>
      </c>
      <c r="C15" s="2" t="s">
        <v>49</v>
      </c>
      <c r="D15" s="2" t="s">
        <v>40</v>
      </c>
      <c r="E15" s="2" t="s">
        <v>29</v>
      </c>
      <c r="F15" s="2" t="s">
        <v>11</v>
      </c>
      <c r="G15" s="2"/>
      <c r="I15">
        <f>Amalga_100[[#This Row],[Column2]]*Amalga_100[[#This Row],[Column8]]</f>
        <v>0</v>
      </c>
    </row>
    <row r="16" spans="1:23" x14ac:dyDescent="0.25">
      <c r="A16" s="2" t="s">
        <v>50</v>
      </c>
      <c r="B16" s="2" t="s">
        <v>31</v>
      </c>
      <c r="C16" s="2" t="s">
        <v>51</v>
      </c>
      <c r="D16" s="2" t="s">
        <v>36</v>
      </c>
      <c r="E16" s="2" t="s">
        <v>29</v>
      </c>
      <c r="F16" s="2" t="s">
        <v>11</v>
      </c>
      <c r="G16" s="2"/>
      <c r="I16">
        <f>Amalga_100[[#This Row],[Column2]]*Amalga_100[[#This Row],[Column8]]</f>
        <v>0</v>
      </c>
    </row>
    <row r="17" spans="1:14" x14ac:dyDescent="0.25">
      <c r="A17" s="2" t="s">
        <v>52</v>
      </c>
      <c r="B17" s="2" t="s">
        <v>44</v>
      </c>
      <c r="C17" s="2" t="s">
        <v>53</v>
      </c>
      <c r="D17" s="2" t="s">
        <v>28</v>
      </c>
      <c r="E17" s="2" t="s">
        <v>29</v>
      </c>
      <c r="F17" s="2" t="s">
        <v>11</v>
      </c>
      <c r="G17" s="2"/>
      <c r="I17">
        <f>Amalga_100[[#This Row],[Column2]]*Amalga_100[[#This Row],[Column8]]</f>
        <v>0</v>
      </c>
    </row>
    <row r="18" spans="1:14" x14ac:dyDescent="0.25">
      <c r="A18" s="6" t="s">
        <v>54</v>
      </c>
      <c r="B18" s="6" t="s">
        <v>31</v>
      </c>
      <c r="C18" s="6" t="s">
        <v>55</v>
      </c>
      <c r="D18" s="6" t="s">
        <v>56</v>
      </c>
      <c r="E18" s="6" t="s">
        <v>57</v>
      </c>
      <c r="F18" s="8" t="s">
        <v>244</v>
      </c>
      <c r="G18" s="6">
        <v>2.31</v>
      </c>
      <c r="I18">
        <f>Amalga_100[[#This Row],[Column2]]*Amalga_100[[#This Row],[Column8]]</f>
        <v>9.24</v>
      </c>
      <c r="J18" s="5" t="s">
        <v>243</v>
      </c>
      <c r="K18" t="s">
        <v>244</v>
      </c>
      <c r="L18">
        <v>2.4</v>
      </c>
      <c r="M18" t="s">
        <v>254</v>
      </c>
      <c r="N18">
        <v>8.8000000000000007</v>
      </c>
    </row>
    <row r="19" spans="1:14" x14ac:dyDescent="0.25">
      <c r="A19" s="7" t="s">
        <v>256</v>
      </c>
      <c r="B19" s="14">
        <v>15</v>
      </c>
      <c r="C19" s="7" t="s">
        <v>58</v>
      </c>
      <c r="D19" s="7" t="s">
        <v>28</v>
      </c>
      <c r="E19" s="7" t="s">
        <v>59</v>
      </c>
      <c r="F19" s="7" t="s">
        <v>11</v>
      </c>
      <c r="G19" s="7"/>
      <c r="I19">
        <f>Amalga_100[[#This Row],[Column2]]*Amalga_100[[#This Row],[Column8]]</f>
        <v>0</v>
      </c>
      <c r="J19" s="5" t="s">
        <v>243</v>
      </c>
      <c r="K19" t="s">
        <v>255</v>
      </c>
      <c r="L19">
        <v>4.32</v>
      </c>
    </row>
    <row r="20" spans="1:14" x14ac:dyDescent="0.25">
      <c r="A20" s="2" t="s">
        <v>60</v>
      </c>
      <c r="B20" s="2" t="s">
        <v>38</v>
      </c>
      <c r="C20" s="2" t="s">
        <v>61</v>
      </c>
      <c r="D20" s="2" t="s">
        <v>40</v>
      </c>
      <c r="E20" s="2" t="s">
        <v>29</v>
      </c>
      <c r="F20" s="2" t="s">
        <v>11</v>
      </c>
      <c r="G20" s="2"/>
      <c r="I20">
        <f>Amalga_100[[#This Row],[Column2]]*Amalga_100[[#This Row],[Column8]]</f>
        <v>0</v>
      </c>
    </row>
    <row r="21" spans="1:14" x14ac:dyDescent="0.25">
      <c r="A21" s="2" t="s">
        <v>62</v>
      </c>
      <c r="B21" s="2" t="s">
        <v>63</v>
      </c>
      <c r="C21" s="2" t="s">
        <v>64</v>
      </c>
      <c r="D21" s="2" t="s">
        <v>40</v>
      </c>
      <c r="E21" s="2" t="s">
        <v>29</v>
      </c>
      <c r="F21" s="2" t="s">
        <v>11</v>
      </c>
      <c r="G21" s="2"/>
      <c r="I21">
        <f>Amalga_100[[#This Row],[Column2]]*Amalga_100[[#This Row],[Column8]]</f>
        <v>0</v>
      </c>
    </row>
    <row r="22" spans="1:14" x14ac:dyDescent="0.25">
      <c r="A22" s="2" t="s">
        <v>65</v>
      </c>
      <c r="B22" s="2" t="s">
        <v>44</v>
      </c>
      <c r="C22" s="2" t="s">
        <v>66</v>
      </c>
      <c r="D22" s="2" t="s">
        <v>40</v>
      </c>
      <c r="E22" s="2" t="s">
        <v>29</v>
      </c>
      <c r="F22" s="2" t="s">
        <v>11</v>
      </c>
      <c r="G22" s="2"/>
      <c r="I22">
        <f>Amalga_100[[#This Row],[Column2]]*Amalga_100[[#This Row],[Column8]]</f>
        <v>0</v>
      </c>
    </row>
    <row r="23" spans="1:14" x14ac:dyDescent="0.25">
      <c r="A23" s="2" t="s">
        <v>67</v>
      </c>
      <c r="B23" s="2" t="s">
        <v>44</v>
      </c>
      <c r="C23" s="2" t="s">
        <v>68</v>
      </c>
      <c r="D23" s="2" t="s">
        <v>69</v>
      </c>
      <c r="E23" s="2" t="s">
        <v>70</v>
      </c>
      <c r="F23" s="2" t="s">
        <v>11</v>
      </c>
      <c r="G23" s="2"/>
      <c r="I23">
        <f>Amalga_100[[#This Row],[Column2]]*Amalga_100[[#This Row],[Column8]]</f>
        <v>0</v>
      </c>
    </row>
    <row r="24" spans="1:14" x14ac:dyDescent="0.25">
      <c r="A24" s="2" t="s">
        <v>71</v>
      </c>
      <c r="B24" s="2" t="s">
        <v>38</v>
      </c>
      <c r="C24" s="2" t="s">
        <v>72</v>
      </c>
      <c r="D24" s="2" t="s">
        <v>73</v>
      </c>
      <c r="E24" s="2" t="s">
        <v>74</v>
      </c>
      <c r="F24" s="2" t="s">
        <v>11</v>
      </c>
      <c r="G24" s="2"/>
      <c r="I24">
        <f>Amalga_100[[#This Row],[Column2]]*Amalga_100[[#This Row],[Column8]]</f>
        <v>0</v>
      </c>
    </row>
    <row r="25" spans="1:14" x14ac:dyDescent="0.25">
      <c r="A25" s="2" t="s">
        <v>75</v>
      </c>
      <c r="B25" s="2" t="s">
        <v>38</v>
      </c>
      <c r="C25" s="2" t="s">
        <v>76</v>
      </c>
      <c r="D25" s="2" t="s">
        <v>73</v>
      </c>
      <c r="E25" s="2" t="s">
        <v>74</v>
      </c>
      <c r="F25" s="2" t="s">
        <v>11</v>
      </c>
      <c r="G25" s="2"/>
      <c r="I25">
        <f>Amalga_100[[#This Row],[Column2]]*Amalga_100[[#This Row],[Column8]]</f>
        <v>0</v>
      </c>
    </row>
    <row r="26" spans="1:14" x14ac:dyDescent="0.25">
      <c r="A26" s="2" t="s">
        <v>77</v>
      </c>
      <c r="B26" s="2" t="s">
        <v>38</v>
      </c>
      <c r="C26" s="2" t="s">
        <v>78</v>
      </c>
      <c r="D26" s="2" t="s">
        <v>73</v>
      </c>
      <c r="E26" s="2" t="s">
        <v>74</v>
      </c>
      <c r="F26" s="2" t="s">
        <v>11</v>
      </c>
      <c r="G26" s="2"/>
      <c r="I26">
        <f>Amalga_100[[#This Row],[Column2]]*Amalga_100[[#This Row],[Column8]]</f>
        <v>0</v>
      </c>
    </row>
    <row r="27" spans="1:14" x14ac:dyDescent="0.25">
      <c r="A27" s="2" t="s">
        <v>79</v>
      </c>
      <c r="B27" s="2" t="s">
        <v>63</v>
      </c>
      <c r="C27" s="2" t="s">
        <v>80</v>
      </c>
      <c r="D27" s="2" t="s">
        <v>81</v>
      </c>
      <c r="E27" s="2" t="s">
        <v>82</v>
      </c>
      <c r="F27" s="2" t="s">
        <v>11</v>
      </c>
      <c r="G27" s="2"/>
      <c r="I27">
        <f>Amalga_100[[#This Row],[Column2]]*Amalga_100[[#This Row],[Column8]]</f>
        <v>0</v>
      </c>
    </row>
    <row r="28" spans="1:14" x14ac:dyDescent="0.25">
      <c r="A28" s="2" t="s">
        <v>83</v>
      </c>
      <c r="B28" s="2" t="s">
        <v>84</v>
      </c>
      <c r="C28" s="2" t="s">
        <v>85</v>
      </c>
      <c r="D28" s="2" t="s">
        <v>86</v>
      </c>
      <c r="E28" s="2" t="s">
        <v>87</v>
      </c>
      <c r="F28" s="2" t="s">
        <v>240</v>
      </c>
      <c r="G28" s="2">
        <v>3.73</v>
      </c>
      <c r="I28">
        <f>Amalga_100[[#This Row],[Column2]]*Amalga_100[[#This Row],[Column8]]</f>
        <v>44.76</v>
      </c>
    </row>
    <row r="29" spans="1:14" x14ac:dyDescent="0.25">
      <c r="A29" s="2" t="s">
        <v>88</v>
      </c>
      <c r="B29" s="2" t="s">
        <v>38</v>
      </c>
      <c r="C29" s="2" t="s">
        <v>89</v>
      </c>
      <c r="D29" s="2" t="s">
        <v>90</v>
      </c>
      <c r="E29" s="2" t="s">
        <v>91</v>
      </c>
      <c r="F29" s="2" t="s">
        <v>239</v>
      </c>
      <c r="G29" s="2">
        <v>7.86</v>
      </c>
      <c r="I29">
        <f>Amalga_100[[#This Row],[Column2]]*Amalga_100[[#This Row],[Column8]]</f>
        <v>7.86</v>
      </c>
    </row>
    <row r="30" spans="1:14" x14ac:dyDescent="0.25">
      <c r="A30" s="2" t="s">
        <v>92</v>
      </c>
      <c r="B30" s="2" t="s">
        <v>63</v>
      </c>
      <c r="C30" s="2" t="s">
        <v>93</v>
      </c>
      <c r="D30" s="2" t="s">
        <v>94</v>
      </c>
      <c r="E30" s="2" t="s">
        <v>95</v>
      </c>
      <c r="F30" s="2" t="s">
        <v>238</v>
      </c>
      <c r="G30" s="2">
        <v>2.35</v>
      </c>
      <c r="I30">
        <f>Amalga_100[[#This Row],[Column2]]*Amalga_100[[#This Row],[Column8]]</f>
        <v>7.0500000000000007</v>
      </c>
    </row>
    <row r="31" spans="1:14" x14ac:dyDescent="0.25">
      <c r="A31" s="2" t="s">
        <v>96</v>
      </c>
      <c r="B31" s="2" t="s">
        <v>44</v>
      </c>
      <c r="C31" s="2" t="s">
        <v>97</v>
      </c>
      <c r="D31" s="2" t="s">
        <v>98</v>
      </c>
      <c r="E31" s="2" t="s">
        <v>99</v>
      </c>
      <c r="F31" s="2" t="s">
        <v>245</v>
      </c>
      <c r="G31" s="2">
        <v>1.07</v>
      </c>
      <c r="I31">
        <f>Amalga_100[[#This Row],[Column2]]*Amalga_100[[#This Row],[Column8]]</f>
        <v>2.14</v>
      </c>
    </row>
    <row r="32" spans="1:14" x14ac:dyDescent="0.25">
      <c r="A32" s="2" t="s">
        <v>100</v>
      </c>
      <c r="B32" s="2" t="s">
        <v>44</v>
      </c>
      <c r="C32" s="2" t="s">
        <v>101</v>
      </c>
      <c r="D32" s="2" t="s">
        <v>102</v>
      </c>
      <c r="E32" s="2" t="s">
        <v>103</v>
      </c>
      <c r="F32" s="2" t="s">
        <v>11</v>
      </c>
      <c r="G32" s="2"/>
      <c r="I32">
        <f>Amalga_100[[#This Row],[Column2]]*Amalga_100[[#This Row],[Column8]]</f>
        <v>0</v>
      </c>
    </row>
    <row r="33" spans="1:14" x14ac:dyDescent="0.25">
      <c r="A33" s="2" t="s">
        <v>104</v>
      </c>
      <c r="B33" s="2" t="s">
        <v>105</v>
      </c>
      <c r="C33" s="2" t="s">
        <v>101</v>
      </c>
      <c r="D33" s="2" t="s">
        <v>102</v>
      </c>
      <c r="E33" s="2" t="s">
        <v>106</v>
      </c>
      <c r="F33" s="2" t="s">
        <v>11</v>
      </c>
      <c r="G33" s="2"/>
      <c r="I33">
        <f>Amalga_100[[#This Row],[Column2]]*Amalga_100[[#This Row],[Column8]]</f>
        <v>0</v>
      </c>
    </row>
    <row r="34" spans="1:14" x14ac:dyDescent="0.25">
      <c r="A34" s="2" t="s">
        <v>107</v>
      </c>
      <c r="B34" s="2" t="s">
        <v>38</v>
      </c>
      <c r="C34" s="2" t="s">
        <v>108</v>
      </c>
      <c r="D34" s="2" t="s">
        <v>108</v>
      </c>
      <c r="E34" s="2" t="s">
        <v>109</v>
      </c>
      <c r="F34" s="2" t="s">
        <v>11</v>
      </c>
      <c r="G34" s="2"/>
      <c r="I34">
        <f>Amalga_100[[#This Row],[Column2]]*Amalga_100[[#This Row],[Column8]]</f>
        <v>0</v>
      </c>
    </row>
    <row r="35" spans="1:14" x14ac:dyDescent="0.25">
      <c r="A35" s="2" t="s">
        <v>110</v>
      </c>
      <c r="B35" s="2" t="s">
        <v>38</v>
      </c>
      <c r="C35" s="2" t="s">
        <v>111</v>
      </c>
      <c r="D35" s="2" t="s">
        <v>112</v>
      </c>
      <c r="E35" s="2" t="s">
        <v>113</v>
      </c>
      <c r="F35" s="2" t="s">
        <v>11</v>
      </c>
      <c r="G35" s="2"/>
      <c r="I35">
        <f>Amalga_100[[#This Row],[Column2]]*Amalga_100[[#This Row],[Column8]]</f>
        <v>0</v>
      </c>
    </row>
    <row r="36" spans="1:14" x14ac:dyDescent="0.25">
      <c r="A36" s="2" t="s">
        <v>114</v>
      </c>
      <c r="B36" s="2" t="s">
        <v>38</v>
      </c>
      <c r="C36" s="2" t="s">
        <v>115</v>
      </c>
      <c r="D36" s="2" t="s">
        <v>116</v>
      </c>
      <c r="E36" s="2" t="s">
        <v>117</v>
      </c>
      <c r="F36" s="2" t="s">
        <v>11</v>
      </c>
      <c r="G36" s="2"/>
      <c r="I36">
        <f>Amalga_100[[#This Row],[Column2]]*Amalga_100[[#This Row],[Column8]]</f>
        <v>0</v>
      </c>
    </row>
    <row r="37" spans="1:14" x14ac:dyDescent="0.25">
      <c r="A37" s="2" t="s">
        <v>118</v>
      </c>
      <c r="B37" s="2" t="s">
        <v>38</v>
      </c>
      <c r="C37" s="2" t="s">
        <v>119</v>
      </c>
      <c r="D37" s="2" t="s">
        <v>120</v>
      </c>
      <c r="E37" s="2" t="s">
        <v>121</v>
      </c>
      <c r="F37" s="2" t="s">
        <v>11</v>
      </c>
      <c r="G37" s="2"/>
      <c r="I37">
        <f>Amalga_100[[#This Row],[Column2]]*Amalga_100[[#This Row],[Column8]]</f>
        <v>0</v>
      </c>
    </row>
    <row r="38" spans="1:14" x14ac:dyDescent="0.25">
      <c r="A38" s="2" t="s">
        <v>122</v>
      </c>
      <c r="B38" s="2" t="s">
        <v>38</v>
      </c>
      <c r="C38" s="2" t="s">
        <v>123</v>
      </c>
      <c r="D38" s="2" t="s">
        <v>120</v>
      </c>
      <c r="E38" s="2" t="s">
        <v>121</v>
      </c>
      <c r="F38" s="2" t="s">
        <v>11</v>
      </c>
      <c r="G38" s="2"/>
      <c r="I38">
        <f>Amalga_100[[#This Row],[Column2]]*Amalga_100[[#This Row],[Column8]]</f>
        <v>0</v>
      </c>
    </row>
    <row r="39" spans="1:14" x14ac:dyDescent="0.25">
      <c r="A39" s="2" t="s">
        <v>124</v>
      </c>
      <c r="B39" s="2" t="s">
        <v>38</v>
      </c>
      <c r="C39" s="2" t="s">
        <v>125</v>
      </c>
      <c r="D39" s="2" t="s">
        <v>120</v>
      </c>
      <c r="E39" s="2" t="s">
        <v>121</v>
      </c>
      <c r="F39" s="2" t="s">
        <v>11</v>
      </c>
      <c r="G39" s="2"/>
      <c r="I39">
        <f>Amalga_100[[#This Row],[Column2]]*Amalga_100[[#This Row],[Column8]]</f>
        <v>0</v>
      </c>
    </row>
    <row r="40" spans="1:14" x14ac:dyDescent="0.25">
      <c r="A40" s="2" t="s">
        <v>126</v>
      </c>
      <c r="B40" s="2" t="s">
        <v>38</v>
      </c>
      <c r="C40" s="2" t="s">
        <v>127</v>
      </c>
      <c r="D40" s="2" t="s">
        <v>120</v>
      </c>
      <c r="E40" s="2" t="s">
        <v>121</v>
      </c>
      <c r="F40" s="2" t="s">
        <v>11</v>
      </c>
      <c r="G40" s="2"/>
      <c r="I40">
        <f>Amalga_100[[#This Row],[Column2]]*Amalga_100[[#This Row],[Column8]]</f>
        <v>0</v>
      </c>
    </row>
    <row r="41" spans="1:14" x14ac:dyDescent="0.25">
      <c r="A41" s="2" t="s">
        <v>128</v>
      </c>
      <c r="B41" s="2" t="s">
        <v>38</v>
      </c>
      <c r="C41" s="2" t="s">
        <v>129</v>
      </c>
      <c r="D41" s="2" t="s">
        <v>120</v>
      </c>
      <c r="E41" s="2" t="s">
        <v>121</v>
      </c>
      <c r="F41" s="2" t="s">
        <v>11</v>
      </c>
      <c r="G41" s="2"/>
      <c r="I41">
        <f>Amalga_100[[#This Row],[Column2]]*Amalga_100[[#This Row],[Column8]]</f>
        <v>0</v>
      </c>
    </row>
    <row r="42" spans="1:14" x14ac:dyDescent="0.25">
      <c r="A42" s="2" t="s">
        <v>130</v>
      </c>
      <c r="B42" s="2" t="s">
        <v>38</v>
      </c>
      <c r="C42" s="2" t="s">
        <v>131</v>
      </c>
      <c r="D42" s="2" t="s">
        <v>132</v>
      </c>
      <c r="E42" s="2" t="s">
        <v>133</v>
      </c>
      <c r="F42" s="2" t="s">
        <v>11</v>
      </c>
      <c r="G42" s="2"/>
      <c r="I42">
        <f>Amalga_100[[#This Row],[Column2]]*Amalga_100[[#This Row],[Column8]]</f>
        <v>0</v>
      </c>
    </row>
    <row r="43" spans="1:14" x14ac:dyDescent="0.25">
      <c r="A43" s="2" t="s">
        <v>134</v>
      </c>
      <c r="B43" s="2" t="s">
        <v>38</v>
      </c>
      <c r="C43" s="2" t="s">
        <v>132</v>
      </c>
      <c r="D43" s="2" t="s">
        <v>132</v>
      </c>
      <c r="E43" s="2" t="s">
        <v>135</v>
      </c>
      <c r="F43" s="2" t="s">
        <v>11</v>
      </c>
      <c r="G43" s="2"/>
      <c r="I43">
        <f>Amalga_100[[#This Row],[Column2]]*Amalga_100[[#This Row],[Column8]]</f>
        <v>0</v>
      </c>
    </row>
    <row r="44" spans="1:14" x14ac:dyDescent="0.25">
      <c r="A44" s="6" t="s">
        <v>136</v>
      </c>
      <c r="B44" s="6" t="s">
        <v>84</v>
      </c>
      <c r="C44" s="8" t="s">
        <v>236</v>
      </c>
      <c r="D44" s="6" t="s">
        <v>137</v>
      </c>
      <c r="E44" s="6" t="s">
        <v>138</v>
      </c>
      <c r="F44" s="6" t="s">
        <v>237</v>
      </c>
      <c r="G44" s="6">
        <v>18.87</v>
      </c>
      <c r="I44" s="9">
        <f>Amalga_100[[#This Row],[Column2]]*Amalga_100[[#This Row],[Column8]]</f>
        <v>226.44</v>
      </c>
      <c r="J44" s="10" t="s">
        <v>243</v>
      </c>
      <c r="K44" t="s">
        <v>251</v>
      </c>
      <c r="L44">
        <v>15.2</v>
      </c>
      <c r="M44" t="s">
        <v>252</v>
      </c>
      <c r="N44">
        <v>16.03</v>
      </c>
    </row>
    <row r="45" spans="1:14" x14ac:dyDescent="0.25">
      <c r="A45" s="2" t="s">
        <v>139</v>
      </c>
      <c r="B45" s="2" t="s">
        <v>44</v>
      </c>
      <c r="C45" s="2" t="s">
        <v>140</v>
      </c>
      <c r="D45" s="2" t="s">
        <v>141</v>
      </c>
      <c r="E45" s="2" t="s">
        <v>142</v>
      </c>
      <c r="F45" s="2"/>
      <c r="G45" s="2"/>
      <c r="I45">
        <f>Amalga_100[[#This Row],[Column2]]*Amalga_100[[#This Row],[Column8]]</f>
        <v>0</v>
      </c>
    </row>
    <row r="46" spans="1:14" x14ac:dyDescent="0.25">
      <c r="A46" s="2" t="s">
        <v>143</v>
      </c>
      <c r="B46" s="2" t="s">
        <v>44</v>
      </c>
      <c r="C46" s="2" t="s">
        <v>144</v>
      </c>
      <c r="D46" s="2" t="s">
        <v>145</v>
      </c>
      <c r="E46" s="2" t="s">
        <v>142</v>
      </c>
      <c r="F46" s="2" t="s">
        <v>235</v>
      </c>
      <c r="G46" s="2">
        <v>0.12</v>
      </c>
      <c r="I46">
        <f>Amalga_100[[#This Row],[Column2]]*Amalga_100[[#This Row],[Column8]]</f>
        <v>0.24</v>
      </c>
    </row>
    <row r="47" spans="1:14" x14ac:dyDescent="0.25">
      <c r="A47" s="2" t="s">
        <v>146</v>
      </c>
      <c r="B47" s="2" t="s">
        <v>31</v>
      </c>
      <c r="C47" s="2" t="s">
        <v>147</v>
      </c>
      <c r="D47" s="2" t="s">
        <v>148</v>
      </c>
      <c r="E47" s="2" t="s">
        <v>149</v>
      </c>
      <c r="F47" s="2" t="s">
        <v>11</v>
      </c>
      <c r="G47" s="2"/>
      <c r="I47">
        <f>Amalga_100[[#This Row],[Column2]]*Amalga_100[[#This Row],[Column8]]</f>
        <v>0</v>
      </c>
    </row>
    <row r="48" spans="1:14" x14ac:dyDescent="0.25">
      <c r="A48" s="2" t="s">
        <v>150</v>
      </c>
      <c r="B48" s="2" t="s">
        <v>151</v>
      </c>
      <c r="C48" s="2" t="s">
        <v>152</v>
      </c>
      <c r="D48" s="2" t="s">
        <v>153</v>
      </c>
      <c r="E48" s="2" t="s">
        <v>149</v>
      </c>
      <c r="F48" s="2" t="s">
        <v>11</v>
      </c>
      <c r="G48" s="2"/>
      <c r="I48">
        <f>Amalga_100[[#This Row],[Column2]]*Amalga_100[[#This Row],[Column8]]</f>
        <v>0</v>
      </c>
    </row>
    <row r="49" spans="1:9" x14ac:dyDescent="0.25">
      <c r="A49" s="2" t="s">
        <v>154</v>
      </c>
      <c r="B49" s="2" t="s">
        <v>63</v>
      </c>
      <c r="C49" s="2" t="s">
        <v>155</v>
      </c>
      <c r="D49" s="2" t="s">
        <v>156</v>
      </c>
      <c r="E49" s="2" t="s">
        <v>149</v>
      </c>
      <c r="F49" s="2" t="s">
        <v>11</v>
      </c>
      <c r="G49" s="2"/>
      <c r="I49">
        <f>Amalga_100[[#This Row],[Column2]]*Amalga_100[[#This Row],[Column8]]</f>
        <v>0</v>
      </c>
    </row>
    <row r="50" spans="1:9" x14ac:dyDescent="0.25">
      <c r="A50" s="2" t="s">
        <v>157</v>
      </c>
      <c r="B50" s="2" t="s">
        <v>31</v>
      </c>
      <c r="C50" s="2" t="s">
        <v>158</v>
      </c>
      <c r="D50" s="2" t="s">
        <v>153</v>
      </c>
      <c r="E50" s="2" t="s">
        <v>149</v>
      </c>
      <c r="F50" s="2" t="s">
        <v>11</v>
      </c>
      <c r="G50" s="2"/>
      <c r="I50">
        <f>Amalga_100[[#This Row],[Column2]]*Amalga_100[[#This Row],[Column8]]</f>
        <v>0</v>
      </c>
    </row>
    <row r="51" spans="1:9" x14ac:dyDescent="0.25">
      <c r="A51" s="2" t="s">
        <v>159</v>
      </c>
      <c r="B51" s="2" t="s">
        <v>31</v>
      </c>
      <c r="C51" s="2" t="s">
        <v>160</v>
      </c>
      <c r="D51" s="2" t="s">
        <v>153</v>
      </c>
      <c r="E51" s="2" t="s">
        <v>149</v>
      </c>
      <c r="F51" s="2" t="s">
        <v>11</v>
      </c>
      <c r="G51" s="2"/>
      <c r="I51">
        <f>Amalga_100[[#This Row],[Column2]]*Amalga_100[[#This Row],[Column8]]</f>
        <v>0</v>
      </c>
    </row>
    <row r="52" spans="1:9" x14ac:dyDescent="0.25">
      <c r="A52" s="2" t="s">
        <v>161</v>
      </c>
      <c r="B52" s="2" t="s">
        <v>38</v>
      </c>
      <c r="C52" s="2" t="s">
        <v>162</v>
      </c>
      <c r="D52" s="2" t="s">
        <v>153</v>
      </c>
      <c r="E52" s="2" t="s">
        <v>163</v>
      </c>
      <c r="F52" s="2" t="s">
        <v>11</v>
      </c>
      <c r="G52" s="2"/>
      <c r="I52">
        <f>Amalga_100[[#This Row],[Column2]]*Amalga_100[[#This Row],[Column8]]</f>
        <v>0</v>
      </c>
    </row>
    <row r="53" spans="1:9" x14ac:dyDescent="0.25">
      <c r="A53" s="2" t="s">
        <v>164</v>
      </c>
      <c r="B53" s="2" t="s">
        <v>151</v>
      </c>
      <c r="C53" s="2" t="s">
        <v>165</v>
      </c>
      <c r="D53" s="2" t="s">
        <v>153</v>
      </c>
      <c r="E53" s="2" t="s">
        <v>149</v>
      </c>
      <c r="F53" s="2" t="s">
        <v>11</v>
      </c>
      <c r="G53" s="2"/>
      <c r="I53">
        <f>Amalga_100[[#This Row],[Column2]]*Amalga_100[[#This Row],[Column8]]</f>
        <v>0</v>
      </c>
    </row>
    <row r="54" spans="1:9" x14ac:dyDescent="0.25">
      <c r="A54" s="2" t="s">
        <v>166</v>
      </c>
      <c r="B54" s="2" t="s">
        <v>44</v>
      </c>
      <c r="C54" s="2" t="s">
        <v>167</v>
      </c>
      <c r="D54" s="2" t="s">
        <v>156</v>
      </c>
      <c r="E54" s="2" t="s">
        <v>149</v>
      </c>
      <c r="F54" s="2" t="s">
        <v>11</v>
      </c>
      <c r="G54" s="2"/>
      <c r="I54">
        <f>Amalga_100[[#This Row],[Column2]]*Amalga_100[[#This Row],[Column8]]</f>
        <v>0</v>
      </c>
    </row>
    <row r="55" spans="1:9" x14ac:dyDescent="0.25">
      <c r="A55" s="2" t="s">
        <v>168</v>
      </c>
      <c r="B55" s="2" t="s">
        <v>84</v>
      </c>
      <c r="C55" s="2" t="s">
        <v>169</v>
      </c>
      <c r="D55" s="2" t="s">
        <v>148</v>
      </c>
      <c r="E55" s="2" t="s">
        <v>149</v>
      </c>
      <c r="F55" s="2" t="s">
        <v>11</v>
      </c>
      <c r="G55" s="2"/>
      <c r="I55">
        <f>Amalga_100[[#This Row],[Column2]]*Amalga_100[[#This Row],[Column8]]</f>
        <v>0</v>
      </c>
    </row>
    <row r="56" spans="1:9" x14ac:dyDescent="0.25">
      <c r="A56" s="2" t="s">
        <v>170</v>
      </c>
      <c r="B56" s="2" t="s">
        <v>38</v>
      </c>
      <c r="C56" s="2" t="s">
        <v>171</v>
      </c>
      <c r="D56" s="2" t="s">
        <v>156</v>
      </c>
      <c r="E56" s="2" t="s">
        <v>172</v>
      </c>
      <c r="F56" s="2" t="s">
        <v>11</v>
      </c>
      <c r="G56" s="2"/>
      <c r="I56">
        <f>Amalga_100[[#This Row],[Column2]]*Amalga_100[[#This Row],[Column8]]</f>
        <v>0</v>
      </c>
    </row>
    <row r="57" spans="1:9" x14ac:dyDescent="0.25">
      <c r="A57" s="2" t="s">
        <v>173</v>
      </c>
      <c r="B57" s="2" t="s">
        <v>38</v>
      </c>
      <c r="C57" s="2" t="s">
        <v>174</v>
      </c>
      <c r="D57" s="2" t="s">
        <v>148</v>
      </c>
      <c r="E57" s="2" t="s">
        <v>149</v>
      </c>
      <c r="F57" s="2" t="s">
        <v>11</v>
      </c>
      <c r="G57" s="2"/>
      <c r="I57">
        <f>Amalga_100[[#This Row],[Column2]]*Amalga_100[[#This Row],[Column8]]</f>
        <v>0</v>
      </c>
    </row>
    <row r="58" spans="1:9" x14ac:dyDescent="0.25">
      <c r="A58" s="2" t="s">
        <v>175</v>
      </c>
      <c r="B58" s="2" t="s">
        <v>38</v>
      </c>
      <c r="C58" s="2" t="s">
        <v>176</v>
      </c>
      <c r="D58" s="2" t="s">
        <v>148</v>
      </c>
      <c r="E58" s="2" t="s">
        <v>149</v>
      </c>
      <c r="F58" s="2" t="s">
        <v>11</v>
      </c>
      <c r="G58" s="2"/>
      <c r="I58">
        <f>Amalga_100[[#This Row],[Column2]]*Amalga_100[[#This Row],[Column8]]</f>
        <v>0</v>
      </c>
    </row>
    <row r="59" spans="1:9" x14ac:dyDescent="0.25">
      <c r="A59" s="2" t="s">
        <v>177</v>
      </c>
      <c r="B59" s="2" t="s">
        <v>38</v>
      </c>
      <c r="C59" s="2" t="s">
        <v>178</v>
      </c>
      <c r="D59" s="2" t="s">
        <v>148</v>
      </c>
      <c r="E59" s="2" t="s">
        <v>149</v>
      </c>
      <c r="F59" s="2" t="s">
        <v>11</v>
      </c>
      <c r="G59" s="2"/>
      <c r="I59">
        <f>Amalga_100[[#This Row],[Column2]]*Amalga_100[[#This Row],[Column8]]</f>
        <v>0</v>
      </c>
    </row>
    <row r="60" spans="1:9" x14ac:dyDescent="0.25">
      <c r="A60" s="2" t="s">
        <v>179</v>
      </c>
      <c r="B60" s="2" t="s">
        <v>38</v>
      </c>
      <c r="C60" s="2" t="s">
        <v>180</v>
      </c>
      <c r="D60" s="2" t="s">
        <v>148</v>
      </c>
      <c r="E60" s="2" t="s">
        <v>149</v>
      </c>
      <c r="F60" s="2" t="s">
        <v>11</v>
      </c>
      <c r="G60" s="2"/>
      <c r="I60">
        <f>Amalga_100[[#This Row],[Column2]]*Amalga_100[[#This Row],[Column8]]</f>
        <v>0</v>
      </c>
    </row>
    <row r="61" spans="1:9" x14ac:dyDescent="0.25">
      <c r="A61" s="2" t="s">
        <v>181</v>
      </c>
      <c r="B61" s="2" t="s">
        <v>38</v>
      </c>
      <c r="C61" s="2" t="s">
        <v>182</v>
      </c>
      <c r="D61" s="2" t="s">
        <v>148</v>
      </c>
      <c r="E61" s="2" t="s">
        <v>149</v>
      </c>
      <c r="F61" s="2" t="s">
        <v>11</v>
      </c>
      <c r="G61" s="2"/>
      <c r="I61">
        <f>Amalga_100[[#This Row],[Column2]]*Amalga_100[[#This Row],[Column8]]</f>
        <v>0</v>
      </c>
    </row>
    <row r="62" spans="1:9" x14ac:dyDescent="0.25">
      <c r="A62" s="2" t="s">
        <v>183</v>
      </c>
      <c r="B62" s="2" t="s">
        <v>38</v>
      </c>
      <c r="C62" s="2" t="s">
        <v>184</v>
      </c>
      <c r="D62" s="2" t="s">
        <v>148</v>
      </c>
      <c r="E62" s="2" t="s">
        <v>149</v>
      </c>
      <c r="F62" s="2" t="s">
        <v>11</v>
      </c>
      <c r="G62" s="2"/>
      <c r="I62">
        <f>Amalga_100[[#This Row],[Column2]]*Amalga_100[[#This Row],[Column8]]</f>
        <v>0</v>
      </c>
    </row>
    <row r="63" spans="1:9" x14ac:dyDescent="0.25">
      <c r="A63" s="2" t="s">
        <v>185</v>
      </c>
      <c r="B63" s="2" t="s">
        <v>63</v>
      </c>
      <c r="C63" s="2" t="s">
        <v>186</v>
      </c>
      <c r="D63" s="2" t="s">
        <v>148</v>
      </c>
      <c r="E63" s="2" t="s">
        <v>187</v>
      </c>
      <c r="F63" s="2" t="s">
        <v>248</v>
      </c>
      <c r="G63" s="2">
        <v>1.55</v>
      </c>
      <c r="I63">
        <f>Amalga_100[[#This Row],[Column2]]*Amalga_100[[#This Row],[Column8]]</f>
        <v>4.6500000000000004</v>
      </c>
    </row>
    <row r="64" spans="1:9" x14ac:dyDescent="0.25">
      <c r="A64" s="2" t="s">
        <v>188</v>
      </c>
      <c r="B64" s="2" t="s">
        <v>38</v>
      </c>
      <c r="C64" s="2" t="s">
        <v>189</v>
      </c>
      <c r="D64" s="2" t="s">
        <v>156</v>
      </c>
      <c r="E64" s="2" t="s">
        <v>149</v>
      </c>
      <c r="F64" s="2" t="s">
        <v>11</v>
      </c>
      <c r="G64" s="2"/>
      <c r="I64">
        <f>Amalga_100[[#This Row],[Column2]]*Amalga_100[[#This Row],[Column8]]</f>
        <v>0</v>
      </c>
    </row>
    <row r="65" spans="1:10" x14ac:dyDescent="0.25">
      <c r="A65" s="2" t="s">
        <v>190</v>
      </c>
      <c r="B65" s="2" t="s">
        <v>38</v>
      </c>
      <c r="C65" s="2" t="s">
        <v>191</v>
      </c>
      <c r="D65" s="2" t="s">
        <v>156</v>
      </c>
      <c r="E65" s="2" t="s">
        <v>149</v>
      </c>
      <c r="F65" s="2" t="s">
        <v>11</v>
      </c>
      <c r="G65" s="2"/>
      <c r="I65">
        <f>Amalga_100[[#This Row],[Column2]]*Amalga_100[[#This Row],[Column8]]</f>
        <v>0</v>
      </c>
    </row>
    <row r="66" spans="1:10" x14ac:dyDescent="0.25">
      <c r="A66" s="2" t="s">
        <v>192</v>
      </c>
      <c r="B66" s="2" t="s">
        <v>31</v>
      </c>
      <c r="C66" s="2" t="s">
        <v>193</v>
      </c>
      <c r="D66" s="2" t="s">
        <v>156</v>
      </c>
      <c r="E66" s="2" t="s">
        <v>149</v>
      </c>
      <c r="F66" s="2" t="s">
        <v>11</v>
      </c>
      <c r="G66" s="2"/>
      <c r="I66">
        <f>Amalga_100[[#This Row],[Column2]]*Amalga_100[[#This Row],[Column8]]</f>
        <v>0</v>
      </c>
    </row>
    <row r="67" spans="1:10" x14ac:dyDescent="0.25">
      <c r="A67" s="2" t="s">
        <v>194</v>
      </c>
      <c r="B67" s="2" t="s">
        <v>31</v>
      </c>
      <c r="C67" s="2" t="s">
        <v>195</v>
      </c>
      <c r="D67" s="2" t="s">
        <v>156</v>
      </c>
      <c r="E67" s="2" t="s">
        <v>149</v>
      </c>
      <c r="F67" s="2" t="s">
        <v>11</v>
      </c>
      <c r="G67" s="2"/>
      <c r="I67">
        <f>Amalga_100[[#This Row],[Column2]]*Amalga_100[[#This Row],[Column8]]</f>
        <v>0</v>
      </c>
    </row>
    <row r="68" spans="1:10" x14ac:dyDescent="0.25">
      <c r="A68" s="2" t="s">
        <v>196</v>
      </c>
      <c r="B68" s="2" t="s">
        <v>31</v>
      </c>
      <c r="C68" s="2" t="s">
        <v>197</v>
      </c>
      <c r="D68" s="2" t="s">
        <v>156</v>
      </c>
      <c r="E68" s="2" t="s">
        <v>149</v>
      </c>
      <c r="F68" s="2" t="s">
        <v>11</v>
      </c>
      <c r="G68" s="2"/>
      <c r="I68">
        <f>Amalga_100[[#This Row],[Column2]]*Amalga_100[[#This Row],[Column8]]</f>
        <v>0</v>
      </c>
    </row>
    <row r="69" spans="1:10" x14ac:dyDescent="0.25">
      <c r="A69" s="2" t="s">
        <v>198</v>
      </c>
      <c r="B69" s="2" t="s">
        <v>38</v>
      </c>
      <c r="C69" s="2" t="s">
        <v>199</v>
      </c>
      <c r="D69" s="2" t="s">
        <v>200</v>
      </c>
      <c r="E69" s="2" t="s">
        <v>201</v>
      </c>
      <c r="F69" s="2" t="s">
        <v>234</v>
      </c>
      <c r="G69" s="2">
        <v>10.38</v>
      </c>
      <c r="I69">
        <f>Amalga_100[[#This Row],[Column2]]*Amalga_100[[#This Row],[Column8]]</f>
        <v>10.38</v>
      </c>
    </row>
    <row r="70" spans="1:10" x14ac:dyDescent="0.25">
      <c r="A70" s="2" t="s">
        <v>202</v>
      </c>
      <c r="B70" s="2" t="s">
        <v>38</v>
      </c>
      <c r="C70" s="2" t="s">
        <v>203</v>
      </c>
      <c r="D70" s="2" t="s">
        <v>204</v>
      </c>
      <c r="E70" s="2" t="s">
        <v>205</v>
      </c>
      <c r="F70" s="2" t="s">
        <v>11</v>
      </c>
      <c r="G70" s="2"/>
      <c r="I70">
        <f>Amalga_100[[#This Row],[Column2]]*Amalga_100[[#This Row],[Column8]]</f>
        <v>0</v>
      </c>
    </row>
    <row r="71" spans="1:10" x14ac:dyDescent="0.25">
      <c r="A71" s="2" t="s">
        <v>206</v>
      </c>
      <c r="B71" s="2" t="s">
        <v>44</v>
      </c>
      <c r="C71" s="2" t="s">
        <v>207</v>
      </c>
      <c r="D71" s="2" t="s">
        <v>208</v>
      </c>
      <c r="E71" s="2" t="s">
        <v>209</v>
      </c>
      <c r="F71" s="2" t="s">
        <v>11</v>
      </c>
      <c r="G71" s="2">
        <v>2.5</v>
      </c>
      <c r="I71">
        <f>Amalga_100[[#This Row],[Column2]]*Amalga_100[[#This Row],[Column8]]</f>
        <v>5</v>
      </c>
    </row>
    <row r="72" spans="1:10" x14ac:dyDescent="0.25">
      <c r="A72" s="2" t="s">
        <v>210</v>
      </c>
      <c r="B72" s="2" t="s">
        <v>38</v>
      </c>
      <c r="C72" s="2" t="s">
        <v>211</v>
      </c>
      <c r="D72" s="2" t="s">
        <v>211</v>
      </c>
      <c r="E72" s="2" t="s">
        <v>91</v>
      </c>
      <c r="F72" t="s">
        <v>233</v>
      </c>
      <c r="G72" s="2">
        <v>6.9</v>
      </c>
      <c r="I72">
        <f>Amalga_100[[#This Row],[Column2]]*Amalga_100[[#This Row],[Column8]]</f>
        <v>6.9</v>
      </c>
    </row>
    <row r="73" spans="1:10" x14ac:dyDescent="0.25">
      <c r="A73" s="2" t="s">
        <v>212</v>
      </c>
      <c r="B73" s="2" t="s">
        <v>38</v>
      </c>
      <c r="C73" s="2" t="s">
        <v>213</v>
      </c>
      <c r="D73" s="2" t="s">
        <v>214</v>
      </c>
      <c r="E73" s="2" t="s">
        <v>215</v>
      </c>
      <c r="F73" t="s">
        <v>247</v>
      </c>
      <c r="G73" s="2">
        <v>33.909999999999997</v>
      </c>
      <c r="I73" s="9">
        <f>Amalga_100[[#This Row],[Column2]]*Amalga_100[[#This Row],[Column8]]</f>
        <v>33.909999999999997</v>
      </c>
      <c r="J73" s="10"/>
    </row>
    <row r="74" spans="1:10" x14ac:dyDescent="0.25">
      <c r="A74" s="2" t="s">
        <v>216</v>
      </c>
      <c r="B74" s="2" t="s">
        <v>63</v>
      </c>
      <c r="C74" s="2" t="s">
        <v>217</v>
      </c>
      <c r="D74" s="2" t="s">
        <v>218</v>
      </c>
      <c r="E74" s="2" t="s">
        <v>219</v>
      </c>
      <c r="F74" s="2" t="s">
        <v>246</v>
      </c>
      <c r="G74" s="2">
        <v>1.45</v>
      </c>
    </row>
    <row r="75" spans="1:10" x14ac:dyDescent="0.25">
      <c r="A75" s="2" t="s">
        <v>220</v>
      </c>
      <c r="B75" s="2" t="s">
        <v>38</v>
      </c>
      <c r="C75" s="2" t="s">
        <v>221</v>
      </c>
      <c r="D75" s="2" t="s">
        <v>222</v>
      </c>
      <c r="E75" s="2" t="s">
        <v>223</v>
      </c>
      <c r="F75" s="2" t="s">
        <v>231</v>
      </c>
      <c r="G75" s="2">
        <v>5.61</v>
      </c>
    </row>
    <row r="76" spans="1:10" x14ac:dyDescent="0.25">
      <c r="A76" s="2" t="s">
        <v>224</v>
      </c>
      <c r="B76" s="2" t="s">
        <v>38</v>
      </c>
      <c r="C76" s="2" t="s">
        <v>225</v>
      </c>
      <c r="D76" s="2" t="s">
        <v>226</v>
      </c>
      <c r="E76" s="2" t="s">
        <v>227</v>
      </c>
      <c r="F76" s="2" t="s">
        <v>11</v>
      </c>
      <c r="G76" s="2"/>
    </row>
    <row r="77" spans="1:10" x14ac:dyDescent="0.25">
      <c r="A77" s="2" t="s">
        <v>228</v>
      </c>
      <c r="B77" s="2" t="s">
        <v>38</v>
      </c>
      <c r="C77" s="2" t="s">
        <v>229</v>
      </c>
      <c r="D77" s="2" t="s">
        <v>226</v>
      </c>
      <c r="E77" s="2" t="s">
        <v>227</v>
      </c>
      <c r="F77" s="2" t="s">
        <v>11</v>
      </c>
      <c r="G77" s="2"/>
    </row>
    <row r="78" spans="1:10" x14ac:dyDescent="0.25">
      <c r="I78">
        <f>SUM(I8:I76)</f>
        <v>358.56999999999994</v>
      </c>
    </row>
  </sheetData>
  <mergeCells count="3">
    <mergeCell ref="K7:L7"/>
    <mergeCell ref="M7:N7"/>
    <mergeCell ref="K6:N6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0 G G R T s c v 3 7 S n A A A A + A A A A B I A H A B D b 2 5 m a W c v U G F j a 2 F n Z S 5 4 b W w g o h g A K K A U A A A A A A A A A A A A A A A A A A A A A A A A A A A A h Y 8 x D o I w G E a v Q r r T l o p o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M c L f A 8 p C F m U Q B k w p A p / V X Y W I w p k B 8 I q 7 6 2 f S d 5 I f 3 1 B s g 0 g b x f 8 C d Q S w M E F A A C A A g A 0 G G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h k U 4 J s Y l b J g E A A L U D A A A T A B w A R m 9 y b X V s Y X M v U 2 V j d G l v b j E u b S C i G A A o o B Q A A A A A A A A A A A A A A A A A A A A A A A A A A A D t k d 9 K w z A U h + 8 L f Y e Q 3 b Q Q y l q d A 6 U X p f M P C I p r p x d W R u 2 O N S 5 N R n I q G 2 N v 4 5 v 4 Y g a K b F 7 0 T r w y N 0 m + E 3 J + h 8 9 A h V x J k n V 7 e O Y 6 r m N e S w 0 L k j S l q M t 5 O B y S m A h A 1 y F 2 3 b U g B F i S m v d g o q q 2 A Y n e B R c Q p E q i v R i P p q f F z I A 2 x Z u S p Q m W m k M N O k h m 1 / n t N C k m Y J a o V s V V 9 j C d 3 0 f F v l O A a 6 Q + e 5 y A 4 A 1 H 0 D F l l J F U i b a R J h 4 z c i 4 r t e C y j s N o F D E b R y F k u B E Q 7 4 / B j Z L w 5 L M u 8 Y B e w u e H X I C 2 / 5 F 8 s 6 I 2 f V 4 + 2 3 e 5 L q V 5 U b r p G t g a G K + b k G 2 3 t K O h D Y C 2 Q h D W u G P k m 0 c 9 / K i H H / f w U Q 8 / 6 e H j H 3 z n u w 6 X f Z M e + h z Q A 6 N e 5 N M / 1 P r v 9 B e d f g F Q S w E C L Q A U A A I A C A D Q Y Z F O x y / f t K c A A A D 4 A A A A E g A A A A A A A A A A A A A A A A A A A A A A Q 2 9 u Z m l n L 1 B h Y 2 t h Z 2 U u e G 1 s U E s B A i 0 A F A A C A A g A 0 G G R T g / K 6 a u k A A A A 6 Q A A A B M A A A A A A A A A A A A A A A A A 8 w A A A F t D b 2 5 0 Z W 5 0 X 1 R 5 c G V z X S 5 4 b W x Q S w E C L Q A U A A I A C A D Q Y Z F O C b G J W y Y B A A C 1 A w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F Q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b G d h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t Y W x n Y V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V U M j A 6 M z A 6 N D I u M z c w M D k x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W x n Y V 8 x M D A v R 2 X D p G 5 k Z X J 0 Z X I g V H l w L n t D b 2 x 1 b W 4 x L D B 9 J n F 1 b 3 Q 7 L C Z x d W 9 0 O 1 N l Y 3 R p b 2 4 x L 0 F t Y W x n Y V 8 x M D A v R 2 X D p G 5 k Z X J 0 Z X I g V H l w L n t D b 2 x 1 b W 4 y L D F 9 J n F 1 b 3 Q 7 L C Z x d W 9 0 O 1 N l Y 3 R p b 2 4 x L 0 F t Y W x n Y V 8 x M D A v R 2 X D p G 5 k Z X J 0 Z X I g V H l w L n t D b 2 x 1 b W 4 z L D J 9 J n F 1 b 3 Q 7 L C Z x d W 9 0 O 1 N l Y 3 R p b 2 4 x L 0 F t Y W x n Y V 8 x M D A v R 2 X D p G 5 k Z X J 0 Z X I g V H l w L n t D b 2 x 1 b W 4 0 L D N 9 J n F 1 b 3 Q 7 L C Z x d W 9 0 O 1 N l Y 3 R p b 2 4 x L 0 F t Y W x n Y V 8 x M D A v R 2 X D p G 5 k Z X J 0 Z X I g V H l w L n t D b 2 x 1 b W 4 1 L D R 9 J n F 1 b 3 Q 7 L C Z x d W 9 0 O 1 N l Y 3 R p b 2 4 x L 0 F t Y W x n Y V 8 x M D A v R 2 X D p G 5 k Z X J 0 Z X I g V H l w L n t D b 2 x 1 b W 4 2 L D V 9 J n F 1 b 3 Q 7 L C Z x d W 9 0 O 1 N l Y 3 R p b 2 4 x L 0 F t Y W x n Y V 8 x M D A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t Y W x n Y V 8 x M D A v R 2 X D p G 5 k Z X J 0 Z X I g V H l w L n t D b 2 x 1 b W 4 x L D B 9 J n F 1 b 3 Q 7 L C Z x d W 9 0 O 1 N l Y 3 R p b 2 4 x L 0 F t Y W x n Y V 8 x M D A v R 2 X D p G 5 k Z X J 0 Z X I g V H l w L n t D b 2 x 1 b W 4 y L D F 9 J n F 1 b 3 Q 7 L C Z x d W 9 0 O 1 N l Y 3 R p b 2 4 x L 0 F t Y W x n Y V 8 x M D A v R 2 X D p G 5 k Z X J 0 Z X I g V H l w L n t D b 2 x 1 b W 4 z L D J 9 J n F 1 b 3 Q 7 L C Z x d W 9 0 O 1 N l Y 3 R p b 2 4 x L 0 F t Y W x n Y V 8 x M D A v R 2 X D p G 5 k Z X J 0 Z X I g V H l w L n t D b 2 x 1 b W 4 0 L D N 9 J n F 1 b 3 Q 7 L C Z x d W 9 0 O 1 N l Y 3 R p b 2 4 x L 0 F t Y W x n Y V 8 x M D A v R 2 X D p G 5 k Z X J 0 Z X I g V H l w L n t D b 2 x 1 b W 4 1 L D R 9 J n F 1 b 3 Q 7 L C Z x d W 9 0 O 1 N l Y 3 R p b 2 4 x L 0 F t Y W x n Y V 8 x M D A v R 2 X D p G 5 k Z X J 0 Z X I g V H l w L n t D b 2 x 1 b W 4 2 L D V 9 J n F 1 b 3 Q 7 L C Z x d W 9 0 O 1 N l Y 3 R p b 2 4 x L 0 F t Y W x n Y V 8 x M D A v R 2 X D p G 5 k Z X J 0 Z X I g V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W F s Z 2 F f M T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b G d h X z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t Y W x n Y V 8 x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d U M T A 6 M T Q 6 M z I u M D Q 2 N D I 1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W x n Y V 8 x M D A g K D I p L 0 d l w 6 R u Z G V y d G V y I F R 5 c C 5 7 Q 2 9 s d W 1 u M S w w f S Z x d W 9 0 O y w m c X V v d D t T Z W N 0 a W 9 u M S 9 B b W F s Z 2 F f M T A w I C g y K S 9 H Z c O k b m R l c n R l c i B U e X A u e 0 N v b H V t b j I s M X 0 m c X V v d D s s J n F 1 b 3 Q 7 U 2 V j d G l v b j E v Q W 1 h b G d h X z E w M C A o M i k v R 2 X D p G 5 k Z X J 0 Z X I g V H l w L n t D b 2 x 1 b W 4 z L D J 9 J n F 1 b 3 Q 7 L C Z x d W 9 0 O 1 N l Y 3 R p b 2 4 x L 0 F t Y W x n Y V 8 x M D A g K D I p L 0 d l w 6 R u Z G V y d G V y I F R 5 c C 5 7 Q 2 9 s d W 1 u N C w z f S Z x d W 9 0 O y w m c X V v d D t T Z W N 0 a W 9 u M S 9 B b W F s Z 2 F f M T A w I C g y K S 9 H Z c O k b m R l c n R l c i B U e X A u e 0 N v b H V t b j U s N H 0 m c X V v d D s s J n F 1 b 3 Q 7 U 2 V j d G l v b j E v Q W 1 h b G d h X z E w M C A o M i k v R 2 X D p G 5 k Z X J 0 Z X I g V H l w L n t D b 2 x 1 b W 4 2 L D V 9 J n F 1 b 3 Q 7 L C Z x d W 9 0 O 1 N l Y 3 R p b 2 4 x L 0 F t Y W x n Y V 8 x M D A g K D I p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W F s Z 2 F f M T A w I C g y K S 9 H Z c O k b m R l c n R l c i B U e X A u e 0 N v b H V t b j E s M H 0 m c X V v d D s s J n F 1 b 3 Q 7 U 2 V j d G l v b j E v Q W 1 h b G d h X z E w M C A o M i k v R 2 X D p G 5 k Z X J 0 Z X I g V H l w L n t D b 2 x 1 b W 4 y L D F 9 J n F 1 b 3 Q 7 L C Z x d W 9 0 O 1 N l Y 3 R p b 2 4 x L 0 F t Y W x n Y V 8 x M D A g K D I p L 0 d l w 6 R u Z G V y d G V y I F R 5 c C 5 7 Q 2 9 s d W 1 u M y w y f S Z x d W 9 0 O y w m c X V v d D t T Z W N 0 a W 9 u M S 9 B b W F s Z 2 F f M T A w I C g y K S 9 H Z c O k b m R l c n R l c i B U e X A u e 0 N v b H V t b j Q s M 3 0 m c X V v d D s s J n F 1 b 3 Q 7 U 2 V j d G l v b j E v Q W 1 h b G d h X z E w M C A o M i k v R 2 X D p G 5 k Z X J 0 Z X I g V H l w L n t D b 2 x 1 b W 4 1 L D R 9 J n F 1 b 3 Q 7 L C Z x d W 9 0 O 1 N l Y 3 R p b 2 4 x L 0 F t Y W x n Y V 8 x M D A g K D I p L 0 d l w 6 R u Z G V y d G V y I F R 5 c C 5 7 Q 2 9 s d W 1 u N i w 1 f S Z x d W 9 0 O y w m c X V v d D t T Z W N 0 a W 9 u M S 9 B b W F s Z 2 F f M T A w I C g y K S 9 H Z c O k b m R l c n R l c i B U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W x n Y V 8 x M D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b G d h X z E w M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J Z w S x q z X E a g g H i l x e w l 1 A A A A A A C A A A A A A A D Z g A A w A A A A B A A A A C F B M z / w S L 9 6 T 3 W y Q f 4 P d K e A A A A A A S A A A C g A A A A E A A A A I q d j O u Z 0 l 3 P o 8 n h P M C + d O t Q A A A A f Q L A H 2 j O h X V g u V 2 r k 5 2 e 2 b w W f Z 7 B r I r E z v 4 J w u u f d W E C x 7 U h g s R X t N S o v 0 2 s Q t t F U 4 W 2 d s D v t U i o J 7 C y o 4 q / V T Y k J F b / + 0 M X B q D i q B 4 f 4 K I U A A A A 2 R 4 E C W e P p k x d L 2 x J S u i D n d + X j U E = < / D a t a M a s h u p > 
</file>

<file path=customXml/itemProps1.xml><?xml version="1.0" encoding="utf-8"?>
<ds:datastoreItem xmlns:ds="http://schemas.openxmlformats.org/officeDocument/2006/customXml" ds:itemID="{55D8758A-D6A1-4284-9DD9-E0B66D3781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Kostenrechnung</vt:lpstr>
      <vt:lpstr>BOM_neu</vt:lpstr>
      <vt:lpstr>BOM_alt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AUKTORA | Jonas Krieger</dc:creator>
  <cp:lastModifiedBy>AUKTORA | Jonas Krieger</cp:lastModifiedBy>
  <dcterms:created xsi:type="dcterms:W3CDTF">2019-04-15T19:50:31Z</dcterms:created>
  <dcterms:modified xsi:type="dcterms:W3CDTF">2019-04-17T12:42:42Z</dcterms:modified>
</cp:coreProperties>
</file>