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555" windowHeight="4935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H21" i="1" l="1"/>
  <c r="BH20" i="1"/>
  <c r="BH19" i="1"/>
  <c r="BH18" i="1"/>
  <c r="BH17" i="1"/>
  <c r="BG24" i="1"/>
  <c r="BG23" i="1"/>
  <c r="BG22" i="1"/>
  <c r="BG21" i="1"/>
  <c r="BG20" i="1"/>
  <c r="BG19" i="1"/>
  <c r="BG18" i="1"/>
  <c r="BG17" i="1"/>
  <c r="U19" i="1"/>
  <c r="BC17" i="1"/>
  <c r="BC18" i="1" s="1"/>
  <c r="BC19" i="1" s="1"/>
  <c r="BC20" i="1" s="1"/>
  <c r="BC21" i="1" s="1"/>
  <c r="BC22" i="1" s="1"/>
  <c r="BC23" i="1" s="1"/>
  <c r="BC24" i="1" s="1"/>
  <c r="G24" i="1"/>
  <c r="G23" i="1"/>
  <c r="G22" i="1"/>
  <c r="G21" i="1"/>
  <c r="G20" i="1"/>
  <c r="G19" i="1"/>
  <c r="G18" i="1"/>
  <c r="G17" i="1"/>
  <c r="F24" i="1"/>
  <c r="F23" i="1"/>
  <c r="F22" i="1"/>
  <c r="F21" i="1"/>
  <c r="F20" i="1"/>
  <c r="F19" i="1"/>
  <c r="F18" i="1"/>
  <c r="F17" i="1"/>
  <c r="E24" i="1"/>
  <c r="K24" i="1" s="1"/>
  <c r="D24" i="1"/>
  <c r="N24" i="1" s="1"/>
  <c r="E23" i="1"/>
  <c r="K23" i="1" s="1"/>
  <c r="D23" i="1"/>
  <c r="N23" i="1" s="1"/>
  <c r="E22" i="1"/>
  <c r="K22" i="1" s="1"/>
  <c r="D22" i="1"/>
  <c r="N22" i="1" s="1"/>
  <c r="E21" i="1"/>
  <c r="K21" i="1" s="1"/>
  <c r="D21" i="1"/>
  <c r="N21" i="1" s="1"/>
  <c r="E20" i="1"/>
  <c r="K20" i="1" s="1"/>
  <c r="D20" i="1"/>
  <c r="N20" i="1" s="1"/>
  <c r="E19" i="1"/>
  <c r="K19" i="1" s="1"/>
  <c r="D19" i="1"/>
  <c r="N19" i="1" s="1"/>
  <c r="E18" i="1"/>
  <c r="K18" i="1" s="1"/>
  <c r="D18" i="1"/>
  <c r="N18" i="1" s="1"/>
  <c r="E17" i="1"/>
  <c r="K17" i="1" s="1"/>
  <c r="D17" i="1"/>
  <c r="N17" i="1" s="1"/>
  <c r="AL17" i="1" l="1"/>
  <c r="AL18" i="1" s="1"/>
  <c r="AL19" i="1" s="1"/>
  <c r="AL20" i="1" s="1"/>
  <c r="AL21" i="1" s="1"/>
  <c r="AL22" i="1" s="1"/>
  <c r="AL23" i="1" s="1"/>
  <c r="AL24" i="1" s="1"/>
  <c r="R19" i="1" s="1"/>
  <c r="I17" i="1"/>
  <c r="I23" i="1"/>
  <c r="I21" i="1"/>
  <c r="I19" i="1"/>
  <c r="J17" i="1"/>
  <c r="J23" i="1"/>
  <c r="J21" i="1"/>
  <c r="J19" i="1"/>
  <c r="L17" i="1"/>
  <c r="BD17" i="1" s="1"/>
  <c r="L23" i="1"/>
  <c r="L21" i="1"/>
  <c r="L19" i="1"/>
  <c r="M17" i="1"/>
  <c r="BE17" i="1" s="1"/>
  <c r="M23" i="1"/>
  <c r="M21" i="1"/>
  <c r="M19" i="1"/>
  <c r="I24" i="1"/>
  <c r="I22" i="1"/>
  <c r="I20" i="1"/>
  <c r="I18" i="1"/>
  <c r="J24" i="1"/>
  <c r="J22" i="1"/>
  <c r="J20" i="1"/>
  <c r="J18" i="1"/>
  <c r="L24" i="1"/>
  <c r="L22" i="1"/>
  <c r="L20" i="1"/>
  <c r="L18" i="1"/>
  <c r="M24" i="1"/>
  <c r="M22" i="1"/>
  <c r="M20" i="1"/>
  <c r="M18" i="1"/>
  <c r="BE18" i="1" l="1"/>
  <c r="BE19" i="1" s="1"/>
  <c r="BE20" i="1" s="1"/>
  <c r="BE21" i="1" s="1"/>
  <c r="BE22" i="1" s="1"/>
  <c r="BE23" i="1" s="1"/>
  <c r="BE24" i="1" s="1"/>
  <c r="U21" i="1" s="1"/>
  <c r="BD18" i="1"/>
  <c r="BD19" i="1" s="1"/>
  <c r="BD20" i="1" s="1"/>
  <c r="BD21" i="1" s="1"/>
  <c r="BD22" i="1" s="1"/>
  <c r="BD23" i="1" s="1"/>
  <c r="BD24" i="1" s="1"/>
  <c r="U20" i="1" s="1"/>
  <c r="AK17" i="1"/>
  <c r="AK18" i="1" s="1"/>
  <c r="AK19" i="1" s="1"/>
  <c r="AK20" i="1" s="1"/>
  <c r="AK21" i="1" s="1"/>
  <c r="AK22" i="1" s="1"/>
  <c r="AK23" i="1" s="1"/>
  <c r="AK24" i="1" s="1"/>
  <c r="Q19" i="1" s="1"/>
  <c r="BB17" i="1"/>
  <c r="BB18" i="1" s="1"/>
  <c r="BB19" i="1" s="1"/>
  <c r="BB20" i="1" s="1"/>
  <c r="BB21" i="1" s="1"/>
  <c r="BB22" i="1" s="1"/>
  <c r="BB23" i="1" s="1"/>
  <c r="BB24" i="1" s="1"/>
  <c r="U18" i="1" s="1"/>
  <c r="Z17" i="1"/>
  <c r="Z18" i="1" s="1"/>
  <c r="Z19" i="1" s="1"/>
  <c r="BA17" i="1"/>
  <c r="BA18" i="1" s="1"/>
  <c r="BA19" i="1" s="1"/>
  <c r="BA20" i="1" s="1"/>
  <c r="BA21" i="1" s="1"/>
  <c r="BA22" i="1" s="1"/>
  <c r="BA23" i="1" s="1"/>
  <c r="BA24" i="1" s="1"/>
  <c r="U17" i="1" s="1"/>
  <c r="AS17" i="1"/>
  <c r="AS18" i="1" s="1"/>
  <c r="AS19" i="1" s="1"/>
  <c r="AS20" i="1" s="1"/>
  <c r="AS21" i="1" s="1"/>
  <c r="AS22" i="1" s="1"/>
  <c r="AS23" i="1" s="1"/>
  <c r="AS24" i="1" s="1"/>
  <c r="S20" i="1" s="1"/>
  <c r="AR17" i="1"/>
  <c r="AR18" i="1" s="1"/>
  <c r="AR19" i="1" s="1"/>
  <c r="AR20" i="1" s="1"/>
  <c r="AR21" i="1" s="1"/>
  <c r="AR22" i="1" s="1"/>
  <c r="AR23" i="1" s="1"/>
  <c r="AR24" i="1" s="1"/>
  <c r="R20" i="1" s="1"/>
  <c r="AQ17" i="1"/>
  <c r="AQ18" i="1" s="1"/>
  <c r="AQ19" i="1" s="1"/>
  <c r="AQ20" i="1" s="1"/>
  <c r="AQ21" i="1" s="1"/>
  <c r="AQ22" i="1" s="1"/>
  <c r="AQ23" i="1" s="1"/>
  <c r="AQ24" i="1" s="1"/>
  <c r="Q20" i="1" s="1"/>
  <c r="AP17" i="1"/>
  <c r="AP18" i="1" s="1"/>
  <c r="AP19" i="1" s="1"/>
  <c r="AP20" i="1" s="1"/>
  <c r="AP21" i="1" s="1"/>
  <c r="AP22" i="1" s="1"/>
  <c r="AP23" i="1" s="1"/>
  <c r="AP24" i="1" s="1"/>
  <c r="P20" i="1" s="1"/>
  <c r="AM17" i="1"/>
  <c r="AM18" i="1" s="1"/>
  <c r="AM19" i="1" s="1"/>
  <c r="AM20" i="1" s="1"/>
  <c r="AM21" i="1" s="1"/>
  <c r="AM22" i="1" s="1"/>
  <c r="AM23" i="1" s="1"/>
  <c r="AM24" i="1" s="1"/>
  <c r="S19" i="1" s="1"/>
  <c r="AJ17" i="1"/>
  <c r="AJ18" i="1" s="1"/>
  <c r="AJ19" i="1" s="1"/>
  <c r="AJ20" i="1" s="1"/>
  <c r="AJ21" i="1" s="1"/>
  <c r="AJ22" i="1" s="1"/>
  <c r="AJ23" i="1" s="1"/>
  <c r="AJ24" i="1" s="1"/>
  <c r="P19" i="1" s="1"/>
  <c r="AZ17" i="1"/>
  <c r="AZ18" i="1" s="1"/>
  <c r="AZ19" i="1" s="1"/>
  <c r="AZ20" i="1" s="1"/>
  <c r="AZ21" i="1" s="1"/>
  <c r="AZ22" i="1" s="1"/>
  <c r="AZ23" i="1" s="1"/>
  <c r="AZ24" i="1" s="1"/>
  <c r="T21" i="1" s="1"/>
  <c r="AY17" i="1"/>
  <c r="AY18" i="1" s="1"/>
  <c r="AY19" i="1" s="1"/>
  <c r="AY20" i="1" s="1"/>
  <c r="AY21" i="1" s="1"/>
  <c r="AY22" i="1" s="1"/>
  <c r="AY23" i="1" s="1"/>
  <c r="AY24" i="1" s="1"/>
  <c r="S21" i="1" s="1"/>
  <c r="AX17" i="1"/>
  <c r="AX18" i="1" s="1"/>
  <c r="AX19" i="1" s="1"/>
  <c r="AX20" i="1" s="1"/>
  <c r="AX21" i="1" s="1"/>
  <c r="AX22" i="1" s="1"/>
  <c r="AX23" i="1" s="1"/>
  <c r="AX24" i="1" s="1"/>
  <c r="R21" i="1" s="1"/>
  <c r="AW17" i="1"/>
  <c r="AW18" i="1" s="1"/>
  <c r="AW19" i="1" s="1"/>
  <c r="AW20" i="1" s="1"/>
  <c r="AW21" i="1" s="1"/>
  <c r="AW22" i="1" s="1"/>
  <c r="AW23" i="1" s="1"/>
  <c r="AW24" i="1" s="1"/>
  <c r="Q21" i="1" s="1"/>
  <c r="AV17" i="1"/>
  <c r="AV18" i="1" s="1"/>
  <c r="AV19" i="1" s="1"/>
  <c r="AV20" i="1" s="1"/>
  <c r="AV21" i="1" s="1"/>
  <c r="AV22" i="1" s="1"/>
  <c r="AV23" i="1" s="1"/>
  <c r="AV24" i="1" s="1"/>
  <c r="P21" i="1" s="1"/>
  <c r="AT17" i="1"/>
  <c r="AT18" i="1" s="1"/>
  <c r="AT19" i="1" s="1"/>
  <c r="AT20" i="1" s="1"/>
  <c r="AT21" i="1" s="1"/>
  <c r="AT22" i="1" s="1"/>
  <c r="AT23" i="1" s="1"/>
  <c r="AT24" i="1" s="1"/>
  <c r="T20" i="1" s="1"/>
  <c r="AN17" i="1"/>
  <c r="AN18" i="1" s="1"/>
  <c r="AN19" i="1" s="1"/>
  <c r="AN20" i="1" s="1"/>
  <c r="AN21" i="1" s="1"/>
  <c r="AN22" i="1" s="1"/>
  <c r="AN23" i="1" s="1"/>
  <c r="AN24" i="1" s="1"/>
  <c r="T19" i="1" s="1"/>
  <c r="Z20" i="1"/>
  <c r="Z21" i="1" s="1"/>
  <c r="Z22" i="1" s="1"/>
  <c r="Z23" i="1" s="1"/>
  <c r="Z24" i="1" s="1"/>
  <c r="R17" i="1" s="1"/>
  <c r="AH17" i="1"/>
  <c r="AH18" i="1" s="1"/>
  <c r="AH19" i="1" s="1"/>
  <c r="AH20" i="1" s="1"/>
  <c r="AH21" i="1" s="1"/>
  <c r="AH22" i="1" s="1"/>
  <c r="AH23" i="1" s="1"/>
  <c r="AH24" i="1" s="1"/>
  <c r="T18" i="1" s="1"/>
  <c r="AB17" i="1"/>
  <c r="AB18" i="1" s="1"/>
  <c r="AB19" i="1" s="1"/>
  <c r="AB20" i="1" s="1"/>
  <c r="AB21" i="1" s="1"/>
  <c r="AB22" i="1" s="1"/>
  <c r="AB23" i="1" s="1"/>
  <c r="AB24" i="1" s="1"/>
  <c r="T17" i="1" s="1"/>
  <c r="AA17" i="1"/>
  <c r="AA18" i="1" s="1"/>
  <c r="AA19" i="1" s="1"/>
  <c r="AA20" i="1" s="1"/>
  <c r="AA21" i="1" s="1"/>
  <c r="AA22" i="1" s="1"/>
  <c r="AA23" i="1" s="1"/>
  <c r="AA24" i="1" s="1"/>
  <c r="S17" i="1" s="1"/>
  <c r="AG17" i="1"/>
  <c r="AG18" i="1" s="1"/>
  <c r="AG19" i="1" s="1"/>
  <c r="AG20" i="1" s="1"/>
  <c r="AG21" i="1" s="1"/>
  <c r="AG22" i="1" s="1"/>
  <c r="AG23" i="1" s="1"/>
  <c r="AG24" i="1" s="1"/>
  <c r="S18" i="1" s="1"/>
  <c r="Y17" i="1"/>
  <c r="Y18" i="1" s="1"/>
  <c r="Y19" i="1" s="1"/>
  <c r="Y20" i="1" s="1"/>
  <c r="Y21" i="1" s="1"/>
  <c r="Y22" i="1" s="1"/>
  <c r="Y23" i="1" s="1"/>
  <c r="Y24" i="1" s="1"/>
  <c r="Q17" i="1" s="1"/>
  <c r="AE17" i="1"/>
  <c r="AE18" i="1" s="1"/>
  <c r="AE19" i="1" s="1"/>
  <c r="AE20" i="1" s="1"/>
  <c r="AE21" i="1" s="1"/>
  <c r="AE22" i="1" s="1"/>
  <c r="AE23" i="1" s="1"/>
  <c r="AE24" i="1" s="1"/>
  <c r="Q18" i="1" s="1"/>
  <c r="AD17" i="1"/>
  <c r="AD18" i="1" s="1"/>
  <c r="AD19" i="1" s="1"/>
  <c r="AD20" i="1" s="1"/>
  <c r="AD21" i="1" s="1"/>
  <c r="AD22" i="1" s="1"/>
  <c r="AD23" i="1" s="1"/>
  <c r="AD24" i="1" s="1"/>
  <c r="P18" i="1" s="1"/>
  <c r="X17" i="1"/>
  <c r="X18" i="1" s="1"/>
  <c r="X19" i="1" s="1"/>
  <c r="X20" i="1" s="1"/>
  <c r="X21" i="1" s="1"/>
  <c r="X22" i="1" s="1"/>
  <c r="X23" i="1" s="1"/>
  <c r="X24" i="1" s="1"/>
  <c r="P17" i="1" s="1"/>
  <c r="AF17" i="1"/>
  <c r="AF18" i="1" s="1"/>
  <c r="AF19" i="1" s="1"/>
  <c r="AF20" i="1" s="1"/>
  <c r="AF21" i="1" s="1"/>
  <c r="AF22" i="1" s="1"/>
  <c r="AF23" i="1" s="1"/>
  <c r="AF24" i="1" s="1"/>
  <c r="R18" i="1" s="1"/>
</calcChain>
</file>

<file path=xl/comments1.xml><?xml version="1.0" encoding="utf-8"?>
<comments xmlns="http://schemas.openxmlformats.org/spreadsheetml/2006/main">
  <authors>
    <author>THORIS</author>
  </authors>
  <commentList>
    <comment ref="W14" authorId="0">
      <text>
        <r>
          <rPr>
            <b/>
            <sz val="9"/>
            <color indexed="81"/>
            <rFont val="Tahoma"/>
            <family val="2"/>
          </rPr>
          <t>for (i=0; i&lt;nc; i++)
  for (j=0; j&lt;nc; j++) {
   M[i][j] = A[0][j]*A[0][i];
   for (k=1; k&lt;nl; k++)
    M[i][j] += A[k][j]*A[k][i];
  }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yf * xw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yf * yw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 xml:space="preserve">yf
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 xml:space="preserve">-xf * xw
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 xml:space="preserve">-xf * yw
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 xml:space="preserve">xf
</t>
        </r>
      </text>
    </comment>
    <comment ref="X16" authorId="0">
      <text>
        <r>
          <rPr>
            <b/>
            <sz val="9"/>
            <color indexed="81"/>
            <rFont val="Tahoma"/>
            <family val="2"/>
          </rPr>
          <t>M[i,j]</t>
        </r>
      </text>
    </comment>
    <comment ref="AD16" authorId="0">
      <text>
        <r>
          <rPr>
            <b/>
            <sz val="9"/>
            <color indexed="81"/>
            <rFont val="Tahoma"/>
            <family val="2"/>
          </rPr>
          <t>M[i,j]</t>
        </r>
      </text>
    </comment>
    <comment ref="AJ16" authorId="0">
      <text>
        <r>
          <rPr>
            <b/>
            <sz val="9"/>
            <color indexed="81"/>
            <rFont val="Tahoma"/>
            <family val="2"/>
          </rPr>
          <t>M[i,j]</t>
        </r>
      </text>
    </comment>
    <comment ref="AP16" authorId="0">
      <text>
        <r>
          <rPr>
            <b/>
            <sz val="9"/>
            <color indexed="81"/>
            <rFont val="Tahoma"/>
            <family val="2"/>
          </rPr>
          <t>M[i,j]</t>
        </r>
      </text>
    </comment>
    <comment ref="AV16" authorId="0">
      <text>
        <r>
          <rPr>
            <b/>
            <sz val="9"/>
            <color indexed="81"/>
            <rFont val="Tahoma"/>
            <family val="2"/>
          </rPr>
          <t>M[i,j]</t>
        </r>
      </text>
    </comment>
  </commentList>
</comments>
</file>

<file path=xl/sharedStrings.xml><?xml version="1.0" encoding="utf-8"?>
<sst xmlns="http://schemas.openxmlformats.org/spreadsheetml/2006/main" count="82" uniqueCount="68">
  <si>
    <t>World</t>
  </si>
  <si>
    <t>X</t>
  </si>
  <si>
    <t>Y</t>
  </si>
  <si>
    <t>Test1</t>
  </si>
  <si>
    <t>xf</t>
  </si>
  <si>
    <t>yf</t>
  </si>
  <si>
    <t>xw</t>
  </si>
  <si>
    <t>yw</t>
  </si>
  <si>
    <t>SportSize</t>
  </si>
  <si>
    <t>Image</t>
  </si>
  <si>
    <t>M0,0</t>
  </si>
  <si>
    <t>M1,0</t>
  </si>
  <si>
    <t>M0,1</t>
  </si>
  <si>
    <t>A1,x</t>
  </si>
  <si>
    <t>A2,x</t>
  </si>
  <si>
    <t>A3,x</t>
  </si>
  <si>
    <t>A4,x</t>
  </si>
  <si>
    <t>A5,x</t>
  </si>
  <si>
    <t>A6,x</t>
  </si>
  <si>
    <t>A7,x</t>
  </si>
  <si>
    <t>A0,x</t>
  </si>
  <si>
    <t>Ax,0</t>
  </si>
  <si>
    <t>Ax,1</t>
  </si>
  <si>
    <t>Ax,2</t>
  </si>
  <si>
    <t>Ax,3</t>
  </si>
  <si>
    <t>Ax,4</t>
  </si>
  <si>
    <t>Bx</t>
  </si>
  <si>
    <t>M0,2</t>
  </si>
  <si>
    <t>M0,3</t>
  </si>
  <si>
    <t>M0,4</t>
  </si>
  <si>
    <t>j = 0..5</t>
  </si>
  <si>
    <t>k</t>
  </si>
  <si>
    <t>M1,1</t>
  </si>
  <si>
    <t>M1,2</t>
  </si>
  <si>
    <t>M1,3</t>
  </si>
  <si>
    <t>M1,4</t>
  </si>
  <si>
    <t>i = 0..5</t>
  </si>
  <si>
    <t>M2,0</t>
  </si>
  <si>
    <t>M2,1</t>
  </si>
  <si>
    <t>M2,2</t>
  </si>
  <si>
    <t>M2,3</t>
  </si>
  <si>
    <t>M2,4</t>
  </si>
  <si>
    <t>M3,0</t>
  </si>
  <si>
    <t>M3,1</t>
  </si>
  <si>
    <t>M3,2</t>
  </si>
  <si>
    <t>M3,3</t>
  </si>
  <si>
    <t>M3,4</t>
  </si>
  <si>
    <t>M4,0</t>
  </si>
  <si>
    <t>M4,1</t>
  </si>
  <si>
    <t>M4,2</t>
  </si>
  <si>
    <t>M4,3</t>
  </si>
  <si>
    <t>M4,4</t>
  </si>
  <si>
    <t>M</t>
  </si>
  <si>
    <t>Loop para encontrar a matriz M[i,j]</t>
  </si>
  <si>
    <t>X0</t>
  </si>
  <si>
    <t>X1</t>
  </si>
  <si>
    <t>X2</t>
  </si>
  <si>
    <t>X3</t>
  </si>
  <si>
    <t>X4</t>
  </si>
  <si>
    <t>U</t>
  </si>
  <si>
    <t>imax</t>
  </si>
  <si>
    <t>rmax</t>
  </si>
  <si>
    <t>i0</t>
  </si>
  <si>
    <t>i1</t>
  </si>
  <si>
    <t>i2</t>
  </si>
  <si>
    <t>i3</t>
  </si>
  <si>
    <t>TOL</t>
  </si>
  <si>
    <t>Matrix de Coeficientes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</si>
</sst>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8" xfId="0" applyFont="1" applyBorder="1" applyAlignment="1">
      <alignment horizontal="center"/>
    </xf>
    <xf numFmtId="0" fontId="0" fillId="0" borderId="0" xfId="0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/>
    <xf numFmtId="0" fontId="1" fillId="0" borderId="19" xfId="0" applyFont="1" applyBorder="1"/>
    <xf numFmtId="0" fontId="1" fillId="0" borderId="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/>
    <xf numFmtId="0" fontId="1" fillId="0" borderId="19" xfId="0" applyFont="1" applyBorder="1"/>
    <xf numFmtId="0" fontId="1" fillId="0" borderId="0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14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2" borderId="22" xfId="0" applyFont="1" applyFill="1" applyBorder="1"/>
    <xf numFmtId="0" fontId="4" fillId="0" borderId="3" xfId="0" applyFont="1" applyBorder="1"/>
    <xf numFmtId="0" fontId="1" fillId="2" borderId="3" xfId="0" applyFont="1" applyFill="1" applyBorder="1"/>
    <xf numFmtId="0" fontId="4" fillId="0" borderId="4" xfId="0" applyFont="1" applyBorder="1"/>
    <xf numFmtId="0" fontId="1" fillId="0" borderId="24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1" fillId="2" borderId="24" xfId="0" applyFont="1" applyFill="1" applyBorder="1" applyAlignment="1">
      <alignment horizontal="center"/>
    </xf>
    <xf numFmtId="0" fontId="4" fillId="0" borderId="22" xfId="0" applyFont="1" applyBorder="1"/>
    <xf numFmtId="0" fontId="4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11" fontId="1" fillId="0" borderId="0" xfId="0" applyNumberFormat="1" applyFont="1" applyBorder="1"/>
    <xf numFmtId="0" fontId="1" fillId="0" borderId="3" xfId="0" applyFont="1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S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4"/>
  <sheetViews>
    <sheetView tabSelected="1" topLeftCell="H10" zoomScaleNormal="100" workbookViewId="0">
      <selection activeCell="U15" sqref="U15"/>
    </sheetView>
  </sheetViews>
  <sheetFormatPr defaultRowHeight="12" x14ac:dyDescent="0.2"/>
  <cols>
    <col min="1" max="1" width="6.140625" style="1" customWidth="1"/>
    <col min="2" max="3" width="6.42578125" style="1" customWidth="1"/>
    <col min="4" max="7" width="5.140625" style="1" customWidth="1"/>
    <col min="8" max="8" width="5.140625" style="31" customWidth="1"/>
    <col min="9" max="14" width="4.42578125" style="1" customWidth="1"/>
    <col min="15" max="15" width="4.42578125" style="31" customWidth="1"/>
    <col min="16" max="22" width="6.140625" style="31" customWidth="1"/>
    <col min="23" max="23" width="1.85546875" style="31" bestFit="1" customWidth="1"/>
    <col min="24" max="25" width="5.28515625" style="1" bestFit="1" customWidth="1"/>
    <col min="26" max="26" width="4.5703125" style="1" bestFit="1" customWidth="1"/>
    <col min="27" max="28" width="5.85546875" style="1" bestFit="1" customWidth="1"/>
    <col min="29" max="29" width="1.85546875" style="1" bestFit="1" customWidth="1"/>
    <col min="30" max="31" width="5.28515625" style="1" bestFit="1" customWidth="1"/>
    <col min="32" max="32" width="4.5703125" style="1" bestFit="1" customWidth="1"/>
    <col min="33" max="34" width="5.85546875" style="1" bestFit="1" customWidth="1"/>
    <col min="35" max="35" width="1.85546875" style="1" bestFit="1" customWidth="1"/>
    <col min="36" max="38" width="4.5703125" style="1" bestFit="1" customWidth="1"/>
    <col min="39" max="40" width="5" style="1" bestFit="1" customWidth="1"/>
    <col min="41" max="41" width="1.85546875" style="1" bestFit="1" customWidth="1"/>
    <col min="42" max="43" width="5.85546875" style="1" bestFit="1" customWidth="1"/>
    <col min="44" max="44" width="5" style="1" bestFit="1" customWidth="1"/>
    <col min="45" max="46" width="5.28515625" style="1" bestFit="1" customWidth="1"/>
    <col min="47" max="47" width="1.85546875" style="1" bestFit="1" customWidth="1"/>
    <col min="48" max="49" width="5.85546875" style="1" bestFit="1" customWidth="1"/>
    <col min="50" max="50" width="5" style="1" bestFit="1" customWidth="1"/>
    <col min="51" max="52" width="5.28515625" style="1" bestFit="1" customWidth="1"/>
    <col min="53" max="53" width="4.7109375" style="1" customWidth="1"/>
    <col min="54" max="54" width="4.42578125" style="1" bestFit="1" customWidth="1"/>
    <col min="55" max="55" width="3.5703125" style="1" bestFit="1" customWidth="1"/>
    <col min="56" max="56" width="4.140625" style="1" bestFit="1" customWidth="1"/>
    <col min="57" max="57" width="5" style="1" bestFit="1" customWidth="1"/>
    <col min="58" max="60" width="5" style="31" customWidth="1"/>
    <col min="61" max="65" width="5.85546875" style="1" customWidth="1"/>
    <col min="66" max="16384" width="9.140625" style="1"/>
  </cols>
  <sheetData>
    <row r="1" spans="1:65" ht="15" x14ac:dyDescent="0.25">
      <c r="A1" s="3"/>
      <c r="B1" s="2" t="s">
        <v>0</v>
      </c>
      <c r="C1" s="12"/>
    </row>
    <row r="2" spans="1:65" ht="15" x14ac:dyDescent="0.25">
      <c r="A2" s="3"/>
      <c r="B2" s="8" t="s">
        <v>1</v>
      </c>
      <c r="C2" s="8" t="s">
        <v>2</v>
      </c>
    </row>
    <row r="3" spans="1:65" x14ac:dyDescent="0.2">
      <c r="A3" s="9">
        <v>0</v>
      </c>
      <c r="B3" s="4">
        <v>-5</v>
      </c>
      <c r="C3" s="5">
        <v>5</v>
      </c>
    </row>
    <row r="4" spans="1:65" x14ac:dyDescent="0.2">
      <c r="A4" s="10">
        <v>1</v>
      </c>
      <c r="B4" s="4">
        <v>5</v>
      </c>
      <c r="C4" s="5">
        <v>5</v>
      </c>
    </row>
    <row r="5" spans="1:65" x14ac:dyDescent="0.2">
      <c r="A5" s="10">
        <v>2</v>
      </c>
      <c r="B5" s="4">
        <v>-5</v>
      </c>
      <c r="C5" s="5">
        <v>-5</v>
      </c>
    </row>
    <row r="6" spans="1:65" x14ac:dyDescent="0.2">
      <c r="A6" s="10">
        <v>3</v>
      </c>
      <c r="B6" s="4">
        <v>5</v>
      </c>
      <c r="C6" s="5">
        <v>-5</v>
      </c>
    </row>
    <row r="7" spans="1:65" x14ac:dyDescent="0.2">
      <c r="A7" s="10">
        <v>4</v>
      </c>
      <c r="B7" s="4">
        <v>-10</v>
      </c>
      <c r="C7" s="5">
        <v>10</v>
      </c>
    </row>
    <row r="8" spans="1:65" x14ac:dyDescent="0.2">
      <c r="A8" s="10">
        <v>5</v>
      </c>
      <c r="B8" s="4">
        <v>10</v>
      </c>
      <c r="C8" s="5">
        <v>10</v>
      </c>
    </row>
    <row r="9" spans="1:65" x14ac:dyDescent="0.2">
      <c r="A9" s="10">
        <v>6</v>
      </c>
      <c r="B9" s="4">
        <v>-10</v>
      </c>
      <c r="C9" s="5">
        <v>-10</v>
      </c>
    </row>
    <row r="10" spans="1:65" x14ac:dyDescent="0.2">
      <c r="A10" s="11">
        <v>7</v>
      </c>
      <c r="B10" s="6">
        <v>10</v>
      </c>
      <c r="C10" s="7">
        <v>-10</v>
      </c>
    </row>
    <row r="11" spans="1:65" s="31" customFormat="1" x14ac:dyDescent="0.2">
      <c r="A11" s="39"/>
      <c r="B11" s="37"/>
      <c r="C11" s="37"/>
    </row>
    <row r="12" spans="1:65" s="15" customFormat="1" ht="12.75" thickBot="1" x14ac:dyDescent="0.25">
      <c r="A12" s="24"/>
      <c r="B12" s="22"/>
      <c r="C12" s="22"/>
      <c r="H12" s="31"/>
      <c r="O12" s="31"/>
      <c r="P12" s="31"/>
      <c r="Q12" s="31"/>
      <c r="R12" s="31"/>
      <c r="S12" s="31"/>
      <c r="T12" s="31"/>
      <c r="U12" s="31"/>
      <c r="V12" s="31"/>
      <c r="W12" s="31"/>
      <c r="BF12" s="31"/>
      <c r="BG12" s="31"/>
      <c r="BH12" s="31"/>
    </row>
    <row r="13" spans="1:65" s="15" customFormat="1" ht="15" x14ac:dyDescent="0.25">
      <c r="A13" s="24" t="s">
        <v>66</v>
      </c>
      <c r="B13" s="22"/>
      <c r="C13" s="74">
        <v>1E-10</v>
      </c>
      <c r="H13" s="31"/>
      <c r="O13" s="31"/>
      <c r="P13" s="31"/>
      <c r="Q13" s="31"/>
      <c r="R13" s="31"/>
      <c r="S13" s="31"/>
      <c r="T13" s="31"/>
      <c r="U13" s="31"/>
      <c r="V13" s="31"/>
      <c r="W13" s="65" t="s">
        <v>53</v>
      </c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  <c r="BF13" s="31"/>
      <c r="BG13" s="31"/>
      <c r="BH13" s="31"/>
    </row>
    <row r="14" spans="1:65" ht="15.75" thickBot="1" x14ac:dyDescent="0.3">
      <c r="A14" s="1" t="s">
        <v>8</v>
      </c>
      <c r="C14" s="1">
        <v>1</v>
      </c>
      <c r="W14" s="40"/>
      <c r="X14" s="56" t="s">
        <v>36</v>
      </c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8"/>
    </row>
    <row r="15" spans="1:65" ht="15.75" thickBot="1" x14ac:dyDescent="0.3">
      <c r="A15" s="14"/>
      <c r="B15" s="13" t="s">
        <v>3</v>
      </c>
      <c r="C15" s="25"/>
      <c r="D15" s="27" t="s">
        <v>9</v>
      </c>
      <c r="E15" s="28"/>
      <c r="F15" s="25" t="s">
        <v>0</v>
      </c>
      <c r="G15" s="28"/>
      <c r="H15" s="30"/>
      <c r="O15" s="75" t="s">
        <v>67</v>
      </c>
      <c r="P15" s="76"/>
      <c r="Q15" s="76"/>
      <c r="R15" s="76"/>
      <c r="S15" s="76"/>
      <c r="T15" s="76"/>
      <c r="W15" s="40"/>
      <c r="X15" s="56" t="s">
        <v>30</v>
      </c>
      <c r="Y15" s="57"/>
      <c r="Z15" s="57"/>
      <c r="AA15" s="57"/>
      <c r="AB15" s="57"/>
      <c r="AC15" s="37"/>
      <c r="AD15" s="56" t="s">
        <v>30</v>
      </c>
      <c r="AE15" s="57"/>
      <c r="AF15" s="57"/>
      <c r="AG15" s="57"/>
      <c r="AH15" s="57"/>
      <c r="AI15" s="37"/>
      <c r="AJ15" s="56" t="s">
        <v>30</v>
      </c>
      <c r="AK15" s="57"/>
      <c r="AL15" s="57"/>
      <c r="AM15" s="57"/>
      <c r="AN15" s="57"/>
      <c r="AO15" s="37"/>
      <c r="AP15" s="56" t="s">
        <v>30</v>
      </c>
      <c r="AQ15" s="57"/>
      <c r="AR15" s="57"/>
      <c r="AS15" s="57"/>
      <c r="AT15" s="57"/>
      <c r="AU15" s="37"/>
      <c r="AV15" s="56" t="s">
        <v>30</v>
      </c>
      <c r="AW15" s="57"/>
      <c r="AX15" s="57"/>
      <c r="AY15" s="57"/>
      <c r="AZ15" s="58"/>
      <c r="BA15" s="68" t="s">
        <v>36</v>
      </c>
      <c r="BB15" s="71"/>
      <c r="BC15" s="71"/>
      <c r="BD15" s="71"/>
      <c r="BE15" s="72"/>
      <c r="BI15" s="31"/>
      <c r="BJ15" s="31"/>
      <c r="BK15" s="31"/>
      <c r="BL15" s="31"/>
      <c r="BM15" s="31"/>
    </row>
    <row r="16" spans="1:65" s="16" customFormat="1" ht="15.75" thickBot="1" x14ac:dyDescent="0.3">
      <c r="A16" s="26"/>
      <c r="B16" s="21" t="s">
        <v>1</v>
      </c>
      <c r="C16" s="21" t="s">
        <v>2</v>
      </c>
      <c r="D16" s="21" t="s">
        <v>4</v>
      </c>
      <c r="E16" s="21" t="s">
        <v>5</v>
      </c>
      <c r="F16" s="29" t="s">
        <v>6</v>
      </c>
      <c r="G16" s="21" t="s">
        <v>7</v>
      </c>
      <c r="H16" s="36"/>
      <c r="I16" s="45" t="s">
        <v>21</v>
      </c>
      <c r="J16" s="45" t="s">
        <v>22</v>
      </c>
      <c r="K16" s="45" t="s">
        <v>23</v>
      </c>
      <c r="L16" s="45" t="s">
        <v>24</v>
      </c>
      <c r="M16" s="45" t="s">
        <v>25</v>
      </c>
      <c r="N16" s="48" t="s">
        <v>26</v>
      </c>
      <c r="O16" s="55" t="s">
        <v>52</v>
      </c>
      <c r="P16" s="54">
        <v>0</v>
      </c>
      <c r="Q16" s="54">
        <v>1</v>
      </c>
      <c r="R16" s="54">
        <v>2</v>
      </c>
      <c r="S16" s="54">
        <v>3</v>
      </c>
      <c r="T16" s="54">
        <v>4</v>
      </c>
      <c r="U16" s="55" t="s">
        <v>1</v>
      </c>
      <c r="V16" s="73" t="s">
        <v>59</v>
      </c>
      <c r="W16" s="59" t="s">
        <v>31</v>
      </c>
      <c r="X16" s="39" t="s">
        <v>10</v>
      </c>
      <c r="Y16" s="39" t="s">
        <v>12</v>
      </c>
      <c r="Z16" s="39" t="s">
        <v>27</v>
      </c>
      <c r="AA16" s="39" t="s">
        <v>28</v>
      </c>
      <c r="AB16" s="39" t="s">
        <v>29</v>
      </c>
      <c r="AC16" s="46" t="s">
        <v>31</v>
      </c>
      <c r="AD16" s="39" t="s">
        <v>11</v>
      </c>
      <c r="AE16" s="39" t="s">
        <v>32</v>
      </c>
      <c r="AF16" s="39" t="s">
        <v>33</v>
      </c>
      <c r="AG16" s="39" t="s">
        <v>34</v>
      </c>
      <c r="AH16" s="39" t="s">
        <v>35</v>
      </c>
      <c r="AI16" s="46" t="s">
        <v>31</v>
      </c>
      <c r="AJ16" s="39" t="s">
        <v>37</v>
      </c>
      <c r="AK16" s="39" t="s">
        <v>38</v>
      </c>
      <c r="AL16" s="39" t="s">
        <v>39</v>
      </c>
      <c r="AM16" s="39" t="s">
        <v>40</v>
      </c>
      <c r="AN16" s="39" t="s">
        <v>41</v>
      </c>
      <c r="AO16" s="46" t="s">
        <v>31</v>
      </c>
      <c r="AP16" s="39" t="s">
        <v>42</v>
      </c>
      <c r="AQ16" s="39" t="s">
        <v>43</v>
      </c>
      <c r="AR16" s="39" t="s">
        <v>44</v>
      </c>
      <c r="AS16" s="39" t="s">
        <v>45</v>
      </c>
      <c r="AT16" s="39" t="s">
        <v>46</v>
      </c>
      <c r="AU16" s="46" t="s">
        <v>31</v>
      </c>
      <c r="AV16" s="39" t="s">
        <v>47</v>
      </c>
      <c r="AW16" s="39" t="s">
        <v>48</v>
      </c>
      <c r="AX16" s="39" t="s">
        <v>49</v>
      </c>
      <c r="AY16" s="39" t="s">
        <v>50</v>
      </c>
      <c r="AZ16" s="50" t="s">
        <v>51</v>
      </c>
      <c r="BA16" s="49" t="s">
        <v>54</v>
      </c>
      <c r="BB16" s="39" t="s">
        <v>55</v>
      </c>
      <c r="BC16" s="39" t="s">
        <v>56</v>
      </c>
      <c r="BD16" s="39" t="s">
        <v>57</v>
      </c>
      <c r="BE16" s="50" t="s">
        <v>58</v>
      </c>
      <c r="BF16" s="39" t="s">
        <v>31</v>
      </c>
      <c r="BG16" s="39" t="s">
        <v>62</v>
      </c>
      <c r="BH16" s="39" t="s">
        <v>63</v>
      </c>
      <c r="BI16" s="16" t="s">
        <v>64</v>
      </c>
      <c r="BJ16" s="16" t="s">
        <v>65</v>
      </c>
    </row>
    <row r="17" spans="1:60" x14ac:dyDescent="0.2">
      <c r="A17" s="42">
        <v>0</v>
      </c>
      <c r="B17" s="17">
        <v>-3</v>
      </c>
      <c r="C17" s="18">
        <v>3</v>
      </c>
      <c r="D17" s="17">
        <f>B17</f>
        <v>-3</v>
      </c>
      <c r="E17" s="18">
        <f>C17</f>
        <v>3</v>
      </c>
      <c r="F17" s="22">
        <f>$B$3*$C$14</f>
        <v>-5</v>
      </c>
      <c r="G17" s="18">
        <f>$C$3*$C$14</f>
        <v>5</v>
      </c>
      <c r="H17" s="42" t="s">
        <v>20</v>
      </c>
      <c r="I17" s="32">
        <f>E17*F17</f>
        <v>-15</v>
      </c>
      <c r="J17" s="37">
        <f>E17*G17</f>
        <v>15</v>
      </c>
      <c r="K17" s="37">
        <f>E17</f>
        <v>3</v>
      </c>
      <c r="L17" s="37">
        <f>-D17*F17</f>
        <v>-15</v>
      </c>
      <c r="M17" s="37">
        <f>-D17*G17</f>
        <v>15</v>
      </c>
      <c r="N17" s="37">
        <f>D17</f>
        <v>-3</v>
      </c>
      <c r="O17" s="52">
        <v>0</v>
      </c>
      <c r="P17" s="39">
        <f>X24</f>
        <v>73450</v>
      </c>
      <c r="Q17" s="39">
        <f t="shared" ref="Q17:T17" si="0">Y24</f>
        <v>0</v>
      </c>
      <c r="R17" s="39">
        <f t="shared" si="0"/>
        <v>7070</v>
      </c>
      <c r="S17" s="39">
        <f t="shared" si="0"/>
        <v>0</v>
      </c>
      <c r="T17" s="39">
        <f t="shared" si="0"/>
        <v>-45850</v>
      </c>
      <c r="U17" s="52">
        <f>BA24</f>
        <v>0</v>
      </c>
      <c r="V17" s="49"/>
      <c r="W17" s="60">
        <v>0</v>
      </c>
      <c r="X17" s="37">
        <f>I17*I17</f>
        <v>225</v>
      </c>
      <c r="Y17" s="37">
        <f>J17*I17</f>
        <v>-225</v>
      </c>
      <c r="Z17" s="37">
        <f>K17*I17</f>
        <v>-45</v>
      </c>
      <c r="AA17" s="37">
        <f>L17*I17</f>
        <v>225</v>
      </c>
      <c r="AB17" s="37">
        <f>M17*I17</f>
        <v>-225</v>
      </c>
      <c r="AC17" s="47">
        <v>0</v>
      </c>
      <c r="AD17" s="37">
        <f>I17*J17</f>
        <v>-225</v>
      </c>
      <c r="AE17" s="37">
        <f>J17*J17</f>
        <v>225</v>
      </c>
      <c r="AF17" s="37">
        <f>K17*J17</f>
        <v>45</v>
      </c>
      <c r="AG17" s="37">
        <f>L17*J17</f>
        <v>-225</v>
      </c>
      <c r="AH17" s="37">
        <f>M17*J17</f>
        <v>225</v>
      </c>
      <c r="AI17" s="47">
        <v>0</v>
      </c>
      <c r="AJ17" s="37">
        <f>K17*I17</f>
        <v>-45</v>
      </c>
      <c r="AK17" s="37">
        <f>K17*J17</f>
        <v>45</v>
      </c>
      <c r="AL17" s="37">
        <f>K17*K17</f>
        <v>9</v>
      </c>
      <c r="AM17" s="37">
        <f>K17*L17</f>
        <v>-45</v>
      </c>
      <c r="AN17" s="37">
        <f>M17*K17</f>
        <v>45</v>
      </c>
      <c r="AO17" s="47">
        <v>0</v>
      </c>
      <c r="AP17" s="37">
        <f>L17*I17</f>
        <v>225</v>
      </c>
      <c r="AQ17" s="37">
        <f>L17*J17</f>
        <v>-225</v>
      </c>
      <c r="AR17" s="37">
        <f>L17*K17</f>
        <v>-45</v>
      </c>
      <c r="AS17" s="37">
        <f>L17*L17</f>
        <v>225</v>
      </c>
      <c r="AT17" s="37">
        <f>M17*L17</f>
        <v>-225</v>
      </c>
      <c r="AU17" s="47">
        <v>0</v>
      </c>
      <c r="AV17" s="37">
        <f>M17*I17</f>
        <v>-225</v>
      </c>
      <c r="AW17" s="37">
        <f>M17*J17</f>
        <v>225</v>
      </c>
      <c r="AX17" s="37">
        <f>M17*K17</f>
        <v>45</v>
      </c>
      <c r="AY17" s="37">
        <f>M17*L17</f>
        <v>-225</v>
      </c>
      <c r="AZ17" s="41">
        <f>M17*M17</f>
        <v>225</v>
      </c>
      <c r="BA17" s="40">
        <f>I17*$N17</f>
        <v>45</v>
      </c>
      <c r="BB17" s="37">
        <f>J17*$N17</f>
        <v>-45</v>
      </c>
      <c r="BC17" s="37">
        <f>K17*$N17</f>
        <v>-9</v>
      </c>
      <c r="BD17" s="37">
        <f>L17*$N17</f>
        <v>45</v>
      </c>
      <c r="BE17" s="41">
        <f>M17*$N17</f>
        <v>-45</v>
      </c>
      <c r="BF17" s="37">
        <v>0</v>
      </c>
      <c r="BG17" s="37">
        <f>IF(ABS(P17) &gt; 0, ABS(P17),0)</f>
        <v>73450</v>
      </c>
      <c r="BH17" s="37">
        <f>IF(ABS(P18) &gt; 0, ABS(P18),0)</f>
        <v>0</v>
      </c>
    </row>
    <row r="18" spans="1:60" x14ac:dyDescent="0.2">
      <c r="A18" s="43">
        <v>1</v>
      </c>
      <c r="B18" s="17">
        <v>6</v>
      </c>
      <c r="C18" s="18">
        <v>10</v>
      </c>
      <c r="D18" s="17">
        <f t="shared" ref="D18:D24" si="1">B18</f>
        <v>6</v>
      </c>
      <c r="E18" s="18">
        <f t="shared" ref="E18:E24" si="2">C18</f>
        <v>10</v>
      </c>
      <c r="F18" s="22">
        <f>$B$4*$C$14</f>
        <v>5</v>
      </c>
      <c r="G18" s="18">
        <f>$C$4*$C$14</f>
        <v>5</v>
      </c>
      <c r="H18" s="43" t="s">
        <v>13</v>
      </c>
      <c r="I18" s="32">
        <f t="shared" ref="I18:I24" si="3">E18*F18</f>
        <v>50</v>
      </c>
      <c r="J18" s="37">
        <f t="shared" ref="J18:J24" si="4">E18*G18</f>
        <v>50</v>
      </c>
      <c r="K18" s="37">
        <f t="shared" ref="K18:K24" si="5">E18</f>
        <v>10</v>
      </c>
      <c r="L18" s="37">
        <f t="shared" ref="L18:L24" si="6">-D18*F18</f>
        <v>-30</v>
      </c>
      <c r="M18" s="37">
        <f t="shared" ref="M18:M24" si="7">-D18*G18</f>
        <v>-30</v>
      </c>
      <c r="N18" s="37">
        <f t="shared" ref="N18:N24" si="8">D18</f>
        <v>6</v>
      </c>
      <c r="O18" s="52">
        <v>1</v>
      </c>
      <c r="P18" s="39">
        <f>AD24</f>
        <v>0</v>
      </c>
      <c r="Q18" s="39">
        <f t="shared" ref="Q18:T18" si="9">AE24</f>
        <v>73450</v>
      </c>
      <c r="R18" s="39">
        <f t="shared" si="9"/>
        <v>0</v>
      </c>
      <c r="S18" s="39">
        <f t="shared" si="9"/>
        <v>-45850</v>
      </c>
      <c r="T18" s="39">
        <f t="shared" si="9"/>
        <v>0</v>
      </c>
      <c r="U18" s="52">
        <f>BB24</f>
        <v>3470</v>
      </c>
      <c r="V18" s="49"/>
      <c r="W18" s="60">
        <v>1</v>
      </c>
      <c r="X18" s="37">
        <f>X17+(I18*I18)</f>
        <v>2725</v>
      </c>
      <c r="Y18" s="37">
        <f>Y17+(J18*I18)</f>
        <v>2275</v>
      </c>
      <c r="Z18" s="37">
        <f>Z17+(K18*I18)</f>
        <v>455</v>
      </c>
      <c r="AA18" s="37">
        <f>AA17+(L18*I18)</f>
        <v>-1275</v>
      </c>
      <c r="AB18" s="37">
        <f>AB17+(M18*I18)</f>
        <v>-1725</v>
      </c>
      <c r="AC18" s="47">
        <v>1</v>
      </c>
      <c r="AD18" s="37">
        <f>AD17+(I18*J18)</f>
        <v>2275</v>
      </c>
      <c r="AE18" s="37">
        <f>AE17+(J18*J18)</f>
        <v>2725</v>
      </c>
      <c r="AF18" s="37">
        <f>AF17+(K18*J18)</f>
        <v>545</v>
      </c>
      <c r="AG18" s="37">
        <f>AG17+(L18*J18)</f>
        <v>-1725</v>
      </c>
      <c r="AH18" s="37">
        <f>AH17+(M18*J18)</f>
        <v>-1275</v>
      </c>
      <c r="AI18" s="47">
        <v>1</v>
      </c>
      <c r="AJ18" s="37">
        <f>AJ17+(K18*I18)</f>
        <v>455</v>
      </c>
      <c r="AK18" s="37">
        <f>AK17+(K18*J18)</f>
        <v>545</v>
      </c>
      <c r="AL18" s="37">
        <f>AL17+(K18*K18)</f>
        <v>109</v>
      </c>
      <c r="AM18" s="37">
        <f>AM17+(K18*L18)</f>
        <v>-345</v>
      </c>
      <c r="AN18" s="37">
        <f>AN17+(M18*K18)</f>
        <v>-255</v>
      </c>
      <c r="AO18" s="47">
        <v>1</v>
      </c>
      <c r="AP18" s="37">
        <f>AP17+(L18*I18)</f>
        <v>-1275</v>
      </c>
      <c r="AQ18" s="37">
        <f>AQ17+(L19*I19)</f>
        <v>-450</v>
      </c>
      <c r="AR18" s="37">
        <f>AR17+(L18*K18)</f>
        <v>-345</v>
      </c>
      <c r="AS18" s="37">
        <f>AS17+(L17*L17)</f>
        <v>450</v>
      </c>
      <c r="AT18" s="37">
        <f>AT17+(M18*L18)</f>
        <v>675</v>
      </c>
      <c r="AU18" s="47">
        <v>1</v>
      </c>
      <c r="AV18" s="37">
        <f>AV17+(M18*I18)</f>
        <v>-1725</v>
      </c>
      <c r="AW18" s="37">
        <f>AW17+(M18*J18)</f>
        <v>-1275</v>
      </c>
      <c r="AX18" s="37">
        <f>AX17+(M18*K18)</f>
        <v>-255</v>
      </c>
      <c r="AY18" s="37">
        <f>AY17+(M18*L18)</f>
        <v>675</v>
      </c>
      <c r="AZ18" s="41">
        <f>AZ17+(M18*M18)</f>
        <v>1125</v>
      </c>
      <c r="BA18" s="40">
        <f>BA17+(I18*$N18)</f>
        <v>345</v>
      </c>
      <c r="BB18" s="37">
        <f>BB17+(J18*$N18)</f>
        <v>255</v>
      </c>
      <c r="BC18" s="37">
        <f>BC17+(K18*$N18)</f>
        <v>51</v>
      </c>
      <c r="BD18" s="37">
        <f>BD17+(L18*$N18)</f>
        <v>-135</v>
      </c>
      <c r="BE18" s="41">
        <f>BE17+(M18*$N18)</f>
        <v>-225</v>
      </c>
      <c r="BF18" s="37">
        <v>1</v>
      </c>
      <c r="BG18" s="37">
        <f>IF(ABS(Q17) &gt; BG17, ABS(Q17),BG17)</f>
        <v>73450</v>
      </c>
      <c r="BH18" s="37">
        <f>IF(ABS(Q18) &gt; BH17, ABS(Q18),BH17)</f>
        <v>73450</v>
      </c>
    </row>
    <row r="19" spans="1:60" x14ac:dyDescent="0.2">
      <c r="A19" s="43">
        <v>2</v>
      </c>
      <c r="B19" s="17">
        <v>-3</v>
      </c>
      <c r="C19" s="18">
        <v>-3</v>
      </c>
      <c r="D19" s="17">
        <f t="shared" si="1"/>
        <v>-3</v>
      </c>
      <c r="E19" s="18">
        <f t="shared" si="2"/>
        <v>-3</v>
      </c>
      <c r="F19" s="22">
        <f>$B$5*$C$14</f>
        <v>-5</v>
      </c>
      <c r="G19" s="18">
        <f>$C$5*$C$14</f>
        <v>-5</v>
      </c>
      <c r="H19" s="43" t="s">
        <v>14</v>
      </c>
      <c r="I19" s="32">
        <f t="shared" si="3"/>
        <v>15</v>
      </c>
      <c r="J19" s="37">
        <f t="shared" si="4"/>
        <v>15</v>
      </c>
      <c r="K19" s="37">
        <f t="shared" si="5"/>
        <v>-3</v>
      </c>
      <c r="L19" s="37">
        <f t="shared" si="6"/>
        <v>-15</v>
      </c>
      <c r="M19" s="37">
        <f t="shared" si="7"/>
        <v>-15</v>
      </c>
      <c r="N19" s="37">
        <f t="shared" si="8"/>
        <v>-3</v>
      </c>
      <c r="O19" s="52">
        <v>2</v>
      </c>
      <c r="P19" s="39">
        <f>AJ24</f>
        <v>7070</v>
      </c>
      <c r="Q19" s="39">
        <f t="shared" ref="Q19:T19" si="10">AK24</f>
        <v>0</v>
      </c>
      <c r="R19" s="39">
        <f t="shared" si="10"/>
        <v>898</v>
      </c>
      <c r="S19" s="39">
        <f t="shared" si="10"/>
        <v>0</v>
      </c>
      <c r="T19" s="39">
        <f t="shared" si="10"/>
        <v>-3470</v>
      </c>
      <c r="U19" s="52">
        <f>BC24</f>
        <v>0</v>
      </c>
      <c r="V19" s="49"/>
      <c r="W19" s="60">
        <v>2</v>
      </c>
      <c r="X19" s="37">
        <f>X18+(I19*I19)</f>
        <v>2950</v>
      </c>
      <c r="Y19" s="37">
        <f>Y18+(J19*I19)</f>
        <v>2500</v>
      </c>
      <c r="Z19" s="37">
        <f>Z18+(K19*I19)</f>
        <v>410</v>
      </c>
      <c r="AA19" s="37">
        <f>AA18+(L19*I19)</f>
        <v>-1500</v>
      </c>
      <c r="AB19" s="37">
        <f>AB18+(M19*I19)</f>
        <v>-1950</v>
      </c>
      <c r="AC19" s="47">
        <v>2</v>
      </c>
      <c r="AD19" s="37">
        <f>AD18+(I19*J19)</f>
        <v>2500</v>
      </c>
      <c r="AE19" s="37">
        <f>AE18+(J19*J19)</f>
        <v>2950</v>
      </c>
      <c r="AF19" s="37">
        <f>AF18+(K19*J19)</f>
        <v>500</v>
      </c>
      <c r="AG19" s="37">
        <f>AG18+(L19*J19)</f>
        <v>-1950</v>
      </c>
      <c r="AH19" s="37">
        <f>AH18+(M19*J19)</f>
        <v>-1500</v>
      </c>
      <c r="AI19" s="47">
        <v>2</v>
      </c>
      <c r="AJ19" s="37">
        <f t="shared" ref="AJ19:AJ24" si="11">AJ18+(K19*I19)</f>
        <v>410</v>
      </c>
      <c r="AK19" s="37">
        <f t="shared" ref="AK19:AK24" si="12">AK18+(K19*J19)</f>
        <v>500</v>
      </c>
      <c r="AL19" s="37">
        <f t="shared" ref="AL19:AL24" si="13">AL18+(K19*K19)</f>
        <v>118</v>
      </c>
      <c r="AM19" s="37">
        <f t="shared" ref="AM19:AM24" si="14">AM18+(K19*L19)</f>
        <v>-300</v>
      </c>
      <c r="AN19" s="37">
        <f t="shared" ref="AN19:AN24" si="15">AN18+(M19*K19)</f>
        <v>-210</v>
      </c>
      <c r="AO19" s="47">
        <v>2</v>
      </c>
      <c r="AP19" s="37">
        <f t="shared" ref="AP19:AP24" si="16">AP18+(L19*I19)</f>
        <v>-1500</v>
      </c>
      <c r="AQ19" s="37">
        <f t="shared" ref="AQ19:AQ24" si="17">AQ18+(L20*I20)</f>
        <v>1050</v>
      </c>
      <c r="AR19" s="37">
        <f t="shared" ref="AR19:AR24" si="18">AR18+(L19*K19)</f>
        <v>-300</v>
      </c>
      <c r="AS19" s="37">
        <f t="shared" ref="AS19:AS24" si="19">AS18+(L18*L18)</f>
        <v>1350</v>
      </c>
      <c r="AT19" s="37">
        <f t="shared" ref="AT19:AT24" si="20">AT18+(M19*L19)</f>
        <v>900</v>
      </c>
      <c r="AU19" s="47">
        <v>2</v>
      </c>
      <c r="AV19" s="37">
        <f t="shared" ref="AV19:AV24" si="21">AV18+(M19*I19)</f>
        <v>-1950</v>
      </c>
      <c r="AW19" s="37">
        <f t="shared" ref="AW19:AW24" si="22">AW18+(M19*J19)</f>
        <v>-1500</v>
      </c>
      <c r="AX19" s="37">
        <f t="shared" ref="AX19:AX24" si="23">AX18+(M19*K19)</f>
        <v>-210</v>
      </c>
      <c r="AY19" s="37">
        <f t="shared" ref="AY19:AY24" si="24">AY18+(M19*L19)</f>
        <v>900</v>
      </c>
      <c r="AZ19" s="41">
        <f t="shared" ref="AZ19:AZ24" si="25">AZ18+(M19*M19)</f>
        <v>1350</v>
      </c>
      <c r="BA19" s="40">
        <f t="shared" ref="BA19:BA24" si="26">BA18+(I19*$N19)</f>
        <v>300</v>
      </c>
      <c r="BB19" s="37">
        <f t="shared" ref="BB19:BB24" si="27">BB18+(J19*$N19)</f>
        <v>210</v>
      </c>
      <c r="BC19" s="37">
        <f t="shared" ref="BC19:BC24" si="28">BC18+(K19*$N19)</f>
        <v>60</v>
      </c>
      <c r="BD19" s="37">
        <f t="shared" ref="BD19:BD24" si="29">BD18+(L19*$N19)</f>
        <v>-90</v>
      </c>
      <c r="BE19" s="41">
        <f t="shared" ref="BE19:BE24" si="30">BE18+(M19*$N19)</f>
        <v>-180</v>
      </c>
      <c r="BF19" s="37">
        <v>2</v>
      </c>
      <c r="BG19" s="37">
        <f>IF(ABS(R17) &gt; BG18, ABS(R17),BG18)</f>
        <v>73450</v>
      </c>
      <c r="BH19" s="37">
        <f>IF(ABS(R18) &gt; BH18, ABS(R18),BH18)</f>
        <v>73450</v>
      </c>
    </row>
    <row r="20" spans="1:60" x14ac:dyDescent="0.2">
      <c r="A20" s="43">
        <v>3</v>
      </c>
      <c r="B20" s="17">
        <v>6</v>
      </c>
      <c r="C20" s="18">
        <v>-10</v>
      </c>
      <c r="D20" s="17">
        <f t="shared" si="1"/>
        <v>6</v>
      </c>
      <c r="E20" s="18">
        <f t="shared" si="2"/>
        <v>-10</v>
      </c>
      <c r="F20" s="22">
        <f>$B$6*$C$14</f>
        <v>5</v>
      </c>
      <c r="G20" s="18">
        <f>$C$6*$C$14</f>
        <v>-5</v>
      </c>
      <c r="H20" s="43" t="s">
        <v>15</v>
      </c>
      <c r="I20" s="32">
        <f t="shared" si="3"/>
        <v>-50</v>
      </c>
      <c r="J20" s="37">
        <f t="shared" si="4"/>
        <v>50</v>
      </c>
      <c r="K20" s="37">
        <f t="shared" si="5"/>
        <v>-10</v>
      </c>
      <c r="L20" s="37">
        <f t="shared" si="6"/>
        <v>-30</v>
      </c>
      <c r="M20" s="37">
        <f t="shared" si="7"/>
        <v>30</v>
      </c>
      <c r="N20" s="37">
        <f t="shared" si="8"/>
        <v>6</v>
      </c>
      <c r="O20" s="52">
        <v>3</v>
      </c>
      <c r="P20" s="39">
        <f>AP24</f>
        <v>0</v>
      </c>
      <c r="Q20" s="39">
        <f t="shared" ref="Q20:T20" si="31">AQ24</f>
        <v>1050</v>
      </c>
      <c r="R20" s="39">
        <f t="shared" si="31"/>
        <v>0</v>
      </c>
      <c r="S20" s="39">
        <f t="shared" si="31"/>
        <v>25275</v>
      </c>
      <c r="T20" s="39">
        <f t="shared" si="31"/>
        <v>0</v>
      </c>
      <c r="U20" s="52">
        <f>BD24</f>
        <v>-990</v>
      </c>
      <c r="V20" s="49"/>
      <c r="W20" s="60">
        <v>3</v>
      </c>
      <c r="X20" s="37">
        <f>X19+(I20*I20)</f>
        <v>5450</v>
      </c>
      <c r="Y20" s="37">
        <f>Y19+(J20*I20)</f>
        <v>0</v>
      </c>
      <c r="Z20" s="37">
        <f>Z19+(K20*I20)</f>
        <v>910</v>
      </c>
      <c r="AA20" s="37">
        <f>AA19+(L20*I20)</f>
        <v>0</v>
      </c>
      <c r="AB20" s="37">
        <f>AB19+(M20*I20)</f>
        <v>-3450</v>
      </c>
      <c r="AC20" s="47">
        <v>3</v>
      </c>
      <c r="AD20" s="37">
        <f>AD19+(I20*J20)</f>
        <v>0</v>
      </c>
      <c r="AE20" s="37">
        <f>AE19+(J20*J20)</f>
        <v>5450</v>
      </c>
      <c r="AF20" s="37">
        <f>AF19+(K20*J20)</f>
        <v>0</v>
      </c>
      <c r="AG20" s="37">
        <f>AG19+(L20*J20)</f>
        <v>-3450</v>
      </c>
      <c r="AH20" s="37">
        <f>AH19+(M20*J20)</f>
        <v>0</v>
      </c>
      <c r="AI20" s="47">
        <v>3</v>
      </c>
      <c r="AJ20" s="37">
        <f t="shared" si="11"/>
        <v>910</v>
      </c>
      <c r="AK20" s="37">
        <f t="shared" si="12"/>
        <v>0</v>
      </c>
      <c r="AL20" s="37">
        <f t="shared" si="13"/>
        <v>218</v>
      </c>
      <c r="AM20" s="37">
        <f t="shared" si="14"/>
        <v>0</v>
      </c>
      <c r="AN20" s="37">
        <f t="shared" si="15"/>
        <v>-510</v>
      </c>
      <c r="AO20" s="47">
        <v>3</v>
      </c>
      <c r="AP20" s="37">
        <f t="shared" si="16"/>
        <v>0</v>
      </c>
      <c r="AQ20" s="37">
        <f t="shared" si="17"/>
        <v>4250</v>
      </c>
      <c r="AR20" s="37">
        <f t="shared" si="18"/>
        <v>0</v>
      </c>
      <c r="AS20" s="37">
        <f t="shared" si="19"/>
        <v>1575</v>
      </c>
      <c r="AT20" s="37">
        <f t="shared" si="20"/>
        <v>0</v>
      </c>
      <c r="AU20" s="47">
        <v>3</v>
      </c>
      <c r="AV20" s="37">
        <f t="shared" si="21"/>
        <v>-3450</v>
      </c>
      <c r="AW20" s="37">
        <f t="shared" si="22"/>
        <v>0</v>
      </c>
      <c r="AX20" s="37">
        <f t="shared" si="23"/>
        <v>-510</v>
      </c>
      <c r="AY20" s="37">
        <f t="shared" si="24"/>
        <v>0</v>
      </c>
      <c r="AZ20" s="41">
        <f t="shared" si="25"/>
        <v>2250</v>
      </c>
      <c r="BA20" s="40">
        <f t="shared" si="26"/>
        <v>0</v>
      </c>
      <c r="BB20" s="37">
        <f t="shared" si="27"/>
        <v>510</v>
      </c>
      <c r="BC20" s="37">
        <f t="shared" si="28"/>
        <v>0</v>
      </c>
      <c r="BD20" s="37">
        <f t="shared" si="29"/>
        <v>-270</v>
      </c>
      <c r="BE20" s="41">
        <f t="shared" si="30"/>
        <v>0</v>
      </c>
      <c r="BF20" s="37">
        <v>3</v>
      </c>
      <c r="BG20" s="37">
        <f>IF(ABS(S17) &gt; BG19, ABS(S17),BG19)</f>
        <v>73450</v>
      </c>
      <c r="BH20" s="37">
        <f>IF(ABS(S17) &gt; BH19, ABS(S17),BH19)</f>
        <v>73450</v>
      </c>
    </row>
    <row r="21" spans="1:60" ht="12.75" thickBot="1" x14ac:dyDescent="0.25">
      <c r="A21" s="43">
        <v>4</v>
      </c>
      <c r="B21" s="17">
        <v>-8</v>
      </c>
      <c r="C21" s="18">
        <v>4</v>
      </c>
      <c r="D21" s="17">
        <f t="shared" si="1"/>
        <v>-8</v>
      </c>
      <c r="E21" s="18">
        <f t="shared" si="2"/>
        <v>4</v>
      </c>
      <c r="F21" s="22">
        <f>$B$7*$C$14</f>
        <v>-10</v>
      </c>
      <c r="G21" s="18">
        <f>$C$7*$C$14</f>
        <v>10</v>
      </c>
      <c r="H21" s="43" t="s">
        <v>16</v>
      </c>
      <c r="I21" s="32">
        <f t="shared" si="3"/>
        <v>-40</v>
      </c>
      <c r="J21" s="37">
        <f t="shared" si="4"/>
        <v>40</v>
      </c>
      <c r="K21" s="37">
        <f t="shared" si="5"/>
        <v>4</v>
      </c>
      <c r="L21" s="37">
        <f t="shared" si="6"/>
        <v>-80</v>
      </c>
      <c r="M21" s="37">
        <f t="shared" si="7"/>
        <v>80</v>
      </c>
      <c r="N21" s="37">
        <f t="shared" si="8"/>
        <v>-8</v>
      </c>
      <c r="O21" s="53">
        <v>4</v>
      </c>
      <c r="P21" s="51">
        <f>AV24</f>
        <v>-45850</v>
      </c>
      <c r="Q21" s="51">
        <f>AW24</f>
        <v>0</v>
      </c>
      <c r="R21" s="51">
        <f>AX24</f>
        <v>-3470</v>
      </c>
      <c r="S21" s="51">
        <f>AY24</f>
        <v>0</v>
      </c>
      <c r="T21" s="51">
        <f>AZ24</f>
        <v>35050</v>
      </c>
      <c r="U21" s="53">
        <f>BE24</f>
        <v>0</v>
      </c>
      <c r="V21" s="49"/>
      <c r="W21" s="60">
        <v>4</v>
      </c>
      <c r="X21" s="37">
        <f>X20+(I21*I21)</f>
        <v>7050</v>
      </c>
      <c r="Y21" s="37">
        <f>Y20+(J21*I21)</f>
        <v>-1600</v>
      </c>
      <c r="Z21" s="37">
        <f>Z20+(K21*I21)</f>
        <v>750</v>
      </c>
      <c r="AA21" s="37">
        <f>AA20+(L21*I21)</f>
        <v>3200</v>
      </c>
      <c r="AB21" s="37">
        <f>AB20+(M21*I21)</f>
        <v>-6650</v>
      </c>
      <c r="AC21" s="47">
        <v>4</v>
      </c>
      <c r="AD21" s="37">
        <f>AD20+(I21*J21)</f>
        <v>-1600</v>
      </c>
      <c r="AE21" s="37">
        <f>AE20+(J21*J21)</f>
        <v>7050</v>
      </c>
      <c r="AF21" s="37">
        <f>AF20+(K21*J21)</f>
        <v>160</v>
      </c>
      <c r="AG21" s="37">
        <f>AG20+(L21*J21)</f>
        <v>-6650</v>
      </c>
      <c r="AH21" s="37">
        <f>AH20+(M21*J21)</f>
        <v>3200</v>
      </c>
      <c r="AI21" s="47">
        <v>4</v>
      </c>
      <c r="AJ21" s="37">
        <f t="shared" si="11"/>
        <v>750</v>
      </c>
      <c r="AK21" s="37">
        <f t="shared" si="12"/>
        <v>160</v>
      </c>
      <c r="AL21" s="37">
        <f t="shared" si="13"/>
        <v>234</v>
      </c>
      <c r="AM21" s="37">
        <f t="shared" si="14"/>
        <v>-320</v>
      </c>
      <c r="AN21" s="37">
        <f t="shared" si="15"/>
        <v>-190</v>
      </c>
      <c r="AO21" s="47">
        <v>4</v>
      </c>
      <c r="AP21" s="37">
        <f t="shared" si="16"/>
        <v>3200</v>
      </c>
      <c r="AQ21" s="37">
        <f t="shared" si="17"/>
        <v>-13750</v>
      </c>
      <c r="AR21" s="37">
        <f t="shared" si="18"/>
        <v>-320</v>
      </c>
      <c r="AS21" s="37">
        <f t="shared" si="19"/>
        <v>2475</v>
      </c>
      <c r="AT21" s="37">
        <f t="shared" si="20"/>
        <v>-6400</v>
      </c>
      <c r="AU21" s="47">
        <v>4</v>
      </c>
      <c r="AV21" s="37">
        <f t="shared" si="21"/>
        <v>-6650</v>
      </c>
      <c r="AW21" s="37">
        <f t="shared" si="22"/>
        <v>3200</v>
      </c>
      <c r="AX21" s="37">
        <f t="shared" si="23"/>
        <v>-190</v>
      </c>
      <c r="AY21" s="37">
        <f t="shared" si="24"/>
        <v>-6400</v>
      </c>
      <c r="AZ21" s="41">
        <f t="shared" si="25"/>
        <v>8650</v>
      </c>
      <c r="BA21" s="40">
        <f t="shared" si="26"/>
        <v>320</v>
      </c>
      <c r="BB21" s="37">
        <f t="shared" si="27"/>
        <v>190</v>
      </c>
      <c r="BC21" s="37">
        <f t="shared" si="28"/>
        <v>-32</v>
      </c>
      <c r="BD21" s="37">
        <f t="shared" si="29"/>
        <v>370</v>
      </c>
      <c r="BE21" s="41">
        <f t="shared" si="30"/>
        <v>-640</v>
      </c>
      <c r="BF21" s="37">
        <v>4</v>
      </c>
      <c r="BG21" s="37">
        <f>IF(ABS(T17) &gt; BG20, ABS(T17),BG20)</f>
        <v>73450</v>
      </c>
      <c r="BH21" s="37">
        <f>IF(ABS(T17) &gt; BH20, ABS(T17),BH20)</f>
        <v>73450</v>
      </c>
    </row>
    <row r="22" spans="1:60" x14ac:dyDescent="0.2">
      <c r="A22" s="43">
        <v>5</v>
      </c>
      <c r="B22" s="17">
        <v>10</v>
      </c>
      <c r="C22" s="18">
        <v>18</v>
      </c>
      <c r="D22" s="17">
        <f t="shared" si="1"/>
        <v>10</v>
      </c>
      <c r="E22" s="18">
        <f t="shared" si="2"/>
        <v>18</v>
      </c>
      <c r="F22" s="22">
        <f>$B$8*$C$14</f>
        <v>10</v>
      </c>
      <c r="G22" s="18">
        <f>$C$8*$C$14</f>
        <v>10</v>
      </c>
      <c r="H22" s="43" t="s">
        <v>17</v>
      </c>
      <c r="I22" s="32">
        <f t="shared" si="3"/>
        <v>180</v>
      </c>
      <c r="J22" s="37">
        <f t="shared" si="4"/>
        <v>180</v>
      </c>
      <c r="K22" s="37">
        <f t="shared" si="5"/>
        <v>18</v>
      </c>
      <c r="L22" s="37">
        <f t="shared" si="6"/>
        <v>-100</v>
      </c>
      <c r="M22" s="37">
        <f t="shared" si="7"/>
        <v>-100</v>
      </c>
      <c r="N22" s="33">
        <f t="shared" si="8"/>
        <v>10</v>
      </c>
      <c r="O22" s="37"/>
      <c r="P22" s="37"/>
      <c r="Q22" s="37"/>
      <c r="R22" s="37"/>
      <c r="S22" s="37"/>
      <c r="T22" s="37"/>
      <c r="U22" s="37"/>
      <c r="V22" s="37"/>
      <c r="W22" s="60">
        <v>5</v>
      </c>
      <c r="X22" s="37">
        <f>X21+(I22*I22)</f>
        <v>39450</v>
      </c>
      <c r="Y22" s="37">
        <f>Y21+(J22*I22)</f>
        <v>30800</v>
      </c>
      <c r="Z22" s="37">
        <f>Z21+(K22*I22)</f>
        <v>3990</v>
      </c>
      <c r="AA22" s="37">
        <f>AA21+(L22*I22)</f>
        <v>-14800</v>
      </c>
      <c r="AB22" s="37">
        <f>AB21+(M22*I22)</f>
        <v>-24650</v>
      </c>
      <c r="AC22" s="47">
        <v>5</v>
      </c>
      <c r="AD22" s="37">
        <f>AD21+(I22*J22)</f>
        <v>30800</v>
      </c>
      <c r="AE22" s="37">
        <f>AE21+(J22*J22)</f>
        <v>39450</v>
      </c>
      <c r="AF22" s="37">
        <f>AF21+(K22*J22)</f>
        <v>3400</v>
      </c>
      <c r="AG22" s="37">
        <f>AG21+(L22*J22)</f>
        <v>-24650</v>
      </c>
      <c r="AH22" s="37">
        <f>AH21+(M22*J22)</f>
        <v>-14800</v>
      </c>
      <c r="AI22" s="47">
        <v>5</v>
      </c>
      <c r="AJ22" s="37">
        <f t="shared" si="11"/>
        <v>3990</v>
      </c>
      <c r="AK22" s="37">
        <f t="shared" si="12"/>
        <v>3400</v>
      </c>
      <c r="AL22" s="37">
        <f t="shared" si="13"/>
        <v>558</v>
      </c>
      <c r="AM22" s="37">
        <f t="shared" si="14"/>
        <v>-2120</v>
      </c>
      <c r="AN22" s="37">
        <f t="shared" si="15"/>
        <v>-1990</v>
      </c>
      <c r="AO22" s="47">
        <v>5</v>
      </c>
      <c r="AP22" s="37">
        <f t="shared" si="16"/>
        <v>-14800</v>
      </c>
      <c r="AQ22" s="37">
        <f t="shared" si="17"/>
        <v>-16950</v>
      </c>
      <c r="AR22" s="37">
        <f t="shared" si="18"/>
        <v>-2120</v>
      </c>
      <c r="AS22" s="37">
        <f t="shared" si="19"/>
        <v>8875</v>
      </c>
      <c r="AT22" s="37">
        <f t="shared" si="20"/>
        <v>3600</v>
      </c>
      <c r="AU22" s="47">
        <v>5</v>
      </c>
      <c r="AV22" s="37">
        <f t="shared" si="21"/>
        <v>-24650</v>
      </c>
      <c r="AW22" s="37">
        <f t="shared" si="22"/>
        <v>-14800</v>
      </c>
      <c r="AX22" s="37">
        <f t="shared" si="23"/>
        <v>-1990</v>
      </c>
      <c r="AY22" s="37">
        <f t="shared" si="24"/>
        <v>3600</v>
      </c>
      <c r="AZ22" s="41">
        <f t="shared" si="25"/>
        <v>18650</v>
      </c>
      <c r="BA22" s="40">
        <f t="shared" si="26"/>
        <v>2120</v>
      </c>
      <c r="BB22" s="37">
        <f t="shared" si="27"/>
        <v>1990</v>
      </c>
      <c r="BC22" s="37">
        <f t="shared" si="28"/>
        <v>148</v>
      </c>
      <c r="BD22" s="37">
        <f t="shared" si="29"/>
        <v>-630</v>
      </c>
      <c r="BE22" s="41">
        <f t="shared" si="30"/>
        <v>-1640</v>
      </c>
      <c r="BF22" s="37"/>
      <c r="BG22" s="37" t="str">
        <f>IF(BG21&lt;$C$13,"ERRO","OK")</f>
        <v>OK</v>
      </c>
      <c r="BH22" s="37"/>
    </row>
    <row r="23" spans="1:60" x14ac:dyDescent="0.2">
      <c r="A23" s="43">
        <v>6</v>
      </c>
      <c r="B23" s="17">
        <v>-8</v>
      </c>
      <c r="C23" s="18">
        <v>-4</v>
      </c>
      <c r="D23" s="17">
        <f t="shared" si="1"/>
        <v>-8</v>
      </c>
      <c r="E23" s="18">
        <f t="shared" si="2"/>
        <v>-4</v>
      </c>
      <c r="F23" s="22">
        <f>$B$9*$C$14</f>
        <v>-10</v>
      </c>
      <c r="G23" s="18">
        <f>$C$9*$C$14</f>
        <v>-10</v>
      </c>
      <c r="H23" s="43" t="s">
        <v>18</v>
      </c>
      <c r="I23" s="32">
        <f t="shared" si="3"/>
        <v>40</v>
      </c>
      <c r="J23" s="37">
        <f t="shared" si="4"/>
        <v>40</v>
      </c>
      <c r="K23" s="37">
        <f t="shared" si="5"/>
        <v>-4</v>
      </c>
      <c r="L23" s="37">
        <f t="shared" si="6"/>
        <v>-80</v>
      </c>
      <c r="M23" s="37">
        <f t="shared" si="7"/>
        <v>-80</v>
      </c>
      <c r="N23" s="33">
        <f t="shared" si="8"/>
        <v>-8</v>
      </c>
      <c r="O23" s="37"/>
      <c r="P23" s="37"/>
      <c r="Q23" s="37"/>
      <c r="R23" s="37"/>
      <c r="S23" s="37"/>
      <c r="T23" s="37"/>
      <c r="U23" s="37"/>
      <c r="V23" s="37"/>
      <c r="W23" s="60">
        <v>6</v>
      </c>
      <c r="X23" s="37">
        <f>X22+(I23*I23)</f>
        <v>41050</v>
      </c>
      <c r="Y23" s="37">
        <f>Y22+(J23*I23)</f>
        <v>32400</v>
      </c>
      <c r="Z23" s="37">
        <f>Z22+(K23*I23)</f>
        <v>3830</v>
      </c>
      <c r="AA23" s="37">
        <f>AA22+(L23*I23)</f>
        <v>-18000</v>
      </c>
      <c r="AB23" s="37">
        <f>AB22+(M23*I23)</f>
        <v>-27850</v>
      </c>
      <c r="AC23" s="47">
        <v>6</v>
      </c>
      <c r="AD23" s="37">
        <f>AD22+(I23*J23)</f>
        <v>32400</v>
      </c>
      <c r="AE23" s="37">
        <f>AE22+(J23*J23)</f>
        <v>41050</v>
      </c>
      <c r="AF23" s="37">
        <f>AF22+(K23*J23)</f>
        <v>3240</v>
      </c>
      <c r="AG23" s="37">
        <f>AG22+(L23*J23)</f>
        <v>-27850</v>
      </c>
      <c r="AH23" s="37">
        <f>AH22+(M23*J23)</f>
        <v>-18000</v>
      </c>
      <c r="AI23" s="47">
        <v>6</v>
      </c>
      <c r="AJ23" s="37">
        <f t="shared" si="11"/>
        <v>3830</v>
      </c>
      <c r="AK23" s="37">
        <f t="shared" si="12"/>
        <v>3240</v>
      </c>
      <c r="AL23" s="37">
        <f t="shared" si="13"/>
        <v>574</v>
      </c>
      <c r="AM23" s="37">
        <f t="shared" si="14"/>
        <v>-1800</v>
      </c>
      <c r="AN23" s="37">
        <f t="shared" si="15"/>
        <v>-1670</v>
      </c>
      <c r="AO23" s="47">
        <v>6</v>
      </c>
      <c r="AP23" s="37">
        <f t="shared" si="16"/>
        <v>-18000</v>
      </c>
      <c r="AQ23" s="37">
        <f t="shared" si="17"/>
        <v>1050</v>
      </c>
      <c r="AR23" s="37">
        <f t="shared" si="18"/>
        <v>-1800</v>
      </c>
      <c r="AS23" s="37">
        <f t="shared" si="19"/>
        <v>18875</v>
      </c>
      <c r="AT23" s="37">
        <f t="shared" si="20"/>
        <v>10000</v>
      </c>
      <c r="AU23" s="47">
        <v>6</v>
      </c>
      <c r="AV23" s="37">
        <f t="shared" si="21"/>
        <v>-27850</v>
      </c>
      <c r="AW23" s="37">
        <f t="shared" si="22"/>
        <v>-18000</v>
      </c>
      <c r="AX23" s="37">
        <f t="shared" si="23"/>
        <v>-1670</v>
      </c>
      <c r="AY23" s="37">
        <f t="shared" si="24"/>
        <v>10000</v>
      </c>
      <c r="AZ23" s="41">
        <f t="shared" si="25"/>
        <v>25050</v>
      </c>
      <c r="BA23" s="40">
        <f t="shared" si="26"/>
        <v>1800</v>
      </c>
      <c r="BB23" s="37">
        <f t="shared" si="27"/>
        <v>1670</v>
      </c>
      <c r="BC23" s="37">
        <f t="shared" si="28"/>
        <v>180</v>
      </c>
      <c r="BD23" s="37">
        <f t="shared" si="29"/>
        <v>10</v>
      </c>
      <c r="BE23" s="41">
        <f t="shared" si="30"/>
        <v>-1000</v>
      </c>
      <c r="BF23" s="37" t="s">
        <v>61</v>
      </c>
      <c r="BG23" s="37">
        <f>IF(AND(ABS(P17) &gt; 0,ABS(P17) &gt;= $C$13),ABS(P17)/BG21)</f>
        <v>1</v>
      </c>
      <c r="BH23" s="37"/>
    </row>
    <row r="24" spans="1:60" ht="12.75" thickBot="1" x14ac:dyDescent="0.25">
      <c r="A24" s="44">
        <v>7</v>
      </c>
      <c r="B24" s="19">
        <v>10</v>
      </c>
      <c r="C24" s="20">
        <v>-18</v>
      </c>
      <c r="D24" s="19">
        <f t="shared" si="1"/>
        <v>10</v>
      </c>
      <c r="E24" s="20">
        <f t="shared" si="2"/>
        <v>-18</v>
      </c>
      <c r="F24" s="23">
        <f>$B$10*$C$14</f>
        <v>10</v>
      </c>
      <c r="G24" s="20">
        <f>$C$10*$C$14</f>
        <v>-10</v>
      </c>
      <c r="H24" s="44" t="s">
        <v>19</v>
      </c>
      <c r="I24" s="34">
        <f t="shared" si="3"/>
        <v>-180</v>
      </c>
      <c r="J24" s="38">
        <f t="shared" si="4"/>
        <v>180</v>
      </c>
      <c r="K24" s="38">
        <f t="shared" si="5"/>
        <v>-18</v>
      </c>
      <c r="L24" s="38">
        <f t="shared" si="6"/>
        <v>-100</v>
      </c>
      <c r="M24" s="38">
        <f t="shared" si="7"/>
        <v>100</v>
      </c>
      <c r="N24" s="35">
        <f t="shared" si="8"/>
        <v>10</v>
      </c>
      <c r="O24" s="37"/>
      <c r="P24" s="37"/>
      <c r="Q24" s="37"/>
      <c r="R24" s="37"/>
      <c r="S24" s="37"/>
      <c r="T24" s="37"/>
      <c r="U24" s="37"/>
      <c r="V24" s="37"/>
      <c r="W24" s="61">
        <v>7</v>
      </c>
      <c r="X24" s="62">
        <f>X23+(I24*I24)</f>
        <v>73450</v>
      </c>
      <c r="Y24" s="62">
        <f>Y23+(J24*I24)</f>
        <v>0</v>
      </c>
      <c r="Z24" s="62">
        <f>Z23+(K24*I24)</f>
        <v>7070</v>
      </c>
      <c r="AA24" s="62">
        <f>AA23+(L24*I24)</f>
        <v>0</v>
      </c>
      <c r="AB24" s="62">
        <f>AB23+(M24*I24)</f>
        <v>-45850</v>
      </c>
      <c r="AC24" s="63">
        <v>7</v>
      </c>
      <c r="AD24" s="62">
        <f>AD23+(I24*J24)</f>
        <v>0</v>
      </c>
      <c r="AE24" s="62">
        <f>AE23+(J24*J24)</f>
        <v>73450</v>
      </c>
      <c r="AF24" s="62">
        <f>AF23+(K24*J24)</f>
        <v>0</v>
      </c>
      <c r="AG24" s="62">
        <f>AG23+(L24*J24)</f>
        <v>-45850</v>
      </c>
      <c r="AH24" s="62">
        <f>AH23+(M24*J24)</f>
        <v>0</v>
      </c>
      <c r="AI24" s="63">
        <v>7</v>
      </c>
      <c r="AJ24" s="62">
        <f t="shared" si="11"/>
        <v>7070</v>
      </c>
      <c r="AK24" s="62">
        <f t="shared" si="12"/>
        <v>0</v>
      </c>
      <c r="AL24" s="62">
        <f t="shared" si="13"/>
        <v>898</v>
      </c>
      <c r="AM24" s="62">
        <f t="shared" si="14"/>
        <v>0</v>
      </c>
      <c r="AN24" s="62">
        <f t="shared" si="15"/>
        <v>-3470</v>
      </c>
      <c r="AO24" s="63">
        <v>7</v>
      </c>
      <c r="AP24" s="62">
        <f t="shared" si="16"/>
        <v>0</v>
      </c>
      <c r="AQ24" s="62">
        <f t="shared" si="17"/>
        <v>1050</v>
      </c>
      <c r="AR24" s="62">
        <f t="shared" si="18"/>
        <v>0</v>
      </c>
      <c r="AS24" s="62">
        <f t="shared" si="19"/>
        <v>25275</v>
      </c>
      <c r="AT24" s="62">
        <f t="shared" si="20"/>
        <v>0</v>
      </c>
      <c r="AU24" s="63">
        <v>7</v>
      </c>
      <c r="AV24" s="62">
        <f t="shared" si="21"/>
        <v>-45850</v>
      </c>
      <c r="AW24" s="62">
        <f t="shared" si="22"/>
        <v>0</v>
      </c>
      <c r="AX24" s="62">
        <f t="shared" si="23"/>
        <v>-3470</v>
      </c>
      <c r="AY24" s="62">
        <f t="shared" si="24"/>
        <v>0</v>
      </c>
      <c r="AZ24" s="64">
        <f t="shared" si="25"/>
        <v>35050</v>
      </c>
      <c r="BA24" s="69">
        <f t="shared" si="26"/>
        <v>0</v>
      </c>
      <c r="BB24" s="62">
        <f t="shared" si="27"/>
        <v>3470</v>
      </c>
      <c r="BC24" s="62">
        <f t="shared" si="28"/>
        <v>0</v>
      </c>
      <c r="BD24" s="62">
        <f t="shared" si="29"/>
        <v>-990</v>
      </c>
      <c r="BE24" s="64">
        <f t="shared" si="30"/>
        <v>0</v>
      </c>
      <c r="BF24" s="70" t="s">
        <v>60</v>
      </c>
      <c r="BG24" s="70">
        <f>IF(AND(ABS(P17) &gt; 0,ABS(P17) &gt;= $C$13),0)</f>
        <v>0</v>
      </c>
      <c r="BH24" s="70"/>
    </row>
  </sheetData>
  <mergeCells count="13">
    <mergeCell ref="O15:T15"/>
    <mergeCell ref="X14:AZ14"/>
    <mergeCell ref="W13:AZ13"/>
    <mergeCell ref="BA15:BE15"/>
    <mergeCell ref="X15:AB15"/>
    <mergeCell ref="AD15:AH15"/>
    <mergeCell ref="AJ15:AN15"/>
    <mergeCell ref="AP15:AT15"/>
    <mergeCell ref="AV15:AZ15"/>
    <mergeCell ref="B1:C1"/>
    <mergeCell ref="B15:C15"/>
    <mergeCell ref="D15:E15"/>
    <mergeCell ref="F15:G15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THORIS</dc:creator>
  <cp:lastModifiedBy>THORIS</cp:lastModifiedBy>
  <dcterms:created xsi:type="dcterms:W3CDTF">2013-07-25T18:33:44Z</dcterms:created>
  <dcterms:modified xsi:type="dcterms:W3CDTF">2013-07-25T21:40:16Z</dcterms:modified>
</cp:coreProperties>
</file>