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<sst xmlns="http://schemas.openxmlformats.org/spreadsheetml/2006/main" count="60" uniqueCount="60">
  <si>
    <t xml:space="preserve">Eenvoudig rekenmodel om te bepalen of het opwarmen van een waterbuffer tijdens de lage middagtarieven en te gebruiken tijdens de hoge avondtarieven voordelig is. </t>
  </si>
  <si>
    <t xml:space="preserve">invoer</t>
  </si>
  <si>
    <t xml:space="preserve">buffervat inhoud [L]</t>
  </si>
  <si>
    <t xml:space="preserve">buffer extra T [C]</t>
  </si>
  <si>
    <t xml:space="preserve">Aan graden Ta hoger tijdens laag tarief</t>
  </si>
  <si>
    <t xml:space="preserve">COP T lift 30 [COP]</t>
  </si>
  <si>
    <t xml:space="preserve">WP COP bij een T_lift (Ta-Tb) van 30 – Experimenteel bepaald Pana 9J</t>
  </si>
  <si>
    <t xml:space="preserve">dCOP [COP/T_lift]</t>
  </si>
  <si>
    <t xml:space="preserve">Lineaire benadering van COP op basis van T_lift (per graad T_lift lager, wordt de COP zoveel hoger) – Experimenteel bepaald Pana 9J T_lift 18 → 38; COP verschil 4</t>
  </si>
  <si>
    <t xml:space="preserve">P huis 0C [kW]</t>
  </si>
  <si>
    <t xml:space="preserve">Energiebehoefte huis bij 0 graden</t>
  </si>
  <si>
    <t xml:space="preserve">dP huis [kW/C]</t>
  </si>
  <si>
    <t xml:space="preserve">Lineaire benadering energiebehoefte huis op basis van Tb (per graad Tb lager, wordt de energievraag zoveel hoger)</t>
  </si>
  <si>
    <t xml:space="preserve">middag</t>
  </si>
  <si>
    <t xml:space="preserve">avond</t>
  </si>
  <si>
    <t xml:space="preserve">prijs elec [EUR/kWh]</t>
  </si>
  <si>
    <t xml:space="preserve">Gemiddelde stroomprijs in de periode met verhoogde stooklijn en tijdens uit</t>
  </si>
  <si>
    <t xml:space="preserve">buiten T [C]</t>
  </si>
  <si>
    <t xml:space="preserve">Gemiddelde Tb tijdens periode met verhoogde stooklijn en tijdens uit</t>
  </si>
  <si>
    <t xml:space="preserve">stooklijn T [C]</t>
  </si>
  <si>
    <t xml:space="preserve">Gemiddelde Ta op basis van stooklijn</t>
  </si>
  <si>
    <t xml:space="preserve">tijd extra T [uur]</t>
  </si>
  <si>
    <t xml:space="preserve">Periode dat er een verhoogde stooklijn geldt tijdens laag tarief. Dit moet (waarschijnlijk) direct voor de uit-periode eindigen dus bv om 18:00, anders gaat de WP eerder uit op basis van stooklijn. </t>
  </si>
  <si>
    <t xml:space="preserve">tijd uit [uur]</t>
  </si>
  <si>
    <t xml:space="preserve">Periode dat de WP uit is tijdens hoog tarief</t>
  </si>
  <si>
    <t xml:space="preserve">berekeningen</t>
  </si>
  <si>
    <t xml:space="preserve">T lift stooklijn [C]</t>
  </si>
  <si>
    <t xml:space="preserve">Ta-Tb volgens de reguliere stooklijn</t>
  </si>
  <si>
    <t xml:space="preserve">T lift extra [C]</t>
  </si>
  <si>
    <t xml:space="preserve">Ta-Tb tijdens het verhogen van Ta tijdens laag tarief</t>
  </si>
  <si>
    <t xml:space="preserve">COP stooklijn</t>
  </si>
  <si>
    <t xml:space="preserve">COP volgens de reguliere stooklijn</t>
  </si>
  <si>
    <t xml:space="preserve">COP extra</t>
  </si>
  <si>
    <t xml:space="preserve">COP tijdens het verhogen van Ta tijdens laag tarief</t>
  </si>
  <si>
    <t xml:space="preserve">P huis [kW]</t>
  </si>
  <si>
    <t xml:space="preserve">Energiebehoefte huis bij Tb</t>
  </si>
  <si>
    <t xml:space="preserve">E huis [kWh]</t>
  </si>
  <si>
    <t xml:space="preserve">Energiebehoefte gedurende de Ta verhoging en uit-tijd</t>
  </si>
  <si>
    <t xml:space="preserve">E huis E elec stooklijn [kWh]</t>
  </si>
  <si>
    <t xml:space="preserve">Aantal kWh opgenomen om het huis warm te houden  volgens de reguliere stooklijn en bepaalde COP</t>
  </si>
  <si>
    <t xml:space="preserve">E huis kosten stooklijn [EUR]</t>
  </si>
  <si>
    <t xml:space="preserve">Kosten om het huis warm te houden volgens de reguliere stooklijn en bepaalde COP in de gespecificeerde periodes</t>
  </si>
  <si>
    <t xml:space="preserve">E huis E elec extra [kWh]</t>
  </si>
  <si>
    <t xml:space="preserve">Aantal kWh opgenomen om het huis warm te houden volgens de verhoogde stooklijn en bepaalde COP</t>
  </si>
  <si>
    <t xml:space="preserve">E huis kosten extra [EUR]</t>
  </si>
  <si>
    <t xml:space="preserve">Kosten om het huis warm te houden volgens de verhoogde stooklijn en bepaalde COP in de gespecificeerde periode</t>
  </si>
  <si>
    <t xml:space="preserve">E buffer over [kWh]</t>
  </si>
  <si>
    <t xml:space="preserve">Dekt de buffer de enegiebehoefte? Als positief: Ja, de extra energie in de buffer wordt verrekend tegen anders hoog tarief; Als negatief: nee, er is een energietekort dat niet in de berekening zit! (reken je niet rijk)</t>
  </si>
  <si>
    <t xml:space="preserve">Buffer extra E therm [kWh]</t>
  </si>
  <si>
    <t xml:space="preserve">Thermische energie toegevoegd aan de buffer tijdens de verhoogde stooklijn</t>
  </si>
  <si>
    <t xml:space="preserve">Buffer extra E elec [kWh]</t>
  </si>
  <si>
    <t xml:space="preserve">Aantal kWh opgenomen/bespaard om de buffer op te warmen/af te koelen volgens de verhoogde stooklijn en bepaalde COP</t>
  </si>
  <si>
    <t xml:space="preserve">Buffer extra kosten [EUR]</t>
  </si>
  <si>
    <t xml:space="preserve">Kosten om de buffer op te warmen/af te koelen met de verhoogde stooklijn en bepaalde COP in de gespecificeerde periode</t>
  </si>
  <si>
    <t xml:space="preserve">kosten altijd aan stooklijn [EUR]</t>
  </si>
  <si>
    <t xml:space="preserve">Totale kosten als er alleen volgende de stooklijn gewerkt wordt, dus zonder periode met verhoging en uit</t>
  </si>
  <si>
    <t xml:space="preserve">kosten met verhogen/uit [EUR]</t>
  </si>
  <si>
    <t xml:space="preserve">Totale kosten als een periode met verhoging is en er een periode uitgeschakeld wordt</t>
  </si>
  <si>
    <t xml:space="preserve">besparing [EUR]</t>
  </si>
  <si>
    <t xml:space="preserve">Totale kosten als er een periode met verhoging is en er een periode uitgeschakeld wordt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</si>
</sst>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51"/>
    <col collapsed="false" customWidth="false" hidden="false" outlineLevel="0" max="3" min="2" style="1" width="11.52"/>
    <col collapsed="false" customWidth="true" hidden="false" outlineLevel="0" max="4" min="4" style="2" width="8.75"/>
  </cols>
  <sheetData>
    <row r="1" customFormat="false" ht="12.8" hidden="false" customHeight="false" outlineLevel="0" collapsed="false">
      <c r="A1" s="0" t="s">
        <v>0</v>
      </c>
    </row>
    <row r="4" customFormat="false" ht="12.8" hidden="false" customHeight="false" outlineLevel="0" collapsed="false">
      <c r="A4" s="3" t="s">
        <v>1</v>
      </c>
    </row>
    <row r="5" customFormat="false" ht="12.8" hidden="false" customHeight="false" outlineLevel="0" collapsed="false">
      <c r="A5" s="0" t="s">
        <v>2</v>
      </c>
      <c r="B5" s="1" t="n">
        <v>300</v>
      </c>
    </row>
    <row r="6" customFormat="false" ht="12.8" hidden="false" customHeight="false" outlineLevel="0" collapsed="false">
      <c r="A6" s="0" t="s">
        <v>3</v>
      </c>
      <c r="B6" s="1" t="n">
        <v>10</v>
      </c>
      <c r="E6" s="0" t="s">
        <v>4</v>
      </c>
    </row>
    <row r="7" customFormat="false" ht="12.8" hidden="false" customHeight="false" outlineLevel="0" collapsed="false">
      <c r="A7" s="4" t="s">
        <v>5</v>
      </c>
      <c r="B7" s="1" t="n">
        <v>4.6</v>
      </c>
      <c r="E7" s="0" t="s">
        <v>6</v>
      </c>
    </row>
    <row r="8" customFormat="false" ht="12.8" hidden="false" customHeight="false" outlineLevel="0" collapsed="false">
      <c r="A8" s="4" t="s">
        <v>7</v>
      </c>
      <c r="B8" s="1" t="n">
        <v>0.2</v>
      </c>
      <c r="E8" s="0" t="s">
        <v>8</v>
      </c>
    </row>
    <row r="9" customFormat="false" ht="12.8" hidden="false" customHeight="false" outlineLevel="0" collapsed="false">
      <c r="A9" s="4" t="s">
        <v>9</v>
      </c>
      <c r="B9" s="1" t="n">
        <v>6</v>
      </c>
      <c r="E9" s="0" t="s">
        <v>10</v>
      </c>
    </row>
    <row r="10" customFormat="false" ht="12.8" hidden="false" customHeight="false" outlineLevel="0" collapsed="false">
      <c r="A10" s="4" t="s">
        <v>11</v>
      </c>
      <c r="B10" s="1" t="n">
        <v>0.4</v>
      </c>
      <c r="E10" s="0" t="s">
        <v>12</v>
      </c>
    </row>
    <row r="13" customFormat="false" ht="12.8" hidden="false" customHeight="false" outlineLevel="0" collapsed="false">
      <c r="B13" s="1" t="s">
        <v>13</v>
      </c>
      <c r="C13" s="1" t="s">
        <v>14</v>
      </c>
    </row>
    <row r="14" customFormat="false" ht="12.8" hidden="false" customHeight="false" outlineLevel="0" collapsed="false">
      <c r="A14" s="4" t="s">
        <v>15</v>
      </c>
      <c r="B14" s="1" t="n">
        <v>0.05</v>
      </c>
      <c r="C14" s="1" t="n">
        <v>0.35</v>
      </c>
      <c r="E14" s="0" t="s">
        <v>16</v>
      </c>
    </row>
    <row r="15" customFormat="false" ht="12.8" hidden="false" customHeight="false" outlineLevel="0" collapsed="false">
      <c r="A15" s="4" t="s">
        <v>17</v>
      </c>
      <c r="B15" s="1" t="n">
        <v>8</v>
      </c>
      <c r="C15" s="1" t="n">
        <v>8</v>
      </c>
      <c r="E15" s="0" t="s">
        <v>18</v>
      </c>
    </row>
    <row r="16" customFormat="false" ht="12.8" hidden="false" customHeight="false" outlineLevel="0" collapsed="false">
      <c r="A16" s="4" t="s">
        <v>19</v>
      </c>
      <c r="B16" s="1" t="n">
        <v>35</v>
      </c>
      <c r="C16" s="1" t="n">
        <v>35</v>
      </c>
      <c r="E16" s="0" t="s">
        <v>20</v>
      </c>
    </row>
    <row r="17" customFormat="false" ht="12.8" hidden="false" customHeight="false" outlineLevel="0" collapsed="false">
      <c r="A17" s="0" t="s">
        <v>21</v>
      </c>
      <c r="B17" s="1" t="n">
        <v>4</v>
      </c>
      <c r="E17" s="0" t="s">
        <v>22</v>
      </c>
    </row>
    <row r="18" customFormat="false" ht="12.8" hidden="false" customHeight="false" outlineLevel="0" collapsed="false">
      <c r="A18" s="0" t="s">
        <v>23</v>
      </c>
      <c r="C18" s="1" t="n">
        <v>1</v>
      </c>
      <c r="E18" s="0" t="s">
        <v>24</v>
      </c>
    </row>
    <row r="20" customFormat="false" ht="12.8" hidden="false" customHeight="false" outlineLevel="0" collapsed="false">
      <c r="A20" s="3" t="s">
        <v>25</v>
      </c>
    </row>
    <row r="21" customFormat="false" ht="12.8" hidden="false" customHeight="false" outlineLevel="0" collapsed="false">
      <c r="A21" s="0" t="s">
        <v>26</v>
      </c>
      <c r="B21" s="1" t="n">
        <f aca="false">SUM(B16-B15)</f>
        <v>27</v>
      </c>
      <c r="C21" s="1" t="n">
        <f aca="false">SUM(C16-C15)</f>
        <v>27</v>
      </c>
      <c r="E21" s="0" t="s">
        <v>27</v>
      </c>
    </row>
    <row r="22" customFormat="false" ht="12.8" hidden="false" customHeight="false" outlineLevel="0" collapsed="false">
      <c r="A22" s="4" t="s">
        <v>28</v>
      </c>
      <c r="B22" s="1" t="n">
        <f aca="false">SUM(B21+$B$6)</f>
        <v>37</v>
      </c>
      <c r="E22" s="4" t="s">
        <v>29</v>
      </c>
    </row>
    <row r="23" customFormat="false" ht="12.8" hidden="false" customHeight="false" outlineLevel="0" collapsed="false">
      <c r="A23" s="4" t="s">
        <v>30</v>
      </c>
      <c r="B23" s="1" t="n">
        <f aca="false">SUM($B$7+((30-B21)*$B$8))</f>
        <v>5.2</v>
      </c>
      <c r="C23" s="1" t="n">
        <f aca="false">SUM($B$7+((30-C21)*$B$8))</f>
        <v>5.2</v>
      </c>
      <c r="E23" s="0" t="s">
        <v>31</v>
      </c>
    </row>
    <row r="24" customFormat="false" ht="12.8" hidden="false" customHeight="false" outlineLevel="0" collapsed="false">
      <c r="A24" s="4" t="s">
        <v>32</v>
      </c>
      <c r="B24" s="1" t="n">
        <f aca="false">SUM($B$7+((30-B22)*$B$8))</f>
        <v>3.2</v>
      </c>
      <c r="E24" s="0" t="s">
        <v>33</v>
      </c>
    </row>
    <row r="25" customFormat="false" ht="12.8" hidden="false" customHeight="false" outlineLevel="0" collapsed="false">
      <c r="A25" s="4"/>
    </row>
    <row r="26" customFormat="false" ht="12.8" hidden="false" customHeight="false" outlineLevel="0" collapsed="false">
      <c r="A26" s="0" t="s">
        <v>34</v>
      </c>
      <c r="B26" s="1" t="n">
        <f aca="false">SUM($B$9 - (B15*$B$10))</f>
        <v>2.8</v>
      </c>
      <c r="C26" s="1" t="n">
        <f aca="false">SUM($B$9 - (C15*$B$10))</f>
        <v>2.8</v>
      </c>
      <c r="E26" s="0" t="s">
        <v>35</v>
      </c>
    </row>
    <row r="27" customFormat="false" ht="12.8" hidden="false" customHeight="false" outlineLevel="0" collapsed="false">
      <c r="A27" s="4" t="s">
        <v>36</v>
      </c>
      <c r="B27" s="1" t="n">
        <f aca="false">SUM(B26*B17)</f>
        <v>11.2</v>
      </c>
      <c r="C27" s="5" t="n">
        <f aca="false">SUM(C26*C18)</f>
        <v>2.8</v>
      </c>
      <c r="E27" s="0" t="s">
        <v>37</v>
      </c>
    </row>
    <row r="29" customFormat="false" ht="12.8" hidden="false" customHeight="false" outlineLevel="0" collapsed="false">
      <c r="A29" s="4" t="s">
        <v>38</v>
      </c>
      <c r="B29" s="1" t="n">
        <f aca="false">SUM(B27/B23)</f>
        <v>2.15384615384615</v>
      </c>
      <c r="C29" s="1" t="n">
        <f aca="false">SUM(C27/C23)</f>
        <v>0.538461538461539</v>
      </c>
      <c r="E29" s="4" t="s">
        <v>39</v>
      </c>
    </row>
    <row r="30" customFormat="false" ht="12.8" hidden="false" customHeight="false" outlineLevel="0" collapsed="false">
      <c r="A30" s="4" t="s">
        <v>40</v>
      </c>
      <c r="B30" s="1" t="n">
        <f aca="false">SUM(B29*B14)</f>
        <v>0.107692307692308</v>
      </c>
      <c r="C30" s="1" t="n">
        <f aca="false">SUM(C29*C14)</f>
        <v>0.188461538461539</v>
      </c>
      <c r="E30" s="0" t="s">
        <v>41</v>
      </c>
    </row>
    <row r="31" customFormat="false" ht="12.8" hidden="false" customHeight="false" outlineLevel="0" collapsed="false">
      <c r="A31" s="4" t="s">
        <v>42</v>
      </c>
      <c r="B31" s="1" t="n">
        <f aca="false">SUM(B27/B24)</f>
        <v>3.5</v>
      </c>
      <c r="E31" s="4" t="s">
        <v>43</v>
      </c>
    </row>
    <row r="32" customFormat="false" ht="12.8" hidden="false" customHeight="false" outlineLevel="0" collapsed="false">
      <c r="A32" s="4" t="s">
        <v>44</v>
      </c>
      <c r="B32" s="1" t="n">
        <f aca="false">SUM(B31*B14)</f>
        <v>0.175</v>
      </c>
      <c r="E32" s="4" t="s">
        <v>45</v>
      </c>
    </row>
    <row r="34" customFormat="false" ht="12.8" hidden="false" customHeight="false" outlineLevel="0" collapsed="false">
      <c r="A34" s="0" t="s">
        <v>46</v>
      </c>
      <c r="C34" s="1" t="n">
        <f aca="false">SUM(B36-C27)</f>
        <v>0.7</v>
      </c>
      <c r="E34" s="0" t="s">
        <v>47</v>
      </c>
    </row>
    <row r="36" customFormat="false" ht="12.8" hidden="false" customHeight="false" outlineLevel="0" collapsed="false">
      <c r="A36" s="0" t="s">
        <v>48</v>
      </c>
      <c r="B36" s="5" t="n">
        <f aca="false">SUM((4.2*$B$5*$B$6)/3600)</f>
        <v>3.5</v>
      </c>
      <c r="C36" s="5" t="n">
        <f aca="false">SUM(B36*-1)</f>
        <v>-3.5</v>
      </c>
      <c r="E36" s="0" t="s">
        <v>49</v>
      </c>
    </row>
    <row r="37" customFormat="false" ht="12.8" hidden="false" customHeight="false" outlineLevel="0" collapsed="false">
      <c r="A37" s="0" t="s">
        <v>50</v>
      </c>
      <c r="B37" s="1" t="n">
        <f aca="false">SUM(B36/B24)</f>
        <v>1.09375</v>
      </c>
      <c r="C37" s="1" t="n">
        <f aca="false">SUM(C36/C23)</f>
        <v>-0.673076923076923</v>
      </c>
      <c r="E37" s="4" t="s">
        <v>51</v>
      </c>
    </row>
    <row r="38" customFormat="false" ht="12.8" hidden="false" customHeight="false" outlineLevel="0" collapsed="false">
      <c r="A38" s="0" t="s">
        <v>52</v>
      </c>
      <c r="B38" s="1" t="n">
        <f aca="false">SUM(B37*B14)</f>
        <v>0.0546875</v>
      </c>
      <c r="C38" s="1" t="n">
        <f aca="false">SUM(C37*C14)</f>
        <v>-0.235576923076923</v>
      </c>
      <c r="E38" s="4" t="s">
        <v>53</v>
      </c>
    </row>
    <row r="40" customFormat="false" ht="12.8" hidden="false" customHeight="false" outlineLevel="0" collapsed="false">
      <c r="A40" s="0" t="s">
        <v>54</v>
      </c>
      <c r="B40" s="1" t="n">
        <f aca="false">SUM(B30)</f>
        <v>0.107692307692308</v>
      </c>
      <c r="C40" s="1" t="n">
        <f aca="false">SUM(C30)</f>
        <v>0.188461538461539</v>
      </c>
      <c r="D40" s="2" t="n">
        <f aca="false">SUM(C40+B40)</f>
        <v>0.296153846153846</v>
      </c>
      <c r="E40" s="0" t="s">
        <v>55</v>
      </c>
    </row>
    <row r="41" customFormat="false" ht="12.8" hidden="false" customHeight="false" outlineLevel="0" collapsed="false">
      <c r="A41" s="4" t="s">
        <v>56</v>
      </c>
      <c r="B41" s="1" t="n">
        <f aca="false">SUM(B32+B38)</f>
        <v>0.2296875</v>
      </c>
      <c r="C41" s="1" t="n">
        <f aca="false">SUM(C38)</f>
        <v>-0.235576923076923</v>
      </c>
      <c r="D41" s="2" t="n">
        <f aca="false">SUM(C41+B41)</f>
        <v>-0.00588942307692308</v>
      </c>
      <c r="E41" s="4" t="s">
        <v>57</v>
      </c>
    </row>
    <row r="42" customFormat="false" ht="12.8" hidden="false" customHeight="false" outlineLevel="0" collapsed="false">
      <c r="A42" s="0" t="s">
        <v>58</v>
      </c>
      <c r="B42" s="1" t="n">
        <f aca="false">SUM(B40-B41)</f>
        <v>-0.121995192307692</v>
      </c>
      <c r="C42" s="1" t="n">
        <f aca="false">SUM(C40-C41)</f>
        <v>0.424038461538462</v>
      </c>
      <c r="D42" s="6" t="n">
        <f aca="false">SUM(D40-D41)</f>
        <v>0.302043269230769</v>
      </c>
      <c r="E42" s="4" t="s">
        <v>59</v>
      </c>
    </row>
  </sheetData>
  <conditionalFormatting sqref="C34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2025-04-17T16:09:39Z</dcterms:created>
  <dc:creator/>
  <dc:description/>
  <dc:language>nl-NL</dc:language>
  <cp:lastModifiedBy/>
  <dcterms:modified xsi:type="dcterms:W3CDTF">2025-04-18T11:31:22Z</dcterms:modified>
  <cp:revision>2</cp:revision>
  <dc:subject/>
  <dc:title/>
</cp:coreProperties>
</file>