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rstenmueller/stockAlgo/DB-RSI-Divergence/"/>
    </mc:Choice>
  </mc:AlternateContent>
  <xr:revisionPtr revIDLastSave="0" documentId="13_ncr:1_{5B797413-C96A-DB43-966F-CA683B00AE80}" xr6:coauthVersionLast="47" xr6:coauthVersionMax="47" xr10:uidLastSave="{00000000-0000-0000-0000-000000000000}"/>
  <bookViews>
    <workbookView xWindow="-40520" yWindow="1780" windowWidth="34820" windowHeight="21500" activeTab="1" xr2:uid="{00000000-000D-0000-FFFF-FFFF00000000}"/>
  </bookViews>
  <sheets>
    <sheet name="Header" sheetId="2" r:id="rId1"/>
    <sheet name="Results" sheetId="3" r:id="rId2"/>
    <sheet name="KW45 (07.11-12.11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M46" i="1"/>
  <c r="N46" i="1"/>
  <c r="O46" i="1"/>
  <c r="P46" i="1"/>
  <c r="Q46" i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</calcChain>
</file>

<file path=xl/sharedStrings.xml><?xml version="1.0" encoding="utf-8"?>
<sst xmlns="http://schemas.openxmlformats.org/spreadsheetml/2006/main" count="414" uniqueCount="96">
  <si>
    <t>Ticker</t>
  </si>
  <si>
    <t>Date1</t>
  </si>
  <si>
    <t>Date2</t>
  </si>
  <si>
    <t>Course Differenz in %</t>
  </si>
  <si>
    <t>RSI Differenz in %</t>
  </si>
  <si>
    <t>ATVI</t>
  </si>
  <si>
    <t>17.10.2022</t>
  </si>
  <si>
    <t>07.11.2022</t>
  </si>
  <si>
    <t>26.10.2022</t>
  </si>
  <si>
    <t>BDX</t>
  </si>
  <si>
    <t>10.10.2022</t>
  </si>
  <si>
    <t>09.11.2022</t>
  </si>
  <si>
    <t>20.10.2022</t>
  </si>
  <si>
    <t>BRO</t>
  </si>
  <si>
    <t>25.10.2022</t>
  </si>
  <si>
    <t>CME</t>
  </si>
  <si>
    <t>21.10.2022</t>
  </si>
  <si>
    <t>CPRT</t>
  </si>
  <si>
    <t>02.11.2022</t>
  </si>
  <si>
    <t>CPT</t>
  </si>
  <si>
    <t>14.10.2022</t>
  </si>
  <si>
    <t>CSGP</t>
  </si>
  <si>
    <t>DLTR</t>
  </si>
  <si>
    <t>DVN</t>
  </si>
  <si>
    <t>EA</t>
  </si>
  <si>
    <t>31.10.2022</t>
  </si>
  <si>
    <t>EXC</t>
  </si>
  <si>
    <t>12.10.2022</t>
  </si>
  <si>
    <t>FOX</t>
  </si>
  <si>
    <t>27.10.2022</t>
  </si>
  <si>
    <t>FOXA</t>
  </si>
  <si>
    <t>FRC</t>
  </si>
  <si>
    <t>HES</t>
  </si>
  <si>
    <t>IRM</t>
  </si>
  <si>
    <t>MDT</t>
  </si>
  <si>
    <t>NI</t>
  </si>
  <si>
    <t>OGN</t>
  </si>
  <si>
    <t>08.11.2022</t>
  </si>
  <si>
    <t>PAYC</t>
  </si>
  <si>
    <t>PKG</t>
  </si>
  <si>
    <t>PXD</t>
  </si>
  <si>
    <t>RL</t>
  </si>
  <si>
    <t>24.10.2022</t>
  </si>
  <si>
    <t>SO</t>
  </si>
  <si>
    <t>STE</t>
  </si>
  <si>
    <t>TJX</t>
  </si>
  <si>
    <t>TMO</t>
  </si>
  <si>
    <t>TRGP</t>
  </si>
  <si>
    <t>TSN</t>
  </si>
  <si>
    <t>UDR</t>
  </si>
  <si>
    <t>UPS</t>
  </si>
  <si>
    <t>03.11.2022</t>
  </si>
  <si>
    <t>VFC</t>
  </si>
  <si>
    <t>VLO</t>
  </si>
  <si>
    <t>RSI Divergenz</t>
  </si>
  <si>
    <t>DB / DT</t>
  </si>
  <si>
    <t>Tage bis zur ersten roten Kerze</t>
  </si>
  <si>
    <t>Nach wie vielen Tagen ist es gestiegen</t>
  </si>
  <si>
    <t>Spalte1</t>
  </si>
  <si>
    <t>mehh</t>
  </si>
  <si>
    <t>ja</t>
  </si>
  <si>
    <t>Treffer</t>
  </si>
  <si>
    <t>nein</t>
  </si>
  <si>
    <t>Grund falls nicht</t>
  </si>
  <si>
    <t>zu viel Bewegung zwischendrin</t>
  </si>
  <si>
    <t>Kein Trend</t>
  </si>
  <si>
    <t>Seitwärtsphase / Bodenbildung</t>
  </si>
  <si>
    <t>Trend vorher vorhanden</t>
  </si>
  <si>
    <t>GuV (closing zum closing)</t>
  </si>
  <si>
    <t>Stieg es danach weiter</t>
  </si>
  <si>
    <t>?</t>
  </si>
  <si>
    <t>Stand 12.11.22</t>
  </si>
  <si>
    <t>Stand 12.11.23</t>
  </si>
  <si>
    <t>Stand 12.11.24</t>
  </si>
  <si>
    <t>Stand 12.11.25</t>
  </si>
  <si>
    <t>Wieviel % ist der Kurs gedippt bevor er stieg (closing)</t>
  </si>
  <si>
    <t>Wieviel % ist der Kurs gedippt bevor er stieg (low)</t>
  </si>
  <si>
    <t>Stand 12.11.26</t>
  </si>
  <si>
    <t>Aufwärtstrend</t>
  </si>
  <si>
    <t>Anstieg danach bis zur ersten roten Kerze (closing)</t>
  </si>
  <si>
    <t>Tief davor gesehen</t>
  </si>
  <si>
    <t>Gehandelt</t>
  </si>
  <si>
    <t>Market</t>
  </si>
  <si>
    <t>NASDAQ</t>
  </si>
  <si>
    <t>NYSE</t>
  </si>
  <si>
    <t>KW45</t>
  </si>
  <si>
    <t>Ergebnisse</t>
  </si>
  <si>
    <t>Ergebnisse bestätigt</t>
  </si>
  <si>
    <t>Anz Gewinntrades</t>
  </si>
  <si>
    <t>Anz Verlusttrades</t>
  </si>
  <si>
    <t>Gewinn</t>
  </si>
  <si>
    <t>Verlust</t>
  </si>
  <si>
    <t>Woche</t>
  </si>
  <si>
    <t>Anz Trades / gehandelt</t>
  </si>
  <si>
    <t>Haltedauer2</t>
  </si>
  <si>
    <t>Ergebnisse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</si>
</sst>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wrapText="1" shrinkToFit="1"/>
    </xf>
    <xf numFmtId="0" fontId="1" fillId="2" borderId="1" xfId="0" applyFont="1" applyFill="1" applyBorder="1" applyAlignment="1">
      <alignment wrapText="1" shrinkToFit="1"/>
    </xf>
    <xf numFmtId="0" fontId="1" fillId="2" borderId="2" xfId="0" applyFont="1" applyFill="1" applyBorder="1" applyAlignment="1">
      <alignment wrapText="1" shrinkToFit="1"/>
    </xf>
    <xf numFmtId="0" fontId="1" fillId="2" borderId="3" xfId="0" applyFont="1" applyFill="1" applyBorder="1" applyAlignment="1">
      <alignment wrapText="1" shrinkToFit="1"/>
    </xf>
    <xf numFmtId="0" fontId="0" fillId="0" borderId="0" xfId="0" applyNumberFormat="1" applyAlignment="1">
      <alignment wrapText="1" shrinkToFit="1"/>
    </xf>
    <xf numFmtId="0" fontId="0" fillId="0" borderId="0" xfId="0" applyNumberFormat="1"/>
    <xf numFmtId="0" fontId="3" fillId="0" borderId="0" xfId="0" applyFont="1" applyAlignment="1">
      <alignment horizontal="left"/>
    </xf>
  </cellXfs>
  <cellStyles count="1">
    <cellStyle name="Standard" xfId="0" builtinId="0"/>
  </cellStyles>
  <dxfs count="13"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1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1" readingOrder="0"/>
    </dxf>
    <dxf>
      <numFmt numFmtId="0" formatCode="General"/>
    </dxf>
    <dxf>
      <alignment horizontal="general" vertical="bottom" textRotation="0" wrapText="1" indent="0" justifyLastLine="0" shrinkToFit="1" readingOrder="0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2D173-E466-6F42-A4EA-0B5FBDAE63A2}" name="Tabelle2" displayName="Tabelle2" ref="A2:J18" totalsRowShown="0" headerRowDxfId="8">
  <autoFilter ref="A2:J18" xr:uid="{4162D173-E466-6F42-A4EA-0B5FBDAE63A2}"/>
  <tableColumns count="10">
    <tableColumn id="1" xr3:uid="{86E29E93-B080-4D40-88A6-CA0AD9DDCCEA}" name="Woche"/>
    <tableColumn id="2" xr3:uid="{4918E6F0-7D7E-4247-BD38-9AAB7BB688FE}" name="Ergebnisse"/>
    <tableColumn id="3" xr3:uid="{B3DC2B1F-27FD-AF45-A3FF-79420A6B9DA7}" name="Ergebnisse bestätigt" dataDxfId="7"/>
    <tableColumn id="19" xr3:uid="{AFA19266-B13A-0547-9792-9E2929257B30}" name="Spalte1" dataDxfId="6">
      <calculatedColumnFormula>Tabelle2[[#This Row],[Ergebnisse]]/Tabelle2[[#This Row],[Ergebnisse bestätigt]]</calculatedColumnFormula>
    </tableColumn>
    <tableColumn id="4" xr3:uid="{1AA4EDA5-B0AF-F44C-9FB3-E9826C38477A}" name="Anz Trades / gehandelt"/>
    <tableColumn id="5" xr3:uid="{401DBD37-B193-4048-8634-D8DF38434850}" name="Anz Gewinntrades"/>
    <tableColumn id="7" xr3:uid="{6526C7FC-ABFB-E943-AE6B-4D2797425468}" name="Gewinn"/>
    <tableColumn id="8" xr3:uid="{A9ECD8DA-B4E9-FB46-9F61-9281D8734DD1}" name="Anz Verlusttrades"/>
    <tableColumn id="9" xr3:uid="{F4EBAC32-0F09-174E-A767-8BA6B6E14372}" name="Haltedauer2"/>
    <tableColumn id="10" xr3:uid="{132BE90A-D9CC-634B-AD86-6CADD7795D4A}" name="Verlus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5039E-C30D-434F-949D-3A0FC1457667}" name="Tabelle24" displayName="Tabelle24" ref="L2:U18" totalsRowShown="0" headerRowDxfId="5">
  <autoFilter ref="L2:U18" xr:uid="{6235039E-C30D-434F-949D-3A0FC1457667}"/>
  <tableColumns count="10">
    <tableColumn id="1" xr3:uid="{2FBB2397-D236-D841-A1B0-A172F73867DA}" name="Woche"/>
    <tableColumn id="2" xr3:uid="{FDA151B0-26EA-D042-AEDF-F2D62BBEA64F}" name="Ergebnisse"/>
    <tableColumn id="3" xr3:uid="{5762EFCC-38EC-8A48-8E4D-172DC9B06A1D}" name="Ergebnisse bestätigt" dataDxfId="4"/>
    <tableColumn id="19" xr3:uid="{959C4F92-7318-1B4B-A4C5-EE3D8BA7C4D8}" name="Spalte1" dataDxfId="3">
      <calculatedColumnFormula>Tabelle24[[#This Row],[Ergebnisse]]/Tabelle24[[#This Row],[Ergebnisse bestätigt]]</calculatedColumnFormula>
    </tableColumn>
    <tableColumn id="4" xr3:uid="{16130ADC-F53C-3B4F-BD85-8138E18EC422}" name="Anz Trades / gehandelt"/>
    <tableColumn id="5" xr3:uid="{DC193C7E-6C97-2D4B-B4E8-A8538861E67D}" name="Anz Gewinntrades"/>
    <tableColumn id="7" xr3:uid="{88A47F7E-7680-E54C-8F17-13CF36C8F6BF}" name="Gewinn"/>
    <tableColumn id="8" xr3:uid="{8BA1E6FB-F6E3-744B-9D02-286F52110E11}" name="Anz Verlusttrades"/>
    <tableColumn id="9" xr3:uid="{9A514872-A1AF-A44F-9792-E49EDFAD66B1}" name="Haltedauer2"/>
    <tableColumn id="10" xr3:uid="{B469D793-282A-CF4D-863F-9A5A8529CF04}" name="Verlus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DFFA0-C5A7-B54E-9BD2-0CE249391F34}" name="Tabelle1" displayName="Tabelle1" ref="A1:T46" totalsRowCount="1" headerRowDxfId="10">
  <autoFilter ref="A1:T45" xr:uid="{703DFFA0-C5A7-B54E-9BD2-0CE249391F34}">
    <filterColumn colId="10">
      <filters>
        <filter val="WAHR"/>
      </filters>
    </filterColumn>
  </autoFilter>
  <tableColumns count="20">
    <tableColumn id="1" xr3:uid="{1224170E-0C3E-F241-9046-22EB23F8EFF3}" name="Ticker"/>
    <tableColumn id="21" xr3:uid="{79261762-C34F-8749-A493-B32FCFA340B0}" name="Market"/>
    <tableColumn id="2" xr3:uid="{CDE762A1-7BE3-4A40-BB2A-F1D859C9AB2C}" name="Date1"/>
    <tableColumn id="3" xr3:uid="{120F138A-24D2-F94B-9F00-522C64990733}" name="Date2"/>
    <tableColumn id="4" xr3:uid="{E8C8A1B3-C6FD-0F40-B921-15BC21329E77}" name="Course Differenz in %" totalsRowFunction="average" dataDxfId="12" totalsRowDxfId="2"/>
    <tableColumn id="5" xr3:uid="{CB216F63-570B-E444-B993-98FA238DFAE9}" name="RSI Differenz in %" totalsRowFunction="average" dataDxfId="11" totalsRowDxfId="1"/>
    <tableColumn id="6" xr3:uid="{FA55C16E-42C0-5A4C-AB1F-901AFA0E1DAA}" name="DB / DT"/>
    <tableColumn id="7" xr3:uid="{F90DC60E-3B8C-EF4B-B73B-60CB789FFD54}" name="RSI Divergenz"/>
    <tableColumn id="14" xr3:uid="{ED9E96C6-D2C4-4D48-BDF0-EFBF572D7820}" name="Grund falls nicht"/>
    <tableColumn id="8" xr3:uid="{60ABAA29-B79B-E34E-A9E7-409E0CEDA8BD}" name="Trend vorher vorhanden"/>
    <tableColumn id="20" xr3:uid="{81662B82-46D9-1C42-90A1-34C383E69A40}" name="Gehandelt" dataDxfId="9" totalsRowDxfId="0">
      <calculatedColumnFormula>IF(AND(Tabelle1[[#This Row],[Trend vorher vorhanden]]="ja",IF(OR(Tabelle1[[#This Row],[RSI Divergenz]]="ja",Tabelle1[[#This Row],[DB / DT]]="ja"),TRUE, FALSE)),TRUE, FALSE)</calculatedColumnFormula>
    </tableColumn>
    <tableColumn id="9" xr3:uid="{1BCA9077-C7F4-4F4E-9E2B-447C0AEE3047}" name="Treffer"/>
    <tableColumn id="10" xr3:uid="{FF625C08-BC87-0248-8B31-F1A3A85293A0}" name="Tage bis zur ersten roten Kerze" totalsRowFunction="average"/>
    <tableColumn id="11" xr3:uid="{0B6AFD1C-2AD0-A049-9A5C-0B97816823DB}" name="Nach wie vielen Tagen ist es gestiegen" totalsRowFunction="average"/>
    <tableColumn id="12" xr3:uid="{E45F25F8-CEE8-0549-A56F-80268D60DC81}" name="Wieviel % ist der Kurs gedippt bevor er stieg (closing)" totalsRowFunction="average"/>
    <tableColumn id="17" xr3:uid="{65986347-9CD6-A940-A5E0-5E165124E1E9}" name="Wieviel % ist der Kurs gedippt bevor er stieg (low)" totalsRowFunction="average"/>
    <tableColumn id="15" xr3:uid="{8181BA18-B9A4-494F-9F2F-138029B7E35B}" name="GuV (closing zum closing)" totalsRowFunction="average"/>
    <tableColumn id="13" xr3:uid="{FC937719-8A1D-3F42-A808-D38513603A0D}" name="Stieg es danach weiter"/>
    <tableColumn id="18" xr3:uid="{3F170D5E-DB7D-F44C-91B0-6A8D4082039E}" name="Anstieg danach bis zur ersten roten Kerze (closing)"/>
    <tableColumn id="16" xr3:uid="{D1F0796D-3B8C-C444-A9CF-4E705094C73F}" name="Spalte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0604-F081-2A41-A64F-9BE7E1FBBA34}">
  <dimension ref="A1:T2"/>
  <sheetViews>
    <sheetView workbookViewId="0">
      <selection activeCell="D12" sqref="D12"/>
    </sheetView>
  </sheetViews>
  <sheetFormatPr baseColWidth="10" defaultRowHeight="15" x14ac:dyDescent="0.2"/>
  <sheetData>
    <row r="1" spans="1:20" ht="97" thickBot="1" x14ac:dyDescent="0.25">
      <c r="A1" s="3" t="s">
        <v>0</v>
      </c>
      <c r="B1" s="3" t="s">
        <v>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55</v>
      </c>
      <c r="H1" s="4" t="s">
        <v>54</v>
      </c>
      <c r="I1" s="4" t="s">
        <v>63</v>
      </c>
      <c r="J1" s="4" t="s">
        <v>67</v>
      </c>
      <c r="K1" s="4" t="s">
        <v>81</v>
      </c>
      <c r="L1" s="4" t="s">
        <v>61</v>
      </c>
      <c r="M1" s="4" t="s">
        <v>56</v>
      </c>
      <c r="N1" s="4" t="s">
        <v>57</v>
      </c>
      <c r="O1" s="4" t="s">
        <v>75</v>
      </c>
      <c r="P1" s="4" t="s">
        <v>76</v>
      </c>
      <c r="Q1" s="4" t="s">
        <v>68</v>
      </c>
      <c r="R1" s="4" t="s">
        <v>69</v>
      </c>
      <c r="S1" s="4" t="s">
        <v>79</v>
      </c>
      <c r="T1" s="5" t="s">
        <v>58</v>
      </c>
    </row>
    <row r="2" spans="1:20" ht="16" thickTop="1" x14ac:dyDescent="0.2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5EAC-33D2-5749-97C4-A3043BE15CDB}">
  <dimension ref="A1:U18"/>
  <sheetViews>
    <sheetView tabSelected="1" workbookViewId="0">
      <selection activeCell="N42" sqref="N42"/>
    </sheetView>
  </sheetViews>
  <sheetFormatPr baseColWidth="10" defaultRowHeight="15" x14ac:dyDescent="0.2"/>
  <cols>
    <col min="2" max="2" width="11.33203125" customWidth="1"/>
    <col min="3" max="3" width="18.33203125" style="7" customWidth="1"/>
    <col min="4" max="4" width="18.33203125" customWidth="1"/>
    <col min="5" max="5" width="20.1640625" customWidth="1"/>
    <col min="6" max="6" width="17" customWidth="1"/>
    <col min="8" max="8" width="16.5" customWidth="1"/>
    <col min="9" max="9" width="12.83203125" customWidth="1"/>
  </cols>
  <sheetData>
    <row r="1" spans="1:21" ht="51" customHeight="1" x14ac:dyDescent="0.2">
      <c r="A1" s="8" t="s">
        <v>81</v>
      </c>
      <c r="B1" s="8"/>
      <c r="C1" s="8"/>
      <c r="D1" s="8"/>
      <c r="E1" s="8"/>
      <c r="F1" s="8"/>
      <c r="G1" s="8"/>
      <c r="H1" s="8"/>
      <c r="I1" s="8"/>
      <c r="J1" s="8"/>
      <c r="L1" s="8" t="s">
        <v>95</v>
      </c>
      <c r="M1" s="8"/>
      <c r="N1" s="8"/>
      <c r="O1" s="8"/>
      <c r="P1" s="8"/>
      <c r="Q1" s="8"/>
      <c r="R1" s="8"/>
      <c r="S1" s="8"/>
      <c r="T1" s="8"/>
      <c r="U1" s="8"/>
    </row>
    <row r="2" spans="1:21" ht="48" x14ac:dyDescent="0.2">
      <c r="A2" s="2" t="s">
        <v>92</v>
      </c>
      <c r="B2" s="2" t="s">
        <v>86</v>
      </c>
      <c r="C2" s="6" t="s">
        <v>87</v>
      </c>
      <c r="D2" s="2" t="s">
        <v>58</v>
      </c>
      <c r="E2" s="2" t="s">
        <v>93</v>
      </c>
      <c r="F2" s="2" t="s">
        <v>88</v>
      </c>
      <c r="G2" s="2" t="s">
        <v>90</v>
      </c>
      <c r="H2" s="2" t="s">
        <v>89</v>
      </c>
      <c r="I2" s="2" t="s">
        <v>94</v>
      </c>
      <c r="J2" s="2" t="s">
        <v>91</v>
      </c>
      <c r="L2" s="2" t="s">
        <v>92</v>
      </c>
      <c r="M2" s="2" t="s">
        <v>86</v>
      </c>
      <c r="N2" s="6" t="s">
        <v>87</v>
      </c>
      <c r="O2" s="2" t="s">
        <v>58</v>
      </c>
      <c r="P2" s="2" t="s">
        <v>93</v>
      </c>
      <c r="Q2" s="2" t="s">
        <v>88</v>
      </c>
      <c r="R2" s="2" t="s">
        <v>90</v>
      </c>
      <c r="S2" s="2" t="s">
        <v>89</v>
      </c>
      <c r="T2" s="2" t="s">
        <v>94</v>
      </c>
      <c r="U2" s="2" t="s">
        <v>91</v>
      </c>
    </row>
    <row r="3" spans="1:21" x14ac:dyDescent="0.2">
      <c r="A3" t="s">
        <v>85</v>
      </c>
      <c r="B3">
        <v>19</v>
      </c>
      <c r="C3" s="7">
        <v>43</v>
      </c>
      <c r="D3" s="1">
        <f>Tabelle2[[#This Row],[Ergebnisse]]/Tabelle2[[#This Row],[Ergebnisse bestätigt]]</f>
        <v>0.44186046511627908</v>
      </c>
      <c r="E3">
        <v>0</v>
      </c>
      <c r="L3" t="s">
        <v>85</v>
      </c>
      <c r="M3">
        <v>19</v>
      </c>
      <c r="N3" s="7">
        <v>43</v>
      </c>
      <c r="O3" s="1">
        <f>Tabelle24[[#This Row],[Ergebnisse]]/Tabelle24[[#This Row],[Ergebnisse bestätigt]]</f>
        <v>0.44186046511627908</v>
      </c>
    </row>
    <row r="4" spans="1:21" x14ac:dyDescent="0.2">
      <c r="D4" t="e">
        <f>Tabelle2[[#This Row],[Ergebnisse]]/Tabelle2[[#This Row],[Ergebnisse bestätigt]]</f>
        <v>#DIV/0!</v>
      </c>
      <c r="N4" s="7"/>
      <c r="O4" t="e">
        <f>Tabelle24[[#This Row],[Ergebnisse]]/Tabelle24[[#This Row],[Ergebnisse bestätigt]]</f>
        <v>#DIV/0!</v>
      </c>
    </row>
    <row r="5" spans="1:21" x14ac:dyDescent="0.2">
      <c r="D5" t="e">
        <f>Tabelle2[[#This Row],[Ergebnisse]]/Tabelle2[[#This Row],[Ergebnisse bestätigt]]</f>
        <v>#DIV/0!</v>
      </c>
      <c r="N5" s="7"/>
      <c r="O5" t="e">
        <f>Tabelle24[[#This Row],[Ergebnisse]]/Tabelle24[[#This Row],[Ergebnisse bestätigt]]</f>
        <v>#DIV/0!</v>
      </c>
    </row>
    <row r="6" spans="1:21" x14ac:dyDescent="0.2">
      <c r="D6" t="e">
        <f>Tabelle2[[#This Row],[Ergebnisse]]/Tabelle2[[#This Row],[Ergebnisse bestätigt]]</f>
        <v>#DIV/0!</v>
      </c>
      <c r="N6" s="7"/>
      <c r="O6" t="e">
        <f>Tabelle24[[#This Row],[Ergebnisse]]/Tabelle24[[#This Row],[Ergebnisse bestätigt]]</f>
        <v>#DIV/0!</v>
      </c>
    </row>
    <row r="7" spans="1:21" x14ac:dyDescent="0.2">
      <c r="D7" t="e">
        <f>Tabelle2[[#This Row],[Ergebnisse]]/Tabelle2[[#This Row],[Ergebnisse bestätigt]]</f>
        <v>#DIV/0!</v>
      </c>
      <c r="N7" s="7"/>
      <c r="O7" t="e">
        <f>Tabelle24[[#This Row],[Ergebnisse]]/Tabelle24[[#This Row],[Ergebnisse bestätigt]]</f>
        <v>#DIV/0!</v>
      </c>
    </row>
    <row r="8" spans="1:21" x14ac:dyDescent="0.2">
      <c r="D8" t="e">
        <f>Tabelle2[[#This Row],[Ergebnisse]]/Tabelle2[[#This Row],[Ergebnisse bestätigt]]</f>
        <v>#DIV/0!</v>
      </c>
      <c r="N8" s="7"/>
      <c r="O8" t="e">
        <f>Tabelle24[[#This Row],[Ergebnisse]]/Tabelle24[[#This Row],[Ergebnisse bestätigt]]</f>
        <v>#DIV/0!</v>
      </c>
    </row>
    <row r="9" spans="1:21" x14ac:dyDescent="0.2">
      <c r="D9" t="e">
        <f>Tabelle2[[#This Row],[Ergebnisse]]/Tabelle2[[#This Row],[Ergebnisse bestätigt]]</f>
        <v>#DIV/0!</v>
      </c>
      <c r="N9" s="7"/>
      <c r="O9" t="e">
        <f>Tabelle24[[#This Row],[Ergebnisse]]/Tabelle24[[#This Row],[Ergebnisse bestätigt]]</f>
        <v>#DIV/0!</v>
      </c>
    </row>
    <row r="10" spans="1:21" x14ac:dyDescent="0.2">
      <c r="D10" t="e">
        <f>Tabelle2[[#This Row],[Ergebnisse]]/Tabelle2[[#This Row],[Ergebnisse bestätigt]]</f>
        <v>#DIV/0!</v>
      </c>
      <c r="N10" s="7"/>
      <c r="O10" t="e">
        <f>Tabelle24[[#This Row],[Ergebnisse]]/Tabelle24[[#This Row],[Ergebnisse bestätigt]]</f>
        <v>#DIV/0!</v>
      </c>
    </row>
    <row r="11" spans="1:21" x14ac:dyDescent="0.2">
      <c r="D11" t="e">
        <f>Tabelle2[[#This Row],[Ergebnisse]]/Tabelle2[[#This Row],[Ergebnisse bestätigt]]</f>
        <v>#DIV/0!</v>
      </c>
      <c r="N11" s="7"/>
      <c r="O11" t="e">
        <f>Tabelle24[[#This Row],[Ergebnisse]]/Tabelle24[[#This Row],[Ergebnisse bestätigt]]</f>
        <v>#DIV/0!</v>
      </c>
    </row>
    <row r="12" spans="1:21" x14ac:dyDescent="0.2">
      <c r="D12" t="e">
        <f>Tabelle2[[#This Row],[Ergebnisse]]/Tabelle2[[#This Row],[Ergebnisse bestätigt]]</f>
        <v>#DIV/0!</v>
      </c>
      <c r="N12" s="7"/>
      <c r="O12" t="e">
        <f>Tabelle24[[#This Row],[Ergebnisse]]/Tabelle24[[#This Row],[Ergebnisse bestätigt]]</f>
        <v>#DIV/0!</v>
      </c>
    </row>
    <row r="13" spans="1:21" x14ac:dyDescent="0.2">
      <c r="D13" t="e">
        <f>Tabelle2[[#This Row],[Ergebnisse]]/Tabelle2[[#This Row],[Ergebnisse bestätigt]]</f>
        <v>#DIV/0!</v>
      </c>
      <c r="N13" s="7"/>
      <c r="O13" t="e">
        <f>Tabelle24[[#This Row],[Ergebnisse]]/Tabelle24[[#This Row],[Ergebnisse bestätigt]]</f>
        <v>#DIV/0!</v>
      </c>
    </row>
    <row r="14" spans="1:21" x14ac:dyDescent="0.2">
      <c r="D14" t="e">
        <f>Tabelle2[[#This Row],[Ergebnisse]]/Tabelle2[[#This Row],[Ergebnisse bestätigt]]</f>
        <v>#DIV/0!</v>
      </c>
      <c r="N14" s="7"/>
      <c r="O14" t="e">
        <f>Tabelle24[[#This Row],[Ergebnisse]]/Tabelle24[[#This Row],[Ergebnisse bestätigt]]</f>
        <v>#DIV/0!</v>
      </c>
    </row>
    <row r="15" spans="1:21" x14ac:dyDescent="0.2">
      <c r="D15" t="e">
        <f>Tabelle2[[#This Row],[Ergebnisse]]/Tabelle2[[#This Row],[Ergebnisse bestätigt]]</f>
        <v>#DIV/0!</v>
      </c>
      <c r="N15" s="7"/>
      <c r="O15" t="e">
        <f>Tabelle24[[#This Row],[Ergebnisse]]/Tabelle24[[#This Row],[Ergebnisse bestätigt]]</f>
        <v>#DIV/0!</v>
      </c>
    </row>
    <row r="16" spans="1:21" x14ac:dyDescent="0.2">
      <c r="D16" t="e">
        <f>Tabelle2[[#This Row],[Ergebnisse]]/Tabelle2[[#This Row],[Ergebnisse bestätigt]]</f>
        <v>#DIV/0!</v>
      </c>
      <c r="N16" s="7"/>
      <c r="O16" t="e">
        <f>Tabelle24[[#This Row],[Ergebnisse]]/Tabelle24[[#This Row],[Ergebnisse bestätigt]]</f>
        <v>#DIV/0!</v>
      </c>
    </row>
    <row r="17" spans="4:15" x14ac:dyDescent="0.2">
      <c r="D17" t="e">
        <f>Tabelle2[[#This Row],[Ergebnisse]]/Tabelle2[[#This Row],[Ergebnisse bestätigt]]</f>
        <v>#DIV/0!</v>
      </c>
      <c r="N17" s="7"/>
      <c r="O17" t="e">
        <f>Tabelle24[[#This Row],[Ergebnisse]]/Tabelle24[[#This Row],[Ergebnisse bestätigt]]</f>
        <v>#DIV/0!</v>
      </c>
    </row>
    <row r="18" spans="4:15" x14ac:dyDescent="0.2">
      <c r="D18" t="e">
        <f>Tabelle2[[#This Row],[Ergebnisse]]/Tabelle2[[#This Row],[Ergebnisse bestätigt]]</f>
        <v>#DIV/0!</v>
      </c>
      <c r="N18" s="7"/>
      <c r="O18" t="e">
        <f>Tabelle24[[#This Row],[Ergebnisse]]/Tabelle24[[#This Row],[Ergebnisse bestätigt]]</f>
        <v>#DIV/0!</v>
      </c>
    </row>
  </sheetData>
  <mergeCells count="2">
    <mergeCell ref="L1:U1"/>
    <mergeCell ref="A1:J1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workbookViewId="0">
      <selection activeCell="I49" sqref="I49"/>
    </sheetView>
  </sheetViews>
  <sheetFormatPr baseColWidth="10" defaultColWidth="8.83203125" defaultRowHeight="15" x14ac:dyDescent="0.2"/>
  <cols>
    <col min="5" max="5" width="19.1640625" customWidth="1"/>
    <col min="6" max="6" width="16.33203125" customWidth="1"/>
    <col min="7" max="7" width="9" customWidth="1"/>
    <col min="8" max="8" width="13.5" customWidth="1"/>
    <col min="9" max="9" width="24.5" bestFit="1" customWidth="1"/>
    <col min="10" max="11" width="16.33203125" customWidth="1"/>
    <col min="13" max="13" width="12.33203125" customWidth="1"/>
    <col min="14" max="14" width="15.1640625" customWidth="1"/>
    <col min="15" max="16" width="18.6640625" customWidth="1"/>
    <col min="17" max="17" width="15.33203125" customWidth="1"/>
    <col min="18" max="19" width="9.1640625" customWidth="1"/>
  </cols>
  <sheetData>
    <row r="1" spans="1:20" ht="73" customHeight="1" x14ac:dyDescent="0.2">
      <c r="A1" s="2" t="s">
        <v>0</v>
      </c>
      <c r="B1" s="2" t="s">
        <v>82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55</v>
      </c>
      <c r="H1" s="2" t="s">
        <v>54</v>
      </c>
      <c r="I1" s="2" t="s">
        <v>63</v>
      </c>
      <c r="J1" s="2" t="s">
        <v>67</v>
      </c>
      <c r="K1" s="2" t="s">
        <v>81</v>
      </c>
      <c r="L1" s="2" t="s">
        <v>61</v>
      </c>
      <c r="M1" s="2" t="s">
        <v>56</v>
      </c>
      <c r="N1" s="2" t="s">
        <v>57</v>
      </c>
      <c r="O1" s="2" t="s">
        <v>75</v>
      </c>
      <c r="P1" s="2" t="s">
        <v>76</v>
      </c>
      <c r="Q1" s="2" t="s">
        <v>68</v>
      </c>
      <c r="R1" s="2" t="s">
        <v>69</v>
      </c>
      <c r="S1" s="2" t="s">
        <v>79</v>
      </c>
      <c r="T1" s="2" t="s">
        <v>58</v>
      </c>
    </row>
    <row r="2" spans="1:20" x14ac:dyDescent="0.2">
      <c r="A2" t="s">
        <v>5</v>
      </c>
      <c r="B2" t="s">
        <v>83</v>
      </c>
      <c r="C2" t="s">
        <v>6</v>
      </c>
      <c r="D2" t="s">
        <v>7</v>
      </c>
      <c r="E2" s="1">
        <v>-9.2827521276193092E-3</v>
      </c>
      <c r="F2" s="1">
        <v>0.14955701887986969</v>
      </c>
      <c r="G2" t="s">
        <v>59</v>
      </c>
      <c r="H2" t="s">
        <v>60</v>
      </c>
      <c r="I2" t="s">
        <v>64</v>
      </c>
      <c r="J2" t="s">
        <v>60</v>
      </c>
      <c r="K2" t="b">
        <f>IF(AND(Tabelle1[[#This Row],[Trend vorher vorhanden]]="ja",IF(OR(Tabelle1[[#This Row],[RSI Divergenz]]="ja",Tabelle1[[#This Row],[DB / DT]]="ja"),TRUE, FALSE)),TRUE, FALSE)</f>
        <v>1</v>
      </c>
      <c r="L2" t="s">
        <v>60</v>
      </c>
      <c r="M2">
        <v>1</v>
      </c>
      <c r="N2">
        <v>0</v>
      </c>
      <c r="O2">
        <v>0</v>
      </c>
      <c r="Q2">
        <v>0.8</v>
      </c>
      <c r="R2" t="s">
        <v>60</v>
      </c>
      <c r="S2" t="s">
        <v>70</v>
      </c>
      <c r="T2" t="s">
        <v>71</v>
      </c>
    </row>
    <row r="3" spans="1:20" hidden="1" x14ac:dyDescent="0.2">
      <c r="A3" t="s">
        <v>5</v>
      </c>
      <c r="C3" t="s">
        <v>8</v>
      </c>
      <c r="D3" t="s">
        <v>7</v>
      </c>
      <c r="E3" s="1">
        <v>-1.940935179224779E-2</v>
      </c>
      <c r="F3" s="1">
        <v>-0.18378420368636819</v>
      </c>
      <c r="G3" t="s">
        <v>62</v>
      </c>
      <c r="H3" t="s">
        <v>62</v>
      </c>
      <c r="I3" t="s">
        <v>65</v>
      </c>
      <c r="J3" t="s">
        <v>62</v>
      </c>
      <c r="K3" t="b">
        <f>IF(AND(Tabelle1[[#This Row],[Trend vorher vorhanden]]="ja",IF(OR(Tabelle1[[#This Row],[RSI Divergenz]]="ja",Tabelle1[[#This Row],[DB / DT]]="ja"),TRUE, FALSE)),TRUE, FALSE)</f>
        <v>0</v>
      </c>
    </row>
    <row r="4" spans="1:20" x14ac:dyDescent="0.2">
      <c r="A4" t="s">
        <v>9</v>
      </c>
      <c r="B4" t="s">
        <v>84</v>
      </c>
      <c r="C4" t="s">
        <v>10</v>
      </c>
      <c r="D4" t="s">
        <v>11</v>
      </c>
      <c r="E4" s="1">
        <v>-6.963233859595741E-3</v>
      </c>
      <c r="F4" s="1">
        <v>0.17913037171045121</v>
      </c>
      <c r="G4" t="s">
        <v>59</v>
      </c>
      <c r="H4" t="s">
        <v>60</v>
      </c>
      <c r="I4" t="s">
        <v>64</v>
      </c>
      <c r="J4" t="s">
        <v>60</v>
      </c>
      <c r="K4" t="b">
        <f>IF(AND(Tabelle1[[#This Row],[Trend vorher vorhanden]]="ja",IF(OR(Tabelle1[[#This Row],[RSI Divergenz]]="ja",Tabelle1[[#This Row],[DB / DT]]="ja"),TRUE, FALSE)),TRUE, FALSE)</f>
        <v>1</v>
      </c>
      <c r="L4" t="s">
        <v>60</v>
      </c>
      <c r="M4">
        <v>1</v>
      </c>
      <c r="N4">
        <v>0</v>
      </c>
      <c r="O4">
        <v>0</v>
      </c>
      <c r="Q4">
        <v>4.2</v>
      </c>
    </row>
    <row r="5" spans="1:20" hidden="1" x14ac:dyDescent="0.2">
      <c r="A5" t="s">
        <v>9</v>
      </c>
      <c r="C5" t="s">
        <v>12</v>
      </c>
      <c r="D5" t="s">
        <v>11</v>
      </c>
      <c r="E5" s="1">
        <v>-1.9652795257996791E-2</v>
      </c>
      <c r="F5" s="1">
        <v>-6.2337688969924747E-2</v>
      </c>
      <c r="G5" t="s">
        <v>62</v>
      </c>
      <c r="H5" t="s">
        <v>62</v>
      </c>
      <c r="I5" t="s">
        <v>66</v>
      </c>
      <c r="J5" t="s">
        <v>60</v>
      </c>
      <c r="K5" t="b">
        <f>IF(AND(Tabelle1[[#This Row],[Trend vorher vorhanden]]="ja",IF(OR(Tabelle1[[#This Row],[RSI Divergenz]]="ja",Tabelle1[[#This Row],[DB / DT]]="ja"),TRUE, FALSE)),TRUE, FALSE)</f>
        <v>0</v>
      </c>
    </row>
    <row r="6" spans="1:20" hidden="1" x14ac:dyDescent="0.2">
      <c r="A6" t="s">
        <v>13</v>
      </c>
      <c r="C6" t="s">
        <v>14</v>
      </c>
      <c r="D6" t="s">
        <v>11</v>
      </c>
      <c r="E6" s="1">
        <v>1.32384986671148E-2</v>
      </c>
      <c r="F6" s="1">
        <v>0.117669487889051</v>
      </c>
      <c r="G6" t="s">
        <v>60</v>
      </c>
      <c r="H6" t="s">
        <v>62</v>
      </c>
      <c r="J6" t="s">
        <v>59</v>
      </c>
      <c r="K6" t="b">
        <f>IF(AND(Tabelle1[[#This Row],[Trend vorher vorhanden]]="ja",IF(OR(Tabelle1[[#This Row],[RSI Divergenz]]="ja",Tabelle1[[#This Row],[DB / DT]]="ja"),TRUE, FALSE)),TRUE, FALSE)</f>
        <v>0</v>
      </c>
      <c r="L6" t="s">
        <v>60</v>
      </c>
      <c r="M6">
        <v>1</v>
      </c>
      <c r="N6">
        <v>0</v>
      </c>
      <c r="O6">
        <v>0</v>
      </c>
      <c r="P6">
        <v>0</v>
      </c>
      <c r="Q6">
        <v>1.7</v>
      </c>
    </row>
    <row r="7" spans="1:20" x14ac:dyDescent="0.2">
      <c r="A7" t="s">
        <v>15</v>
      </c>
      <c r="B7" t="s">
        <v>83</v>
      </c>
      <c r="C7" t="s">
        <v>10</v>
      </c>
      <c r="D7" t="s">
        <v>7</v>
      </c>
      <c r="E7" s="1">
        <v>1.6495744682190061E-3</v>
      </c>
      <c r="F7" s="1">
        <v>0.30541501734639082</v>
      </c>
      <c r="G7" t="s">
        <v>62</v>
      </c>
      <c r="H7" t="s">
        <v>60</v>
      </c>
      <c r="I7" t="s">
        <v>66</v>
      </c>
      <c r="J7" t="s">
        <v>60</v>
      </c>
      <c r="K7" t="b">
        <f>IF(AND(Tabelle1[[#This Row],[Trend vorher vorhanden]]="ja",IF(OR(Tabelle1[[#This Row],[RSI Divergenz]]="ja",Tabelle1[[#This Row],[DB / DT]]="ja"),TRUE, FALSE)),TRUE, FALSE)</f>
        <v>1</v>
      </c>
      <c r="L7" t="s">
        <v>60</v>
      </c>
      <c r="M7">
        <v>1</v>
      </c>
      <c r="N7">
        <v>0</v>
      </c>
      <c r="O7">
        <v>0</v>
      </c>
      <c r="Q7">
        <v>0.7</v>
      </c>
    </row>
    <row r="8" spans="1:20" x14ac:dyDescent="0.2">
      <c r="A8" t="s">
        <v>15</v>
      </c>
      <c r="B8" t="s">
        <v>83</v>
      </c>
      <c r="C8" t="s">
        <v>16</v>
      </c>
      <c r="D8" t="s">
        <v>7</v>
      </c>
      <c r="E8" s="1">
        <v>-1.4728407677002679E-3</v>
      </c>
      <c r="F8" s="1">
        <v>0.1089707584879795</v>
      </c>
      <c r="G8" t="s">
        <v>62</v>
      </c>
      <c r="H8" t="s">
        <v>60</v>
      </c>
      <c r="I8" t="s">
        <v>66</v>
      </c>
      <c r="J8" t="s">
        <v>60</v>
      </c>
      <c r="K8" t="b">
        <f>IF(AND(Tabelle1[[#This Row],[Trend vorher vorhanden]]="ja",IF(OR(Tabelle1[[#This Row],[RSI Divergenz]]="ja",Tabelle1[[#This Row],[DB / DT]]="ja"),TRUE, FALSE)),TRUE, FALSE)</f>
        <v>1</v>
      </c>
      <c r="L8" t="s">
        <v>60</v>
      </c>
      <c r="M8">
        <v>1</v>
      </c>
      <c r="N8">
        <v>0</v>
      </c>
      <c r="O8">
        <v>0</v>
      </c>
      <c r="Q8">
        <v>0.7</v>
      </c>
    </row>
    <row r="9" spans="1:20" hidden="1" x14ac:dyDescent="0.2">
      <c r="A9" t="s">
        <v>17</v>
      </c>
      <c r="C9" t="s">
        <v>18</v>
      </c>
      <c r="D9" t="s">
        <v>11</v>
      </c>
      <c r="E9" s="1">
        <v>-6.4666898184375654E-3</v>
      </c>
      <c r="F9" s="1">
        <v>-5.5440355507453409E-2</v>
      </c>
      <c r="G9" t="s">
        <v>62</v>
      </c>
      <c r="H9" t="s">
        <v>62</v>
      </c>
      <c r="I9" t="s">
        <v>65</v>
      </c>
      <c r="K9" t="b">
        <f>IF(AND(Tabelle1[[#This Row],[Trend vorher vorhanden]]="ja",IF(OR(Tabelle1[[#This Row],[RSI Divergenz]]="ja",Tabelle1[[#This Row],[DB / DT]]="ja"),TRUE, FALSE)),TRUE, FALSE)</f>
        <v>0</v>
      </c>
    </row>
    <row r="10" spans="1:20" x14ac:dyDescent="0.2">
      <c r="A10" t="s">
        <v>19</v>
      </c>
      <c r="B10" t="s">
        <v>84</v>
      </c>
      <c r="C10" t="s">
        <v>20</v>
      </c>
      <c r="D10" t="s">
        <v>11</v>
      </c>
      <c r="E10" s="1">
        <v>-1.197766778546305E-2</v>
      </c>
      <c r="F10" s="1">
        <v>0.15190914387317661</v>
      </c>
      <c r="G10" t="s">
        <v>62</v>
      </c>
      <c r="H10" t="s">
        <v>60</v>
      </c>
      <c r="I10" t="s">
        <v>66</v>
      </c>
      <c r="J10" t="s">
        <v>60</v>
      </c>
      <c r="K10" t="b">
        <f>IF(AND(Tabelle1[[#This Row],[Trend vorher vorhanden]]="ja",IF(OR(Tabelle1[[#This Row],[RSI Divergenz]]="ja",Tabelle1[[#This Row],[DB / DT]]="ja"),TRUE, FALSE)),TRUE, FALSE)</f>
        <v>1</v>
      </c>
      <c r="L10" t="s">
        <v>60</v>
      </c>
      <c r="M10">
        <v>1</v>
      </c>
      <c r="N10">
        <v>0</v>
      </c>
      <c r="O10">
        <v>0</v>
      </c>
      <c r="Q10">
        <v>5.3</v>
      </c>
    </row>
    <row r="11" spans="1:20" hidden="1" x14ac:dyDescent="0.2">
      <c r="A11" t="s">
        <v>21</v>
      </c>
      <c r="C11" t="s">
        <v>18</v>
      </c>
      <c r="D11" t="s">
        <v>11</v>
      </c>
      <c r="E11" s="1">
        <v>7.5206628641463213E-3</v>
      </c>
      <c r="F11" s="1">
        <v>4.3006383796982961E-3</v>
      </c>
      <c r="G11" t="s">
        <v>62</v>
      </c>
      <c r="H11" t="s">
        <v>62</v>
      </c>
      <c r="I11" t="s">
        <v>65</v>
      </c>
      <c r="J11" t="s">
        <v>62</v>
      </c>
      <c r="K11" t="b">
        <f>IF(AND(Tabelle1[[#This Row],[Trend vorher vorhanden]]="ja",IF(OR(Tabelle1[[#This Row],[RSI Divergenz]]="ja",Tabelle1[[#This Row],[DB / DT]]="ja"),TRUE, FALSE)),TRUE, FALSE)</f>
        <v>0</v>
      </c>
    </row>
    <row r="12" spans="1:20" hidden="1" x14ac:dyDescent="0.2">
      <c r="A12" t="s">
        <v>22</v>
      </c>
      <c r="C12" t="s">
        <v>18</v>
      </c>
      <c r="D12" t="s">
        <v>11</v>
      </c>
      <c r="E12" s="1">
        <v>1.0847158326482861E-2</v>
      </c>
      <c r="F12" s="1">
        <v>-5.8378031354161308E-2</v>
      </c>
      <c r="G12" t="s">
        <v>62</v>
      </c>
      <c r="H12" t="s">
        <v>62</v>
      </c>
      <c r="I12" t="s">
        <v>65</v>
      </c>
      <c r="J12" t="s">
        <v>62</v>
      </c>
      <c r="K12" t="b">
        <f>IF(AND(Tabelle1[[#This Row],[Trend vorher vorhanden]]="ja",IF(OR(Tabelle1[[#This Row],[RSI Divergenz]]="ja",Tabelle1[[#This Row],[DB / DT]]="ja"),TRUE, FALSE)),TRUE, FALSE)</f>
        <v>0</v>
      </c>
    </row>
    <row r="13" spans="1:20" hidden="1" x14ac:dyDescent="0.2">
      <c r="A13" t="s">
        <v>23</v>
      </c>
      <c r="C13" t="s">
        <v>20</v>
      </c>
      <c r="D13" t="s">
        <v>11</v>
      </c>
      <c r="E13" s="1">
        <v>-1.8873494106018681E-2</v>
      </c>
      <c r="F13" s="1">
        <v>-0.24582934811971979</v>
      </c>
      <c r="G13" t="s">
        <v>62</v>
      </c>
      <c r="H13" t="s">
        <v>62</v>
      </c>
      <c r="I13" t="s">
        <v>65</v>
      </c>
      <c r="J13" t="s">
        <v>62</v>
      </c>
      <c r="K13" t="b">
        <f>IF(AND(Tabelle1[[#This Row],[Trend vorher vorhanden]]="ja",IF(OR(Tabelle1[[#This Row],[RSI Divergenz]]="ja",Tabelle1[[#This Row],[DB / DT]]="ja"),TRUE, FALSE)),TRUE, FALSE)</f>
        <v>0</v>
      </c>
    </row>
    <row r="14" spans="1:20" hidden="1" x14ac:dyDescent="0.2">
      <c r="A14" t="s">
        <v>23</v>
      </c>
      <c r="C14" t="s">
        <v>18</v>
      </c>
      <c r="D14" t="s">
        <v>11</v>
      </c>
      <c r="E14" s="1">
        <v>-1.0185744209357139E-2</v>
      </c>
      <c r="F14" s="1">
        <v>-1.6315644395462851E-2</v>
      </c>
      <c r="G14" t="s">
        <v>62</v>
      </c>
      <c r="H14" t="s">
        <v>62</v>
      </c>
      <c r="I14" t="s">
        <v>65</v>
      </c>
      <c r="J14" t="s">
        <v>62</v>
      </c>
      <c r="K14" t="b">
        <f>IF(AND(Tabelle1[[#This Row],[Trend vorher vorhanden]]="ja",IF(OR(Tabelle1[[#This Row],[RSI Divergenz]]="ja",Tabelle1[[#This Row],[DB / DT]]="ja"),TRUE, FALSE)),TRUE, FALSE)</f>
        <v>0</v>
      </c>
    </row>
    <row r="15" spans="1:20" hidden="1" x14ac:dyDescent="0.2">
      <c r="A15" t="s">
        <v>24</v>
      </c>
      <c r="C15" t="s">
        <v>25</v>
      </c>
      <c r="D15" t="s">
        <v>11</v>
      </c>
      <c r="E15" s="1">
        <v>2.61304797420514E-3</v>
      </c>
      <c r="F15" s="1">
        <v>-9.5107873023716261E-2</v>
      </c>
      <c r="G15" t="s">
        <v>62</v>
      </c>
      <c r="H15" t="s">
        <v>62</v>
      </c>
      <c r="I15" t="s">
        <v>65</v>
      </c>
      <c r="J15" t="s">
        <v>62</v>
      </c>
      <c r="K15" t="b">
        <f>IF(AND(Tabelle1[[#This Row],[Trend vorher vorhanden]]="ja",IF(OR(Tabelle1[[#This Row],[RSI Divergenz]]="ja",Tabelle1[[#This Row],[DB / DT]]="ja"),TRUE, FALSE)),TRUE, FALSE)</f>
        <v>0</v>
      </c>
    </row>
    <row r="16" spans="1:20" x14ac:dyDescent="0.2">
      <c r="A16" t="s">
        <v>26</v>
      </c>
      <c r="B16" t="s">
        <v>83</v>
      </c>
      <c r="C16" t="s">
        <v>27</v>
      </c>
      <c r="D16" t="s">
        <v>7</v>
      </c>
      <c r="E16" s="1">
        <v>1.962925885258315E-2</v>
      </c>
      <c r="F16" s="1">
        <v>0.31313701033528818</v>
      </c>
      <c r="G16" t="s">
        <v>62</v>
      </c>
      <c r="H16" t="s">
        <v>60</v>
      </c>
      <c r="I16" t="s">
        <v>66</v>
      </c>
      <c r="J16" t="s">
        <v>60</v>
      </c>
      <c r="K16" t="b">
        <f>IF(AND(Tabelle1[[#This Row],[Trend vorher vorhanden]]="ja",IF(OR(Tabelle1[[#This Row],[RSI Divergenz]]="ja",Tabelle1[[#This Row],[DB / DT]]="ja"),TRUE, FALSE)),TRUE, FALSE)</f>
        <v>1</v>
      </c>
      <c r="L16" t="s">
        <v>60</v>
      </c>
      <c r="M16">
        <v>3</v>
      </c>
      <c r="N16">
        <v>0</v>
      </c>
      <c r="O16">
        <v>0</v>
      </c>
      <c r="Q16">
        <v>6.7</v>
      </c>
    </row>
    <row r="17" spans="1:20" x14ac:dyDescent="0.2">
      <c r="A17" t="s">
        <v>28</v>
      </c>
      <c r="B17" t="s">
        <v>83</v>
      </c>
      <c r="C17" t="s">
        <v>6</v>
      </c>
      <c r="D17" t="s">
        <v>11</v>
      </c>
      <c r="E17" s="1">
        <v>-5.2512899643555322E-3</v>
      </c>
      <c r="F17" s="1">
        <v>0.17480031187532619</v>
      </c>
      <c r="G17" t="s">
        <v>62</v>
      </c>
      <c r="H17" t="s">
        <v>60</v>
      </c>
      <c r="I17" t="s">
        <v>66</v>
      </c>
      <c r="J17" t="s">
        <v>60</v>
      </c>
      <c r="K17" t="b">
        <f>IF(AND(Tabelle1[[#This Row],[Trend vorher vorhanden]]="ja",IF(OR(Tabelle1[[#This Row],[RSI Divergenz]]="ja",Tabelle1[[#This Row],[DB / DT]]="ja"),TRUE, FALSE)),TRUE, FALSE)</f>
        <v>1</v>
      </c>
      <c r="L17" t="s">
        <v>60</v>
      </c>
      <c r="M17" t="s">
        <v>70</v>
      </c>
      <c r="N17">
        <v>0</v>
      </c>
      <c r="O17">
        <v>0</v>
      </c>
      <c r="Q17">
        <v>8</v>
      </c>
    </row>
    <row r="18" spans="1:20" x14ac:dyDescent="0.2">
      <c r="A18" t="s">
        <v>28</v>
      </c>
      <c r="B18" t="s">
        <v>83</v>
      </c>
      <c r="C18" t="s">
        <v>29</v>
      </c>
      <c r="D18" t="s">
        <v>11</v>
      </c>
      <c r="E18" s="1">
        <v>3.3758497037885689E-3</v>
      </c>
      <c r="F18" s="1">
        <v>0.1047015399692252</v>
      </c>
      <c r="G18" t="s">
        <v>62</v>
      </c>
      <c r="H18" t="s">
        <v>60</v>
      </c>
      <c r="I18" t="s">
        <v>66</v>
      </c>
      <c r="J18" t="s">
        <v>60</v>
      </c>
      <c r="K18" t="b">
        <f>IF(AND(Tabelle1[[#This Row],[Trend vorher vorhanden]]="ja",IF(OR(Tabelle1[[#This Row],[RSI Divergenz]]="ja",Tabelle1[[#This Row],[DB / DT]]="ja"),TRUE, FALSE)),TRUE, FALSE)</f>
        <v>1</v>
      </c>
      <c r="L18" t="s">
        <v>60</v>
      </c>
      <c r="M18" t="s">
        <v>70</v>
      </c>
      <c r="N18">
        <v>0</v>
      </c>
      <c r="O18">
        <v>0</v>
      </c>
      <c r="Q18">
        <v>8</v>
      </c>
      <c r="T18" t="s">
        <v>72</v>
      </c>
    </row>
    <row r="19" spans="1:20" x14ac:dyDescent="0.2">
      <c r="A19" t="s">
        <v>30</v>
      </c>
      <c r="B19" t="s">
        <v>83</v>
      </c>
      <c r="C19" t="s">
        <v>6</v>
      </c>
      <c r="D19" t="s">
        <v>11</v>
      </c>
      <c r="E19" s="1">
        <v>-4.9226226096861234E-3</v>
      </c>
      <c r="F19" s="1">
        <v>0.20268460259537341</v>
      </c>
      <c r="G19" t="s">
        <v>62</v>
      </c>
      <c r="H19" t="s">
        <v>60</v>
      </c>
      <c r="I19" t="s">
        <v>66</v>
      </c>
      <c r="J19" t="s">
        <v>60</v>
      </c>
      <c r="K19" t="b">
        <f>IF(AND(Tabelle1[[#This Row],[Trend vorher vorhanden]]="ja",IF(OR(Tabelle1[[#This Row],[RSI Divergenz]]="ja",Tabelle1[[#This Row],[DB / DT]]="ja"),TRUE, FALSE)),TRUE, FALSE)</f>
        <v>1</v>
      </c>
      <c r="L19" t="s">
        <v>60</v>
      </c>
      <c r="M19" t="s">
        <v>70</v>
      </c>
      <c r="N19">
        <v>0</v>
      </c>
      <c r="O19">
        <v>0</v>
      </c>
      <c r="Q19">
        <v>7.5</v>
      </c>
      <c r="T19" t="s">
        <v>73</v>
      </c>
    </row>
    <row r="20" spans="1:20" x14ac:dyDescent="0.2">
      <c r="A20" t="s">
        <v>30</v>
      </c>
      <c r="B20" t="s">
        <v>83</v>
      </c>
      <c r="C20" t="s">
        <v>29</v>
      </c>
      <c r="D20" t="s">
        <v>11</v>
      </c>
      <c r="E20" s="1">
        <v>9.4936868035687683E-3</v>
      </c>
      <c r="F20" s="1">
        <v>0.14044070897783681</v>
      </c>
      <c r="G20" t="s">
        <v>62</v>
      </c>
      <c r="H20" t="s">
        <v>60</v>
      </c>
      <c r="I20" t="s">
        <v>66</v>
      </c>
      <c r="J20" t="s">
        <v>60</v>
      </c>
      <c r="K20" t="b">
        <f>IF(AND(Tabelle1[[#This Row],[Trend vorher vorhanden]]="ja",IF(OR(Tabelle1[[#This Row],[RSI Divergenz]]="ja",Tabelle1[[#This Row],[DB / DT]]="ja"),TRUE, FALSE)),TRUE, FALSE)</f>
        <v>1</v>
      </c>
      <c r="L20" t="s">
        <v>60</v>
      </c>
      <c r="M20" t="s">
        <v>70</v>
      </c>
      <c r="N20">
        <v>0</v>
      </c>
      <c r="O20">
        <v>0</v>
      </c>
      <c r="Q20">
        <v>7.5</v>
      </c>
      <c r="T20" t="s">
        <v>74</v>
      </c>
    </row>
    <row r="21" spans="1:20" x14ac:dyDescent="0.2">
      <c r="A21" t="s">
        <v>31</v>
      </c>
      <c r="B21" t="s">
        <v>84</v>
      </c>
      <c r="C21" t="s">
        <v>12</v>
      </c>
      <c r="D21" t="s">
        <v>7</v>
      </c>
      <c r="E21" s="1">
        <v>6.4000893197405651E-3</v>
      </c>
      <c r="F21" s="1">
        <v>0.1578827657258354</v>
      </c>
      <c r="G21" t="s">
        <v>60</v>
      </c>
      <c r="H21" t="s">
        <v>60</v>
      </c>
      <c r="J21" t="s">
        <v>60</v>
      </c>
      <c r="K21" t="b">
        <f>IF(AND(Tabelle1[[#This Row],[Trend vorher vorhanden]]="ja",IF(OR(Tabelle1[[#This Row],[RSI Divergenz]]="ja",Tabelle1[[#This Row],[DB / DT]]="ja"),TRUE, FALSE)),TRUE, FALSE)</f>
        <v>1</v>
      </c>
      <c r="L21" t="s">
        <v>60</v>
      </c>
      <c r="M21" t="s">
        <v>70</v>
      </c>
      <c r="N21">
        <v>2</v>
      </c>
      <c r="O21">
        <v>0</v>
      </c>
      <c r="P21">
        <v>4.5</v>
      </c>
      <c r="Q21">
        <v>15.5</v>
      </c>
      <c r="T21" t="s">
        <v>77</v>
      </c>
    </row>
    <row r="22" spans="1:20" hidden="1" x14ac:dyDescent="0.2">
      <c r="A22" t="s">
        <v>32</v>
      </c>
      <c r="C22" t="s">
        <v>18</v>
      </c>
      <c r="D22" t="s">
        <v>11</v>
      </c>
      <c r="E22" s="1">
        <v>-1.9533708891659621E-2</v>
      </c>
      <c r="F22" s="1">
        <v>-0.20652554942501561</v>
      </c>
      <c r="G22" t="s">
        <v>62</v>
      </c>
      <c r="H22" t="s">
        <v>62</v>
      </c>
      <c r="I22" t="s">
        <v>78</v>
      </c>
      <c r="K22" t="b">
        <f>IF(AND(Tabelle1[[#This Row],[Trend vorher vorhanden]]="ja",IF(OR(Tabelle1[[#This Row],[RSI Divergenz]]="ja",Tabelle1[[#This Row],[DB / DT]]="ja"),TRUE, FALSE)),TRUE, FALSE)</f>
        <v>0</v>
      </c>
    </row>
    <row r="23" spans="1:20" hidden="1" x14ac:dyDescent="0.2">
      <c r="A23" t="s">
        <v>33</v>
      </c>
      <c r="C23" t="s">
        <v>18</v>
      </c>
      <c r="D23" t="s">
        <v>11</v>
      </c>
      <c r="E23" s="1">
        <v>-2.0341949568725151E-4</v>
      </c>
      <c r="F23" s="1">
        <v>-4.1271995337781142E-2</v>
      </c>
      <c r="G23" t="s">
        <v>62</v>
      </c>
      <c r="H23" t="s">
        <v>62</v>
      </c>
      <c r="I23" t="s">
        <v>78</v>
      </c>
      <c r="K23" t="b">
        <f>IF(AND(Tabelle1[[#This Row],[Trend vorher vorhanden]]="ja",IF(OR(Tabelle1[[#This Row],[RSI Divergenz]]="ja",Tabelle1[[#This Row],[DB / DT]]="ja"),TRUE, FALSE)),TRUE, FALSE)</f>
        <v>0</v>
      </c>
    </row>
    <row r="24" spans="1:20" x14ac:dyDescent="0.2">
      <c r="A24" t="s">
        <v>34</v>
      </c>
      <c r="B24" t="s">
        <v>84</v>
      </c>
      <c r="C24" t="s">
        <v>27</v>
      </c>
      <c r="D24" t="s">
        <v>11</v>
      </c>
      <c r="E24" s="1">
        <v>-1.286412701840023E-2</v>
      </c>
      <c r="F24" s="1">
        <v>4.4362228215816257E-2</v>
      </c>
      <c r="G24" t="s">
        <v>62</v>
      </c>
      <c r="H24" t="s">
        <v>60</v>
      </c>
      <c r="I24" t="s">
        <v>66</v>
      </c>
      <c r="J24" t="s">
        <v>60</v>
      </c>
      <c r="K24" t="b">
        <f>IF(AND(Tabelle1[[#This Row],[Trend vorher vorhanden]]="ja",IF(OR(Tabelle1[[#This Row],[RSI Divergenz]]="ja",Tabelle1[[#This Row],[DB / DT]]="ja"),TRUE, FALSE)),TRUE, FALSE)</f>
        <v>1</v>
      </c>
      <c r="L24" t="s">
        <v>60</v>
      </c>
      <c r="M24">
        <v>0</v>
      </c>
      <c r="N24">
        <v>0</v>
      </c>
      <c r="O24">
        <v>0</v>
      </c>
      <c r="P24">
        <v>0</v>
      </c>
      <c r="Q24">
        <v>3</v>
      </c>
      <c r="R24" t="s">
        <v>60</v>
      </c>
      <c r="T24" t="s">
        <v>77</v>
      </c>
    </row>
    <row r="25" spans="1:20" hidden="1" x14ac:dyDescent="0.2">
      <c r="A25" t="s">
        <v>35</v>
      </c>
      <c r="C25" t="s">
        <v>27</v>
      </c>
      <c r="D25" t="s">
        <v>7</v>
      </c>
      <c r="E25" s="1">
        <v>1.6580627271139851E-2</v>
      </c>
      <c r="F25" s="1">
        <v>0.28252738862394022</v>
      </c>
      <c r="G25" t="s">
        <v>62</v>
      </c>
      <c r="H25" t="s">
        <v>62</v>
      </c>
      <c r="I25" t="s">
        <v>66</v>
      </c>
      <c r="K25" t="b">
        <f>IF(AND(Tabelle1[[#This Row],[Trend vorher vorhanden]]="ja",IF(OR(Tabelle1[[#This Row],[RSI Divergenz]]="ja",Tabelle1[[#This Row],[DB / DT]]="ja"),TRUE, FALSE)),TRUE, FALSE)</f>
        <v>0</v>
      </c>
    </row>
    <row r="26" spans="1:20" hidden="1" x14ac:dyDescent="0.2">
      <c r="A26" t="s">
        <v>35</v>
      </c>
      <c r="C26" t="s">
        <v>12</v>
      </c>
      <c r="D26" t="s">
        <v>7</v>
      </c>
      <c r="E26" s="1">
        <v>1.820684346021673E-2</v>
      </c>
      <c r="F26" s="1">
        <v>0.1159752915447889</v>
      </c>
      <c r="G26" t="s">
        <v>62</v>
      </c>
      <c r="H26" t="s">
        <v>62</v>
      </c>
      <c r="I26" t="s">
        <v>66</v>
      </c>
      <c r="K26" t="b">
        <f>IF(AND(Tabelle1[[#This Row],[Trend vorher vorhanden]]="ja",IF(OR(Tabelle1[[#This Row],[RSI Divergenz]]="ja",Tabelle1[[#This Row],[DB / DT]]="ja"),TRUE, FALSE)),TRUE, FALSE)</f>
        <v>0</v>
      </c>
    </row>
    <row r="27" spans="1:20" hidden="1" x14ac:dyDescent="0.2">
      <c r="A27" t="s">
        <v>36</v>
      </c>
      <c r="C27" t="s">
        <v>20</v>
      </c>
      <c r="D27" t="s">
        <v>37</v>
      </c>
      <c r="E27" s="1">
        <v>1.061126989705263E-2</v>
      </c>
      <c r="F27" s="1">
        <v>0.14746436493462861</v>
      </c>
      <c r="G27" t="s">
        <v>62</v>
      </c>
      <c r="H27" t="s">
        <v>62</v>
      </c>
      <c r="I27" t="s">
        <v>66</v>
      </c>
      <c r="K27" t="b">
        <f>IF(AND(Tabelle1[[#This Row],[Trend vorher vorhanden]]="ja",IF(OR(Tabelle1[[#This Row],[RSI Divergenz]]="ja",Tabelle1[[#This Row],[DB / DT]]="ja"),TRUE, FALSE)),TRUE, FALSE)</f>
        <v>0</v>
      </c>
    </row>
    <row r="28" spans="1:20" x14ac:dyDescent="0.2">
      <c r="A28" t="s">
        <v>38</v>
      </c>
      <c r="B28" t="s">
        <v>84</v>
      </c>
      <c r="C28" t="s">
        <v>20</v>
      </c>
      <c r="D28" t="s">
        <v>7</v>
      </c>
      <c r="E28" s="1">
        <v>-8.5075439855044621E-3</v>
      </c>
      <c r="F28" s="1">
        <v>0.19193699939798911</v>
      </c>
      <c r="G28" t="s">
        <v>62</v>
      </c>
      <c r="H28" t="s">
        <v>60</v>
      </c>
      <c r="I28" t="s">
        <v>64</v>
      </c>
      <c r="J28" t="s">
        <v>60</v>
      </c>
      <c r="K28" t="b">
        <f>IF(AND(Tabelle1[[#This Row],[Trend vorher vorhanden]]="ja",IF(OR(Tabelle1[[#This Row],[RSI Divergenz]]="ja",Tabelle1[[#This Row],[DB / DT]]="ja"),TRUE, FALSE)),TRUE, FALSE)</f>
        <v>1</v>
      </c>
      <c r="L28" t="s">
        <v>60</v>
      </c>
      <c r="M28" t="s">
        <v>70</v>
      </c>
      <c r="N28">
        <v>1</v>
      </c>
      <c r="O28">
        <v>0</v>
      </c>
      <c r="P28">
        <v>2</v>
      </c>
      <c r="Q28">
        <v>1.2</v>
      </c>
      <c r="R28" t="s">
        <v>60</v>
      </c>
      <c r="T28" t="s">
        <v>77</v>
      </c>
    </row>
    <row r="29" spans="1:20" hidden="1" x14ac:dyDescent="0.2">
      <c r="A29" t="s">
        <v>39</v>
      </c>
      <c r="C29" t="s">
        <v>18</v>
      </c>
      <c r="D29" t="s">
        <v>11</v>
      </c>
      <c r="E29" s="1">
        <v>1.2248989205370099E-2</v>
      </c>
      <c r="F29" s="1">
        <v>1.7939146943079961E-2</v>
      </c>
      <c r="G29" t="s">
        <v>62</v>
      </c>
      <c r="H29" t="s">
        <v>62</v>
      </c>
      <c r="I29" t="s">
        <v>78</v>
      </c>
      <c r="K29" t="b">
        <f>IF(AND(Tabelle1[[#This Row],[Trend vorher vorhanden]]="ja",IF(OR(Tabelle1[[#This Row],[RSI Divergenz]]="ja",Tabelle1[[#This Row],[DB / DT]]="ja"),TRUE, FALSE)),TRUE, FALSE)</f>
        <v>0</v>
      </c>
    </row>
    <row r="30" spans="1:20" hidden="1" x14ac:dyDescent="0.2">
      <c r="A30" t="s">
        <v>40</v>
      </c>
      <c r="C30" t="s">
        <v>20</v>
      </c>
      <c r="D30" t="s">
        <v>11</v>
      </c>
      <c r="E30" s="1">
        <v>7.6528752439692926E-3</v>
      </c>
      <c r="F30" s="1">
        <v>-0.21467042617185789</v>
      </c>
      <c r="G30" t="s">
        <v>62</v>
      </c>
      <c r="H30" t="s">
        <v>62</v>
      </c>
      <c r="I30" t="s">
        <v>78</v>
      </c>
      <c r="K30" t="b">
        <f>IF(AND(Tabelle1[[#This Row],[Trend vorher vorhanden]]="ja",IF(OR(Tabelle1[[#This Row],[RSI Divergenz]]="ja",Tabelle1[[#This Row],[DB / DT]]="ja"),TRUE, FALSE)),TRUE, FALSE)</f>
        <v>0</v>
      </c>
    </row>
    <row r="31" spans="1:20" hidden="1" x14ac:dyDescent="0.2">
      <c r="A31" t="s">
        <v>41</v>
      </c>
      <c r="C31" t="s">
        <v>10</v>
      </c>
      <c r="D31" t="s">
        <v>11</v>
      </c>
      <c r="E31" s="1">
        <v>1.7730479964511159E-2</v>
      </c>
      <c r="F31" s="1">
        <v>2.9825015684012972E-3</v>
      </c>
      <c r="G31" t="s">
        <v>62</v>
      </c>
      <c r="H31" t="s">
        <v>62</v>
      </c>
      <c r="I31" t="s">
        <v>66</v>
      </c>
      <c r="K31" t="b">
        <f>IF(AND(Tabelle1[[#This Row],[Trend vorher vorhanden]]="ja",IF(OR(Tabelle1[[#This Row],[RSI Divergenz]]="ja",Tabelle1[[#This Row],[DB / DT]]="ja"),TRUE, FALSE)),TRUE, FALSE)</f>
        <v>0</v>
      </c>
    </row>
    <row r="32" spans="1:20" hidden="1" x14ac:dyDescent="0.2">
      <c r="A32" t="s">
        <v>41</v>
      </c>
      <c r="C32" t="s">
        <v>42</v>
      </c>
      <c r="D32" t="s">
        <v>11</v>
      </c>
      <c r="E32" s="1">
        <v>1.196802113504658E-2</v>
      </c>
      <c r="F32" s="1">
        <v>1.2197914699707661E-2</v>
      </c>
      <c r="G32" t="s">
        <v>62</v>
      </c>
      <c r="H32" t="s">
        <v>62</v>
      </c>
      <c r="I32" t="s">
        <v>66</v>
      </c>
      <c r="K32" t="b">
        <f>IF(AND(Tabelle1[[#This Row],[Trend vorher vorhanden]]="ja",IF(OR(Tabelle1[[#This Row],[RSI Divergenz]]="ja",Tabelle1[[#This Row],[DB / DT]]="ja"),TRUE, FALSE)),TRUE, FALSE)</f>
        <v>0</v>
      </c>
    </row>
    <row r="33" spans="1:20" hidden="1" x14ac:dyDescent="0.2">
      <c r="A33" t="s">
        <v>41</v>
      </c>
      <c r="C33" t="s">
        <v>18</v>
      </c>
      <c r="D33" t="s">
        <v>11</v>
      </c>
      <c r="E33" s="1">
        <v>-6.6495112376729892E-4</v>
      </c>
      <c r="F33" s="1">
        <v>-1.4860573570635969E-2</v>
      </c>
      <c r="G33" t="s">
        <v>62</v>
      </c>
      <c r="H33" t="s">
        <v>62</v>
      </c>
      <c r="I33" t="s">
        <v>66</v>
      </c>
      <c r="K33" t="b">
        <f>IF(AND(Tabelle1[[#This Row],[Trend vorher vorhanden]]="ja",IF(OR(Tabelle1[[#This Row],[RSI Divergenz]]="ja",Tabelle1[[#This Row],[DB / DT]]="ja"),TRUE, FALSE)),TRUE, FALSE)</f>
        <v>0</v>
      </c>
    </row>
    <row r="34" spans="1:20" x14ac:dyDescent="0.2">
      <c r="A34" t="s">
        <v>43</v>
      </c>
      <c r="B34" t="s">
        <v>84</v>
      </c>
      <c r="C34" t="s">
        <v>12</v>
      </c>
      <c r="D34" t="s">
        <v>7</v>
      </c>
      <c r="E34" s="1">
        <v>-2.209586305236932E-3</v>
      </c>
      <c r="F34" s="1">
        <v>6.734747940603103E-2</v>
      </c>
      <c r="G34" t="s">
        <v>60</v>
      </c>
      <c r="H34" t="s">
        <v>62</v>
      </c>
      <c r="I34" t="s">
        <v>80</v>
      </c>
      <c r="J34" t="s">
        <v>60</v>
      </c>
      <c r="K34" t="b">
        <f>IF(AND(Tabelle1[[#This Row],[Trend vorher vorhanden]]="ja",IF(OR(Tabelle1[[#This Row],[RSI Divergenz]]="ja",Tabelle1[[#This Row],[DB / DT]]="ja"),TRUE, FALSE)),TRUE, FALSE)</f>
        <v>1</v>
      </c>
      <c r="L34" t="s">
        <v>60</v>
      </c>
      <c r="M34">
        <v>1</v>
      </c>
      <c r="N34">
        <v>0</v>
      </c>
      <c r="O34">
        <v>0</v>
      </c>
      <c r="P34">
        <v>0</v>
      </c>
      <c r="Q34">
        <v>0</v>
      </c>
      <c r="R34" t="s">
        <v>60</v>
      </c>
      <c r="S34">
        <v>1</v>
      </c>
      <c r="T34">
        <v>2.7</v>
      </c>
    </row>
    <row r="35" spans="1:20" x14ac:dyDescent="0.2">
      <c r="A35" t="s">
        <v>44</v>
      </c>
      <c r="B35" t="s">
        <v>84</v>
      </c>
      <c r="C35" t="s">
        <v>27</v>
      </c>
      <c r="D35" t="s">
        <v>11</v>
      </c>
      <c r="E35" s="1">
        <v>-8.0134711092005873E-3</v>
      </c>
      <c r="F35" s="1">
        <v>0.17097280830101871</v>
      </c>
      <c r="G35" t="s">
        <v>62</v>
      </c>
      <c r="H35" t="s">
        <v>60</v>
      </c>
      <c r="I35" t="s">
        <v>66</v>
      </c>
      <c r="J35" t="s">
        <v>60</v>
      </c>
      <c r="K35" t="b">
        <f>IF(AND(Tabelle1[[#This Row],[Trend vorher vorhanden]]="ja",IF(OR(Tabelle1[[#This Row],[RSI Divergenz]]="ja",Tabelle1[[#This Row],[DB / DT]]="ja"),TRUE, FALSE)),TRUE, FALSE)</f>
        <v>1</v>
      </c>
      <c r="L35" t="s">
        <v>60</v>
      </c>
      <c r="M35" t="s">
        <v>70</v>
      </c>
      <c r="N35">
        <v>0</v>
      </c>
      <c r="O35">
        <v>0</v>
      </c>
      <c r="P35">
        <v>0</v>
      </c>
      <c r="Q35">
        <v>7.2</v>
      </c>
      <c r="T35" t="s">
        <v>77</v>
      </c>
    </row>
    <row r="36" spans="1:20" hidden="1" x14ac:dyDescent="0.2">
      <c r="A36" t="s">
        <v>45</v>
      </c>
      <c r="C36" t="s">
        <v>18</v>
      </c>
      <c r="D36" t="s">
        <v>11</v>
      </c>
      <c r="E36" s="1">
        <v>1.1422318112213059E-3</v>
      </c>
      <c r="F36" s="1">
        <v>-6.5210914773063955E-2</v>
      </c>
      <c r="G36" t="s">
        <v>62</v>
      </c>
      <c r="H36" t="s">
        <v>62</v>
      </c>
      <c r="I36" t="s">
        <v>78</v>
      </c>
      <c r="K36" t="b">
        <f>IF(AND(Tabelle1[[#This Row],[Trend vorher vorhanden]]="ja",IF(OR(Tabelle1[[#This Row],[RSI Divergenz]]="ja",Tabelle1[[#This Row],[DB / DT]]="ja"),TRUE, FALSE)),TRUE, FALSE)</f>
        <v>0</v>
      </c>
    </row>
    <row r="37" spans="1:20" x14ac:dyDescent="0.2">
      <c r="A37" t="s">
        <v>46</v>
      </c>
      <c r="B37" t="s">
        <v>84</v>
      </c>
      <c r="C37" t="s">
        <v>12</v>
      </c>
      <c r="D37" t="s">
        <v>11</v>
      </c>
      <c r="E37" s="1">
        <v>-4.4356294163241383E-3</v>
      </c>
      <c r="F37" s="1">
        <v>0.10984274369862521</v>
      </c>
      <c r="G37" t="s">
        <v>62</v>
      </c>
      <c r="H37" t="s">
        <v>60</v>
      </c>
      <c r="I37" t="s">
        <v>64</v>
      </c>
      <c r="J37" t="s">
        <v>60</v>
      </c>
      <c r="K37" t="b">
        <f>IF(AND(Tabelle1[[#This Row],[Trend vorher vorhanden]]="ja",IF(OR(Tabelle1[[#This Row],[RSI Divergenz]]="ja",Tabelle1[[#This Row],[DB / DT]]="ja"),TRUE, FALSE)),TRUE, FALSE)</f>
        <v>1</v>
      </c>
      <c r="L37" t="s">
        <v>60</v>
      </c>
      <c r="M37" t="s">
        <v>70</v>
      </c>
      <c r="N37">
        <v>0</v>
      </c>
      <c r="O37">
        <v>0</v>
      </c>
      <c r="P37">
        <v>0</v>
      </c>
      <c r="Q37">
        <v>11</v>
      </c>
      <c r="T37" t="s">
        <v>77</v>
      </c>
    </row>
    <row r="38" spans="1:20" hidden="1" x14ac:dyDescent="0.2">
      <c r="A38" t="s">
        <v>47</v>
      </c>
      <c r="C38" t="s">
        <v>18</v>
      </c>
      <c r="D38" t="s">
        <v>11</v>
      </c>
      <c r="E38" s="1">
        <v>1.9177244992141681E-2</v>
      </c>
      <c r="F38" s="1">
        <v>-1.746293538193777E-3</v>
      </c>
      <c r="K38" t="b">
        <f>IF(AND(Tabelle1[[#This Row],[Trend vorher vorhanden]]="ja",IF(OR(Tabelle1[[#This Row],[RSI Divergenz]]="ja",Tabelle1[[#This Row],[DB / DT]]="ja"),TRUE, FALSE)),TRUE, FALSE)</f>
        <v>0</v>
      </c>
    </row>
    <row r="39" spans="1:20" hidden="1" x14ac:dyDescent="0.2">
      <c r="A39" t="s">
        <v>48</v>
      </c>
      <c r="C39" t="s">
        <v>27</v>
      </c>
      <c r="D39" t="s">
        <v>11</v>
      </c>
      <c r="E39" s="1">
        <v>5.1474314133980181E-3</v>
      </c>
      <c r="F39" s="1">
        <v>0.46582939626338371</v>
      </c>
      <c r="G39" t="s">
        <v>62</v>
      </c>
      <c r="H39" t="s">
        <v>62</v>
      </c>
      <c r="I39" t="s">
        <v>66</v>
      </c>
      <c r="K39" t="b">
        <f>IF(AND(Tabelle1[[#This Row],[Trend vorher vorhanden]]="ja",IF(OR(Tabelle1[[#This Row],[RSI Divergenz]]="ja",Tabelle1[[#This Row],[DB / DT]]="ja"),TRUE, FALSE)),TRUE, FALSE)</f>
        <v>0</v>
      </c>
    </row>
    <row r="40" spans="1:20" x14ac:dyDescent="0.2">
      <c r="A40" t="s">
        <v>48</v>
      </c>
      <c r="B40" t="s">
        <v>84</v>
      </c>
      <c r="C40" t="s">
        <v>12</v>
      </c>
      <c r="D40" t="s">
        <v>11</v>
      </c>
      <c r="E40" s="1">
        <v>-7.6430800047506686E-3</v>
      </c>
      <c r="F40" s="1">
        <v>9.8355844044053842E-2</v>
      </c>
      <c r="G40" t="s">
        <v>62</v>
      </c>
      <c r="H40" t="s">
        <v>60</v>
      </c>
      <c r="I40" t="s">
        <v>66</v>
      </c>
      <c r="J40" t="s">
        <v>60</v>
      </c>
      <c r="K40" t="b">
        <f>IF(AND(Tabelle1[[#This Row],[Trend vorher vorhanden]]="ja",IF(OR(Tabelle1[[#This Row],[RSI Divergenz]]="ja",Tabelle1[[#This Row],[DB / DT]]="ja"),TRUE, FALSE)),TRUE, FALSE)</f>
        <v>1</v>
      </c>
      <c r="L40" t="s">
        <v>60</v>
      </c>
      <c r="M40" t="s">
        <v>70</v>
      </c>
      <c r="N40">
        <v>0</v>
      </c>
      <c r="O40">
        <v>0</v>
      </c>
      <c r="P40">
        <v>0</v>
      </c>
      <c r="Q40">
        <v>5.3</v>
      </c>
      <c r="T40" t="s">
        <v>77</v>
      </c>
    </row>
    <row r="41" spans="1:20" x14ac:dyDescent="0.2">
      <c r="A41" t="s">
        <v>49</v>
      </c>
      <c r="B41" t="s">
        <v>84</v>
      </c>
      <c r="C41" t="s">
        <v>20</v>
      </c>
      <c r="D41" t="s">
        <v>11</v>
      </c>
      <c r="E41" s="1">
        <v>-2.3961701090855492E-3</v>
      </c>
      <c r="F41" s="1">
        <v>0.14599064373391121</v>
      </c>
      <c r="G41" t="s">
        <v>60</v>
      </c>
      <c r="H41" t="s">
        <v>60</v>
      </c>
      <c r="J41" t="s">
        <v>60</v>
      </c>
      <c r="K41" t="b">
        <f>IF(AND(Tabelle1[[#This Row],[Trend vorher vorhanden]]="ja",IF(OR(Tabelle1[[#This Row],[RSI Divergenz]]="ja",Tabelle1[[#This Row],[DB / DT]]="ja"),TRUE, FALSE)),TRUE, FALSE)</f>
        <v>1</v>
      </c>
      <c r="L41" t="s">
        <v>60</v>
      </c>
      <c r="M41">
        <v>1</v>
      </c>
      <c r="N41">
        <v>0</v>
      </c>
      <c r="O41">
        <v>0</v>
      </c>
      <c r="P41">
        <v>0</v>
      </c>
      <c r="Q41">
        <v>6.9</v>
      </c>
    </row>
    <row r="42" spans="1:20" hidden="1" x14ac:dyDescent="0.2">
      <c r="A42" t="s">
        <v>50</v>
      </c>
      <c r="C42" t="s">
        <v>12</v>
      </c>
      <c r="D42" t="s">
        <v>11</v>
      </c>
      <c r="E42" s="1">
        <v>1.8474507894867379E-2</v>
      </c>
      <c r="F42" s="1">
        <v>0.14302338639339171</v>
      </c>
      <c r="G42" t="s">
        <v>62</v>
      </c>
      <c r="H42" t="s">
        <v>62</v>
      </c>
      <c r="I42" t="s">
        <v>66</v>
      </c>
      <c r="K42" t="b">
        <f>IF(AND(Tabelle1[[#This Row],[Trend vorher vorhanden]]="ja",IF(OR(Tabelle1[[#This Row],[RSI Divergenz]]="ja",Tabelle1[[#This Row],[DB / DT]]="ja"),TRUE, FALSE)),TRUE, FALSE)</f>
        <v>0</v>
      </c>
    </row>
    <row r="43" spans="1:20" hidden="1" x14ac:dyDescent="0.2">
      <c r="A43" t="s">
        <v>50</v>
      </c>
      <c r="C43" t="s">
        <v>51</v>
      </c>
      <c r="D43" t="s">
        <v>11</v>
      </c>
      <c r="E43" s="1">
        <v>0</v>
      </c>
      <c r="F43" s="1">
        <v>2.3144313816904401E-2</v>
      </c>
      <c r="G43" t="s">
        <v>62</v>
      </c>
      <c r="H43" t="s">
        <v>62</v>
      </c>
      <c r="I43" t="s">
        <v>66</v>
      </c>
      <c r="K43" t="b">
        <f>IF(AND(Tabelle1[[#This Row],[Trend vorher vorhanden]]="ja",IF(OR(Tabelle1[[#This Row],[RSI Divergenz]]="ja",Tabelle1[[#This Row],[DB / DT]]="ja"),TRUE, FALSE)),TRUE, FALSE)</f>
        <v>0</v>
      </c>
    </row>
    <row r="44" spans="1:20" x14ac:dyDescent="0.2">
      <c r="A44" t="s">
        <v>52</v>
      </c>
      <c r="B44" t="s">
        <v>84</v>
      </c>
      <c r="C44" t="s">
        <v>29</v>
      </c>
      <c r="D44" t="s">
        <v>11</v>
      </c>
      <c r="E44" s="1">
        <v>-1.933087230995589E-2</v>
      </c>
      <c r="F44" s="1">
        <v>0.17722294250609641</v>
      </c>
      <c r="G44" t="s">
        <v>62</v>
      </c>
      <c r="H44" t="s">
        <v>60</v>
      </c>
      <c r="I44" t="s">
        <v>66</v>
      </c>
      <c r="J44" t="s">
        <v>60</v>
      </c>
      <c r="K44" t="b">
        <f>IF(AND(Tabelle1[[#This Row],[Trend vorher vorhanden]]="ja",IF(OR(Tabelle1[[#This Row],[RSI Divergenz]]="ja",Tabelle1[[#This Row],[DB / DT]]="ja"),TRUE, FALSE)),TRUE, FALSE)</f>
        <v>1</v>
      </c>
      <c r="L44" t="s">
        <v>60</v>
      </c>
      <c r="M44" t="s">
        <v>70</v>
      </c>
      <c r="N44">
        <v>0</v>
      </c>
      <c r="O44">
        <v>0</v>
      </c>
      <c r="P44">
        <v>0</v>
      </c>
      <c r="Q44">
        <v>23.9</v>
      </c>
      <c r="T44" t="s">
        <v>77</v>
      </c>
    </row>
    <row r="45" spans="1:20" hidden="1" x14ac:dyDescent="0.2">
      <c r="A45" t="s">
        <v>53</v>
      </c>
      <c r="C45" t="s">
        <v>25</v>
      </c>
      <c r="D45" t="s">
        <v>11</v>
      </c>
      <c r="E45" s="1">
        <v>1.914060115814209E-2</v>
      </c>
      <c r="F45" s="1">
        <v>-5.2680409091780067E-2</v>
      </c>
      <c r="G45" t="s">
        <v>62</v>
      </c>
      <c r="H45" t="s">
        <v>62</v>
      </c>
      <c r="I45" t="s">
        <v>78</v>
      </c>
      <c r="K45" t="b">
        <f>IF(AND(Tabelle1[[#This Row],[Trend vorher vorhanden]]="ja",IF(OR(Tabelle1[[#This Row],[RSI Divergenz]]="ja",Tabelle1[[#This Row],[DB / DT]]="ja"),TRUE, FALSE)),TRUE, FALSE)</f>
        <v>0</v>
      </c>
    </row>
    <row r="46" spans="1:20" x14ac:dyDescent="0.2">
      <c r="E46" s="1">
        <f>SUBTOTAL(101,Tabelle1[Course Differenz in %])</f>
        <v>-3.4064435907883383E-3</v>
      </c>
      <c r="F46" s="1">
        <f>SUBTOTAL(101,Tabelle1[RSI Differenz in %])</f>
        <v>0.15761373363580503</v>
      </c>
      <c r="K46" s="7"/>
      <c r="M46">
        <f>SUBTOTAL(101,Tabelle1[Tage bis zur ersten roten Kerze])</f>
        <v>1.1111111111111112</v>
      </c>
      <c r="N46">
        <f>SUBTOTAL(101,Tabelle1[Nach wie vielen Tagen ist es gestiegen])</f>
        <v>0.15789473684210525</v>
      </c>
      <c r="O46">
        <f>SUBTOTAL(101,Tabelle1[Wieviel % ist der Kurs gedippt bevor er stieg (closing)])</f>
        <v>0</v>
      </c>
      <c r="P46">
        <f>SUBTOTAL(101,Tabelle1[Wieviel % ist der Kurs gedippt bevor er stieg (low)])</f>
        <v>0.72222222222222221</v>
      </c>
      <c r="Q46">
        <f>SUBTOTAL(101,Tabelle1[GuV (closing zum closing)])</f>
        <v>6.4947368421052634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Header</vt:lpstr>
      <vt:lpstr>Results</vt:lpstr>
      <vt:lpstr>KW45 (07.11-12.11)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2022-11-12T10:55:34Z</dcterms:created>
  <dcterms:modified xsi:type="dcterms:W3CDTF">2022-11-13T10:15:40Z</dcterms:modified>
</cp:coreProperties>
</file>