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ertainty Calc" sheetId="1" r:id="rId3"/>
    <sheet state="visible" name="MC Rolloutdepth" sheetId="2" r:id="rId4"/>
    <sheet state="visible" name="MCTS Treedepth" sheetId="3" r:id="rId5"/>
    <sheet state="visible" name="MCTSE Treedepth" sheetId="4" r:id="rId6"/>
    <sheet state="visible" name="MCTSE Majority" sheetId="5" r:id="rId7"/>
    <sheet state="visible" name="MCTSE Itarations" sheetId="6" r:id="rId8"/>
  </sheets>
  <definedNames/>
  <calcPr/>
</workbook>
</file>

<file path=xl/sharedStrings.xml><?xml version="1.0" encoding="utf-8"?>
<sst xmlns="http://schemas.openxmlformats.org/spreadsheetml/2006/main" count="344" uniqueCount="57">
  <si>
    <t>Agent: MC</t>
  </si>
  <si>
    <t>Iterations: 1000</t>
  </si>
  <si>
    <t>NumberEvaluations (NC): 100</t>
  </si>
  <si>
    <t>Depth: 20</t>
  </si>
  <si>
    <t>Programm Output:</t>
  </si>
  <si>
    <t>Certainty:</t>
  </si>
  <si>
    <t>normalisierte Certainty:</t>
  </si>
  <si>
    <t>empty Tiles</t>
  </si>
  <si>
    <t>1 Agent</t>
  </si>
  <si>
    <t>2 Agents</t>
  </si>
  <si>
    <t>3 Agents</t>
  </si>
  <si>
    <t>5 Agents</t>
  </si>
  <si>
    <t>10 Agents</t>
  </si>
  <si>
    <t>20 Agents</t>
  </si>
  <si>
    <t>40 Agents</t>
  </si>
  <si>
    <t>Results:</t>
  </si>
  <si>
    <t>MC</t>
  </si>
  <si>
    <t>MCTS</t>
  </si>
  <si>
    <t>average:</t>
  </si>
  <si>
    <t>2 available Action:</t>
  </si>
  <si>
    <t>numberAvailableActions: 2</t>
  </si>
  <si>
    <t>numberEmptyTiles: 1</t>
  </si>
  <si>
    <t>MC Certainty</t>
  </si>
  <si>
    <t>MCTS Certainty</t>
  </si>
  <si>
    <t>Same Action Percent</t>
  </si>
  <si>
    <t>MC Rolloutdepth</t>
  </si>
  <si>
    <t>MCTS Rolloutdepth (NYI)</t>
  </si>
  <si>
    <t>numberEmptyTiles: 2</t>
  </si>
  <si>
    <t>3 Available Actions:</t>
  </si>
  <si>
    <t>numberEmptyTiles: 3</t>
  </si>
  <si>
    <t>4 available Actions:</t>
  </si>
  <si>
    <t>numberEmptyTiles: 4</t>
  </si>
  <si>
    <t>numberEmptyTiles: 5</t>
  </si>
  <si>
    <t>MC: 
Settings:
MC-Agent DEPTH:20
MC-Agent ITERATIONS:200
MC-Agent NUMBERAGENTS:5
Results:
Lowest scores is: 15960
Average scores is: 51845
Highest scores is: 80556
Standartdeviation is: 19706
Highest tiles: 
1024, 8
2048, 37
4096, 55</t>
  </si>
  <si>
    <t xml:space="preserve">MC: 
Settings:
MC-Agent DEPTH:20
MC-Agent ITERATIONS:1000
MC-Agent NUMBERAGENTS:1
Results:
Lowest scores is: 27172
Average scores is: 54320
Highest scores is: 80408
Standartdeviation is: 18217
Highest tiles: 
2048, 22
4096, 28
</t>
  </si>
  <si>
    <t>numberEmptyTiles: 6</t>
  </si>
  <si>
    <t>numberEmptyTiles: 7</t>
  </si>
  <si>
    <t>numberEmptyTiles: 8</t>
  </si>
  <si>
    <t>numberEmptyTiles: 9</t>
  </si>
  <si>
    <t>numberEmptyTiles: 10</t>
  </si>
  <si>
    <t>numberAvailableActions: 3</t>
  </si>
  <si>
    <t>numberAvailableActions: 4</t>
  </si>
  <si>
    <t>MCTS:</t>
  </si>
  <si>
    <t>Agent: MCTSE</t>
  </si>
  <si>
    <t>NumberEvaluations (NC): 20</t>
  </si>
  <si>
    <t>Depth: variabel</t>
  </si>
  <si>
    <t>Maxnodes: 500</t>
  </si>
  <si>
    <t>UCTN, standart K</t>
  </si>
  <si>
    <t>Treedepth</t>
  </si>
  <si>
    <t>MCTS Expectimax: 
Settings:
Agent Name: MCTS Expectimax
ROLLOUTDEPTH: 150
ITERATIONS: 3500
MAXNODES:500
Number of games: 50
Results:
Lowest scores is: 32196
Average scores is: 58321
Highest scores is: 80576
Standartdeviation is: 17165
Average Rolloutdepth is: 0.0
Average game duration: 180736ms
Duration of evaluation: 9037s
Moves per second: 14
Highest tiles: 
2048, 23
4096, 27</t>
  </si>
  <si>
    <t>MCTS Expectimax: 
Settings:
Agent Name: MCTS Expectimax
ROLLOUTDEPTH: 150
ITERATIONS: 3500
MAXNODES:500
Number of games: 50
Results:
Lowest scores is: 32352
Average scores is: 60060
Highest scores is: 80636
Standartdeviation is: 18401
Average Rolloutdepth is: 0.0
Average game duration: 438256ms
Duration of evaluation: 21913s
Moves per second: 6
Highest tiles: 
2048, 20
4096, 30</t>
  </si>
  <si>
    <t>3500 Iterations</t>
  </si>
  <si>
    <t>17500 Iterations</t>
  </si>
  <si>
    <t>35000 Iterations</t>
  </si>
  <si>
    <t>Agent: MCTS</t>
  </si>
  <si>
    <t>MCTS Expectimax: 
Settings:
Agent Name: MCTS Expectimax
ROLLOUTDEPTH: 150
ITERATIONS: 17500
MAXNODES:2500
Number of games: 50
Results:
Lowest scores is: 35384
Average scores is: 57236
Highest scores is: 80240
Standartdeviation is: 15703
Average Rolloutdepth is: 0.0
Average game duration: 175853ms
Duration of evaluation: 8793s
Moves per second: 14
Highest tiles: 
2048, 24
4096, 26</t>
  </si>
  <si>
    <t>MCTS Expectimax: 
Settings:
Agent Name: MCTS Expectimax
ROLLOUTDEPTH: 150
ITERATIONS: 35000
MAXNODES:5000
Number of games: 50
Results:
Lowest scores is: 27184
Average scores is: 57693
Highest scores is: 80476
Standartdeviation is: 18174
Average Rolloutdepth is: 0.0
Average game duration: 366183ms
Duration of evaluation: 18309s
Moves per second: 7
Highest tiles: 
2048, 23
4096, 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</si>
</sst>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3" fillId="0" fontId="1" numFmtId="0" xfId="0" applyBorder="1" applyFont="1"/>
    <xf borderId="2" fillId="2" fontId="1" numFmtId="0" xfId="0" applyAlignment="1" applyBorder="1" applyFont="1">
      <alignment horizontal="left" readingOrder="0"/>
    </xf>
    <xf borderId="3" fillId="2" fontId="1" numFmtId="0" xfId="0" applyAlignment="1" applyBorder="1" applyFont="1">
      <alignment horizontal="left" readingOrder="0"/>
    </xf>
    <xf borderId="4" fillId="2" fontId="1" numFmtId="0" xfId="0" applyAlignment="1" applyBorder="1" applyFont="1">
      <alignment readingOrder="0"/>
    </xf>
    <xf borderId="0" fillId="2" fontId="1" numFmtId="4" xfId="0" applyAlignment="1" applyFont="1" applyNumberFormat="1">
      <alignment horizontal="left"/>
    </xf>
    <xf borderId="5" fillId="2" fontId="1" numFmtId="4" xfId="0" applyAlignment="1" applyBorder="1" applyFont="1" applyNumberFormat="1">
      <alignment horizontal="left"/>
    </xf>
    <xf borderId="4" fillId="0" fontId="1" numFmtId="0" xfId="0" applyAlignment="1" applyBorder="1" applyFont="1">
      <alignment horizontal="left"/>
    </xf>
    <xf borderId="5" fillId="0" fontId="1" numFmtId="0" xfId="0" applyBorder="1" applyFont="1"/>
    <xf borderId="4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left"/>
    </xf>
    <xf borderId="5" fillId="2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readingOrder="0"/>
    </xf>
    <xf borderId="4" fillId="3" fontId="1" numFmtId="0" xfId="0" applyAlignment="1" applyBorder="1" applyFill="1" applyFont="1">
      <alignment horizontal="left" readingOrder="0"/>
    </xf>
    <xf borderId="0" fillId="3" fontId="1" numFmtId="0" xfId="0" applyAlignment="1" applyFont="1">
      <alignment horizontal="left"/>
    </xf>
    <xf borderId="5" fillId="3" fontId="1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/>
    </xf>
    <xf borderId="5" fillId="3" fontId="1" numFmtId="0" xfId="0" applyAlignment="1" applyBorder="1" applyFont="1">
      <alignment horizontal="left"/>
    </xf>
    <xf borderId="0" fillId="3" fontId="1" numFmtId="4" xfId="0" applyAlignment="1" applyFont="1" applyNumberFormat="1">
      <alignment horizontal="left" readingOrder="0"/>
    </xf>
    <xf borderId="5" fillId="3" fontId="1" numFmtId="4" xfId="0" applyAlignment="1" applyBorder="1" applyFont="1" applyNumberFormat="1">
      <alignment horizontal="left" readingOrder="0"/>
    </xf>
    <xf borderId="4" fillId="4" fontId="1" numFmtId="0" xfId="0" applyAlignment="1" applyBorder="1" applyFill="1" applyFont="1">
      <alignment horizontal="left" readingOrder="0"/>
    </xf>
    <xf borderId="0" fillId="4" fontId="1" numFmtId="0" xfId="0" applyAlignment="1" applyFont="1">
      <alignment horizontal="left"/>
    </xf>
    <xf borderId="5" fillId="4" fontId="1" numFmtId="0" xfId="0" applyAlignment="1" applyBorder="1" applyFont="1">
      <alignment horizontal="left"/>
    </xf>
    <xf borderId="0" fillId="4" fontId="1" numFmtId="0" xfId="0" applyAlignment="1" applyFont="1">
      <alignment horizontal="left" readingOrder="0"/>
    </xf>
    <xf borderId="0" fillId="4" fontId="1" numFmtId="4" xfId="0" applyAlignment="1" applyFont="1" applyNumberFormat="1">
      <alignment horizontal="left" readingOrder="0"/>
    </xf>
    <xf borderId="5" fillId="4" fontId="1" numFmtId="4" xfId="0" applyAlignment="1" applyBorder="1" applyFont="1" applyNumberFormat="1">
      <alignment horizontal="left" readingOrder="0"/>
    </xf>
    <xf borderId="5" fillId="4" fontId="1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/>
    </xf>
    <xf borderId="6" fillId="3" fontId="1" numFmtId="0" xfId="0" applyAlignment="1" applyBorder="1" applyFont="1">
      <alignment horizontal="left" readingOrder="0"/>
    </xf>
    <xf borderId="7" fillId="3" fontId="1" numFmtId="0" xfId="0" applyAlignment="1" applyBorder="1" applyFont="1">
      <alignment horizontal="left"/>
    </xf>
    <xf borderId="8" fillId="3" fontId="1" numFmtId="0" xfId="0" applyAlignment="1" applyBorder="1" applyFont="1">
      <alignment horizontal="left"/>
    </xf>
    <xf borderId="6" fillId="4" fontId="1" numFmtId="0" xfId="0" applyAlignment="1" applyBorder="1" applyFont="1">
      <alignment horizontal="left" readingOrder="0"/>
    </xf>
    <xf borderId="7" fillId="4" fontId="1" numFmtId="0" xfId="0" applyAlignment="1" applyBorder="1" applyFont="1">
      <alignment horizontal="left"/>
    </xf>
    <xf borderId="7" fillId="4" fontId="1" numFmtId="0" xfId="0" applyAlignment="1" applyBorder="1" applyFont="1">
      <alignment horizontal="left" readingOrder="0"/>
    </xf>
    <xf borderId="8" fillId="4" fontId="1" numFmtId="0" xfId="0" applyAlignment="1" applyBorder="1" applyFont="1">
      <alignment horizontal="left"/>
    </xf>
    <xf borderId="7" fillId="4" fontId="1" numFmtId="4" xfId="0" applyAlignment="1" applyBorder="1" applyFont="1" applyNumberFormat="1">
      <alignment horizontal="left" readingOrder="0"/>
    </xf>
    <xf borderId="8" fillId="4" fontId="1" numFmtId="4" xfId="0" applyAlignment="1" applyBorder="1" applyFont="1" applyNumberForma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Border="1" applyFont="1"/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57"/>
  </cols>
  <sheetData>
    <row r="1">
      <c r="B1" s="1"/>
      <c r="F1" s="2"/>
      <c r="N1" s="2" t="s">
        <v>0</v>
      </c>
      <c r="O1" s="2" t="s">
        <v>1</v>
      </c>
      <c r="P1" s="2" t="s">
        <v>2</v>
      </c>
      <c r="Q1" s="2"/>
      <c r="R1" s="2" t="s">
        <v>3</v>
      </c>
      <c r="S1" s="2"/>
      <c r="U1" s="2"/>
      <c r="V1" s="2"/>
      <c r="W1" s="2"/>
    </row>
    <row r="2">
      <c r="B2" s="3" t="s">
        <v>4</v>
      </c>
      <c r="E2" s="4" t="s">
        <v>5</v>
      </c>
      <c r="H2" s="2"/>
      <c r="I2" s="4" t="s">
        <v>6</v>
      </c>
      <c r="J2" s="2"/>
      <c r="O2" s="2"/>
      <c r="P2" s="2"/>
      <c r="Q2" s="2"/>
      <c r="R2" s="2"/>
      <c r="V2" s="2"/>
    </row>
    <row r="3">
      <c r="B3" s="1"/>
      <c r="I3" s="2"/>
      <c r="N3" s="5" t="s">
        <v>7</v>
      </c>
      <c r="O3" s="6" t="s">
        <v>8</v>
      </c>
      <c r="P3" s="6" t="s">
        <v>9</v>
      </c>
      <c r="Q3" s="6" t="s">
        <v>10</v>
      </c>
      <c r="R3" s="6" t="s">
        <v>11</v>
      </c>
      <c r="S3" s="6" t="s">
        <v>12</v>
      </c>
      <c r="T3" s="6" t="s">
        <v>13</v>
      </c>
      <c r="U3" s="7" t="s">
        <v>14</v>
      </c>
      <c r="V3" s="2"/>
    </row>
    <row r="4">
      <c r="B4" s="8" t="s">
        <v>15</v>
      </c>
      <c r="C4" s="9"/>
      <c r="E4" s="5" t="s">
        <v>7</v>
      </c>
      <c r="F4" s="10" t="s">
        <v>16</v>
      </c>
      <c r="G4" s="11" t="s">
        <v>17</v>
      </c>
      <c r="I4" s="5" t="s">
        <v>7</v>
      </c>
      <c r="J4" s="10" t="s">
        <v>16</v>
      </c>
      <c r="K4" s="10" t="s">
        <v>7</v>
      </c>
      <c r="L4" s="11" t="s">
        <v>17</v>
      </c>
      <c r="N4" s="12" t="s">
        <v>18</v>
      </c>
      <c r="O4" s="13">
        <f t="shared" ref="O4:U4" si="1">AVERAGE(O6:O37)</f>
        <v>71.31722222</v>
      </c>
      <c r="P4" s="13">
        <f t="shared" si="1"/>
        <v>64.32083333</v>
      </c>
      <c r="Q4" s="13">
        <f t="shared" si="1"/>
        <v>68.00194444</v>
      </c>
      <c r="R4" s="13">
        <f t="shared" si="1"/>
        <v>66.8425</v>
      </c>
      <c r="S4" s="13">
        <f t="shared" si="1"/>
        <v>67.66027778</v>
      </c>
      <c r="T4" s="13">
        <f t="shared" si="1"/>
        <v>66.47138889</v>
      </c>
      <c r="U4" s="14">
        <f t="shared" si="1"/>
        <v>66.68416667</v>
      </c>
      <c r="V4" s="2"/>
    </row>
    <row r="5">
      <c r="B5" s="15"/>
      <c r="C5" s="16"/>
      <c r="E5" s="17" t="s">
        <v>19</v>
      </c>
      <c r="F5" s="18"/>
      <c r="G5" s="19"/>
      <c r="I5" s="17" t="s">
        <v>19</v>
      </c>
      <c r="J5" s="18"/>
      <c r="K5" s="18"/>
      <c r="L5" s="19"/>
      <c r="N5" s="17" t="s">
        <v>19</v>
      </c>
      <c r="O5" s="18"/>
      <c r="P5" s="18"/>
      <c r="Q5" s="18"/>
      <c r="R5" s="18"/>
      <c r="S5" s="18"/>
      <c r="T5" s="18"/>
      <c r="U5" s="19"/>
      <c r="V5" s="2"/>
    </row>
    <row r="6">
      <c r="B6" s="20" t="s">
        <v>20</v>
      </c>
      <c r="C6" s="16"/>
      <c r="E6" s="21">
        <v>1.0</v>
      </c>
      <c r="F6" s="22">
        <f>B9</f>
        <v>99.8</v>
      </c>
      <c r="G6" s="23">
        <f>B10</f>
        <v>98.95</v>
      </c>
      <c r="I6" s="21">
        <v>1.0</v>
      </c>
      <c r="J6" s="22">
        <f t="shared" ref="J6:J7" si="2">(F6-50)*2</f>
        <v>99.6</v>
      </c>
      <c r="K6" s="24">
        <v>1.0</v>
      </c>
      <c r="L6" s="25">
        <f t="shared" ref="L6:L15" si="3">(G6-50)*2</f>
        <v>97.9</v>
      </c>
      <c r="N6" s="21">
        <v>1.0</v>
      </c>
      <c r="O6" s="26">
        <v>90.5</v>
      </c>
      <c r="P6" s="26">
        <v>92.5</v>
      </c>
      <c r="Q6" s="26">
        <v>91.7</v>
      </c>
      <c r="R6" s="26">
        <v>91.1</v>
      </c>
      <c r="S6" s="26">
        <v>85.9</v>
      </c>
      <c r="T6" s="26">
        <v>92.3</v>
      </c>
      <c r="U6" s="27">
        <v>92.9</v>
      </c>
      <c r="V6" s="2"/>
    </row>
    <row r="7">
      <c r="B7" s="15"/>
      <c r="C7" s="16"/>
      <c r="E7" s="28">
        <v>2.0</v>
      </c>
      <c r="F7" s="29">
        <f>B16</f>
        <v>97.75</v>
      </c>
      <c r="G7" s="30">
        <f>B17</f>
        <v>98.05</v>
      </c>
      <c r="I7" s="28">
        <v>2.0</v>
      </c>
      <c r="J7" s="29">
        <f t="shared" si="2"/>
        <v>95.5</v>
      </c>
      <c r="K7" s="31">
        <v>2.0</v>
      </c>
      <c r="L7" s="30">
        <f t="shared" si="3"/>
        <v>96.1</v>
      </c>
      <c r="N7" s="28">
        <v>2.0</v>
      </c>
      <c r="O7" s="32">
        <v>93.9</v>
      </c>
      <c r="P7" s="32">
        <v>97.4</v>
      </c>
      <c r="Q7" s="32">
        <v>92.2</v>
      </c>
      <c r="R7" s="32">
        <v>96.1</v>
      </c>
      <c r="S7" s="32">
        <v>94.5</v>
      </c>
      <c r="T7" s="32">
        <v>91.9</v>
      </c>
      <c r="U7" s="33">
        <v>97.5</v>
      </c>
      <c r="V7" s="2"/>
    </row>
    <row r="8">
      <c r="B8" s="20" t="s">
        <v>21</v>
      </c>
      <c r="C8" s="16"/>
      <c r="E8" s="21">
        <v>3.0</v>
      </c>
      <c r="F8" s="22">
        <f>B23</f>
        <v>95.4</v>
      </c>
      <c r="G8" s="25">
        <f>B24</f>
        <v>95.3</v>
      </c>
      <c r="I8" s="21">
        <v>3.0</v>
      </c>
      <c r="J8" s="22">
        <f>(F8-100/2)*(1/(1-1/2))</f>
        <v>90.8</v>
      </c>
      <c r="K8" s="24">
        <v>3.0</v>
      </c>
      <c r="L8" s="25">
        <f t="shared" si="3"/>
        <v>90.6</v>
      </c>
      <c r="N8" s="21">
        <v>3.0</v>
      </c>
      <c r="O8" s="26">
        <v>75.9</v>
      </c>
      <c r="P8" s="26">
        <v>87.8</v>
      </c>
      <c r="Q8" s="26">
        <v>83.0</v>
      </c>
      <c r="R8" s="26">
        <v>87.8</v>
      </c>
      <c r="S8" s="26">
        <v>85.0</v>
      </c>
      <c r="T8" s="26">
        <v>92.8</v>
      </c>
      <c r="U8" s="27">
        <v>86.6</v>
      </c>
      <c r="V8" s="2"/>
    </row>
    <row r="9">
      <c r="A9" s="2" t="s">
        <v>22</v>
      </c>
      <c r="B9" s="20">
        <v>99.8</v>
      </c>
      <c r="C9" s="16"/>
      <c r="E9" s="28">
        <v>4.0</v>
      </c>
      <c r="F9" s="29">
        <f>B30</f>
        <v>90.7</v>
      </c>
      <c r="G9" s="30">
        <f>B31</f>
        <v>89.75</v>
      </c>
      <c r="I9" s="28">
        <v>4.0</v>
      </c>
      <c r="J9" s="29">
        <f t="shared" ref="J9:J10" si="4">(2*F9-100)/(2-1)</f>
        <v>81.4</v>
      </c>
      <c r="K9" s="31">
        <v>4.0</v>
      </c>
      <c r="L9" s="30">
        <f t="shared" si="3"/>
        <v>79.5</v>
      </c>
      <c r="N9" s="28">
        <v>4.0</v>
      </c>
      <c r="O9" s="32">
        <v>85.8</v>
      </c>
      <c r="P9" s="32">
        <v>87.5</v>
      </c>
      <c r="Q9" s="32">
        <v>92.9</v>
      </c>
      <c r="R9" s="32">
        <v>87.8</v>
      </c>
      <c r="S9" s="32">
        <v>92.5</v>
      </c>
      <c r="T9" s="32">
        <v>79.8</v>
      </c>
      <c r="U9" s="33">
        <v>89.6</v>
      </c>
      <c r="V9" s="2"/>
    </row>
    <row r="10">
      <c r="A10" s="2" t="s">
        <v>23</v>
      </c>
      <c r="B10" s="20">
        <v>98.95</v>
      </c>
      <c r="C10" s="16"/>
      <c r="E10" s="21">
        <v>5.0</v>
      </c>
      <c r="F10" s="22">
        <f>B37</f>
        <v>88.15</v>
      </c>
      <c r="G10" s="25">
        <f>B38</f>
        <v>85.15</v>
      </c>
      <c r="I10" s="21">
        <v>5.0</v>
      </c>
      <c r="J10" s="22">
        <f t="shared" si="4"/>
        <v>76.3</v>
      </c>
      <c r="K10" s="24">
        <v>5.0</v>
      </c>
      <c r="L10" s="25">
        <f t="shared" si="3"/>
        <v>70.3</v>
      </c>
      <c r="N10" s="21">
        <v>5.0</v>
      </c>
      <c r="O10" s="26">
        <v>74.1</v>
      </c>
      <c r="P10" s="26">
        <v>78.1</v>
      </c>
      <c r="Q10" s="26">
        <v>88.5</v>
      </c>
      <c r="R10" s="26">
        <v>73.5</v>
      </c>
      <c r="S10" s="26">
        <v>78.6</v>
      </c>
      <c r="T10" s="26">
        <v>87.0</v>
      </c>
      <c r="U10" s="27">
        <v>69.0</v>
      </c>
      <c r="V10" s="2"/>
    </row>
    <row r="11">
      <c r="A11" s="2" t="s">
        <v>24</v>
      </c>
      <c r="B11" s="20">
        <v>100.0</v>
      </c>
      <c r="C11" s="16"/>
      <c r="E11" s="28">
        <v>6.0</v>
      </c>
      <c r="F11" s="31">
        <f>B44</f>
        <v>91.3</v>
      </c>
      <c r="G11" s="34">
        <f>B45</f>
        <v>86.75</v>
      </c>
      <c r="I11" s="28">
        <v>6.0</v>
      </c>
      <c r="J11" s="29">
        <f t="shared" ref="J11:J15" si="5">(F11-50)*2</f>
        <v>82.6</v>
      </c>
      <c r="K11" s="31">
        <v>6.0</v>
      </c>
      <c r="L11" s="30">
        <f t="shared" si="3"/>
        <v>73.5</v>
      </c>
      <c r="N11" s="28">
        <v>6.0</v>
      </c>
      <c r="O11" s="32">
        <v>77.5</v>
      </c>
      <c r="P11" s="32">
        <v>65.1</v>
      </c>
      <c r="Q11" s="32">
        <v>76.5</v>
      </c>
      <c r="R11" s="32">
        <v>71.9</v>
      </c>
      <c r="S11" s="32">
        <v>70.5</v>
      </c>
      <c r="T11" s="32">
        <v>59.8</v>
      </c>
      <c r="U11" s="33">
        <v>62.2</v>
      </c>
      <c r="V11" s="2"/>
    </row>
    <row r="12">
      <c r="A12" s="2" t="s">
        <v>25</v>
      </c>
      <c r="B12" s="20">
        <v>4.49</v>
      </c>
      <c r="C12" s="16"/>
      <c r="E12" s="21">
        <v>7.0</v>
      </c>
      <c r="F12" s="24">
        <f>B51</f>
        <v>81.05</v>
      </c>
      <c r="G12" s="23">
        <f>B52</f>
        <v>74.05</v>
      </c>
      <c r="I12" s="21">
        <v>7.0</v>
      </c>
      <c r="J12" s="22">
        <f t="shared" si="5"/>
        <v>62.1</v>
      </c>
      <c r="K12" s="24">
        <v>7.0</v>
      </c>
      <c r="L12" s="25">
        <f t="shared" si="3"/>
        <v>48.1</v>
      </c>
      <c r="N12" s="21">
        <v>7.0</v>
      </c>
      <c r="O12" s="26">
        <v>81.8</v>
      </c>
      <c r="P12" s="26">
        <v>67.6</v>
      </c>
      <c r="Q12" s="26">
        <v>56.4</v>
      </c>
      <c r="R12" s="26">
        <v>64.5</v>
      </c>
      <c r="S12" s="26">
        <v>76.3</v>
      </c>
      <c r="T12" s="26">
        <v>51.3</v>
      </c>
      <c r="U12" s="27">
        <v>77.5</v>
      </c>
      <c r="V12" s="2"/>
    </row>
    <row r="13">
      <c r="A13" s="2" t="s">
        <v>26</v>
      </c>
      <c r="B13" s="20">
        <v>0.0</v>
      </c>
      <c r="C13" s="16"/>
      <c r="E13" s="28">
        <v>8.0</v>
      </c>
      <c r="F13" s="29">
        <f>B58</f>
        <v>84.45</v>
      </c>
      <c r="G13" s="30">
        <f>B59</f>
        <v>76.35</v>
      </c>
      <c r="I13" s="28">
        <v>8.0</v>
      </c>
      <c r="J13" s="29">
        <f t="shared" si="5"/>
        <v>68.9</v>
      </c>
      <c r="K13" s="31">
        <v>8.0</v>
      </c>
      <c r="L13" s="30">
        <f t="shared" si="3"/>
        <v>52.7</v>
      </c>
      <c r="N13" s="28">
        <v>8.0</v>
      </c>
      <c r="O13" s="32">
        <v>72.8</v>
      </c>
      <c r="P13" s="32">
        <v>55.5</v>
      </c>
      <c r="Q13" s="32">
        <v>53.8</v>
      </c>
      <c r="R13" s="32">
        <v>50.4</v>
      </c>
      <c r="S13" s="32">
        <v>66.6</v>
      </c>
      <c r="T13" s="32">
        <v>64.6</v>
      </c>
      <c r="U13" s="33">
        <v>57.1</v>
      </c>
      <c r="V13" s="2"/>
    </row>
    <row r="14">
      <c r="B14" s="15"/>
      <c r="C14" s="16"/>
      <c r="E14" s="21">
        <v>9.0</v>
      </c>
      <c r="F14" s="22">
        <f>B65</f>
        <v>82.6</v>
      </c>
      <c r="G14" s="25">
        <f>B66</f>
        <v>73.95</v>
      </c>
      <c r="I14" s="21">
        <v>9.0</v>
      </c>
      <c r="J14" s="22">
        <f t="shared" si="5"/>
        <v>65.2</v>
      </c>
      <c r="K14" s="24">
        <v>9.0</v>
      </c>
      <c r="L14" s="25">
        <f t="shared" si="3"/>
        <v>47.9</v>
      </c>
      <c r="N14" s="21">
        <v>9.0</v>
      </c>
      <c r="O14" s="26">
        <v>71.7</v>
      </c>
      <c r="P14" s="26">
        <v>48.0</v>
      </c>
      <c r="Q14" s="26">
        <v>63.6</v>
      </c>
      <c r="R14" s="26">
        <v>44.6</v>
      </c>
      <c r="S14" s="26">
        <v>44.5</v>
      </c>
      <c r="T14" s="26">
        <v>56.3</v>
      </c>
      <c r="U14" s="27">
        <v>53.5</v>
      </c>
      <c r="V14" s="2"/>
    </row>
    <row r="15">
      <c r="B15" s="20" t="s">
        <v>27</v>
      </c>
      <c r="C15" s="16"/>
      <c r="E15" s="28">
        <v>10.0</v>
      </c>
      <c r="F15" s="29">
        <f>B72</f>
        <v>79.5</v>
      </c>
      <c r="G15" s="30">
        <f>B73</f>
        <v>71.55</v>
      </c>
      <c r="I15" s="28">
        <v>10.0</v>
      </c>
      <c r="J15" s="29">
        <f t="shared" si="5"/>
        <v>59</v>
      </c>
      <c r="K15" s="31">
        <v>10.0</v>
      </c>
      <c r="L15" s="30">
        <f t="shared" si="3"/>
        <v>43.1</v>
      </c>
      <c r="N15" s="28">
        <v>10.0</v>
      </c>
      <c r="O15" s="32">
        <v>40.7</v>
      </c>
      <c r="P15" s="32">
        <v>36.7</v>
      </c>
      <c r="Q15" s="32">
        <v>43.5</v>
      </c>
      <c r="R15" s="32">
        <v>45.0</v>
      </c>
      <c r="S15" s="32">
        <v>43.1</v>
      </c>
      <c r="T15" s="32">
        <v>39.2</v>
      </c>
      <c r="U15" s="33">
        <v>39.3</v>
      </c>
      <c r="V15" s="2"/>
    </row>
    <row r="16">
      <c r="B16" s="20">
        <v>97.75</v>
      </c>
      <c r="C16" s="16"/>
      <c r="E16" s="17" t="s">
        <v>28</v>
      </c>
      <c r="F16" s="18"/>
      <c r="G16" s="19"/>
      <c r="I16" s="17" t="s">
        <v>28</v>
      </c>
      <c r="J16" s="18"/>
      <c r="K16" s="35"/>
      <c r="L16" s="19"/>
      <c r="N16" s="17" t="s">
        <v>28</v>
      </c>
      <c r="O16" s="13"/>
      <c r="P16" s="13"/>
      <c r="Q16" s="13"/>
      <c r="R16" s="13"/>
      <c r="S16" s="13"/>
      <c r="T16" s="13"/>
      <c r="U16" s="14"/>
      <c r="V16" s="2"/>
    </row>
    <row r="17">
      <c r="B17" s="20">
        <v>98.05</v>
      </c>
      <c r="C17" s="16"/>
      <c r="E17" s="21">
        <v>1.0</v>
      </c>
      <c r="F17" s="22">
        <f>B81</f>
        <v>97.4</v>
      </c>
      <c r="G17" s="25">
        <f>B82</f>
        <v>95.25</v>
      </c>
      <c r="I17" s="21">
        <v>1.0</v>
      </c>
      <c r="J17" s="22">
        <f>(F17-100/3)*(1/(1-1/3))</f>
        <v>96.1</v>
      </c>
      <c r="K17" s="24">
        <v>1.0</v>
      </c>
      <c r="L17" s="25">
        <f t="shared" ref="L17:L26" si="6">(G17-33.3333333333333)*1.5</f>
        <v>92.875</v>
      </c>
      <c r="N17" s="21">
        <v>1.0</v>
      </c>
      <c r="O17" s="26">
        <v>86.35</v>
      </c>
      <c r="P17" s="26">
        <v>86.275</v>
      </c>
      <c r="Q17" s="26">
        <v>94.375</v>
      </c>
      <c r="R17" s="26">
        <v>82.825</v>
      </c>
      <c r="S17" s="26">
        <v>91.075</v>
      </c>
      <c r="T17" s="26">
        <v>92.8</v>
      </c>
      <c r="U17" s="27">
        <v>94.45</v>
      </c>
      <c r="V17" s="2"/>
    </row>
    <row r="18">
      <c r="B18" s="20">
        <v>100.0</v>
      </c>
      <c r="C18" s="16"/>
      <c r="E18" s="28">
        <v>2.0</v>
      </c>
      <c r="F18" s="29">
        <f>B88</f>
        <v>89.25</v>
      </c>
      <c r="G18" s="30">
        <f>B89</f>
        <v>90.15</v>
      </c>
      <c r="I18" s="28">
        <v>2.0</v>
      </c>
      <c r="J18" s="29">
        <f t="shared" ref="J18:J19" si="7">(3*F18-100)/(3-1)</f>
        <v>83.875</v>
      </c>
      <c r="K18" s="31">
        <v>2.0</v>
      </c>
      <c r="L18" s="30">
        <f t="shared" si="6"/>
        <v>85.225</v>
      </c>
      <c r="N18" s="28">
        <v>2.0</v>
      </c>
      <c r="O18" s="32">
        <v>84.85</v>
      </c>
      <c r="P18" s="32">
        <v>81.85</v>
      </c>
      <c r="Q18" s="32">
        <v>88.45</v>
      </c>
      <c r="R18" s="32">
        <v>86.125</v>
      </c>
      <c r="S18" s="32">
        <v>83.2</v>
      </c>
      <c r="T18" s="32">
        <v>83.275</v>
      </c>
      <c r="U18" s="33">
        <v>91.675</v>
      </c>
      <c r="V18" s="2"/>
    </row>
    <row r="19">
      <c r="B19" s="20">
        <v>6.78</v>
      </c>
      <c r="C19" s="16"/>
      <c r="E19" s="21">
        <v>3.0</v>
      </c>
      <c r="F19" s="22">
        <f>B95</f>
        <v>86.15</v>
      </c>
      <c r="G19" s="25">
        <f>B96</f>
        <v>82.85</v>
      </c>
      <c r="I19" s="21">
        <v>3.0</v>
      </c>
      <c r="J19" s="22">
        <f t="shared" si="7"/>
        <v>79.225</v>
      </c>
      <c r="K19" s="24">
        <v>3.0</v>
      </c>
      <c r="L19" s="25">
        <f t="shared" si="6"/>
        <v>74.275</v>
      </c>
      <c r="N19" s="21">
        <v>3.0</v>
      </c>
      <c r="O19" s="26">
        <v>79.75</v>
      </c>
      <c r="P19" s="26">
        <v>68.95</v>
      </c>
      <c r="Q19" s="26">
        <v>85.15</v>
      </c>
      <c r="R19" s="26">
        <v>68.95</v>
      </c>
      <c r="S19" s="26">
        <v>83.65</v>
      </c>
      <c r="T19" s="26">
        <v>83.65</v>
      </c>
      <c r="U19" s="27">
        <v>76.375</v>
      </c>
      <c r="V19" s="2"/>
    </row>
    <row r="20">
      <c r="B20" s="20">
        <v>0.0</v>
      </c>
      <c r="C20" s="16"/>
      <c r="E20" s="28">
        <v>4.0</v>
      </c>
      <c r="F20" s="29">
        <f>B102</f>
        <v>90.35</v>
      </c>
      <c r="G20" s="30">
        <f>B103</f>
        <v>87.8</v>
      </c>
      <c r="I20" s="28">
        <v>4.0</v>
      </c>
      <c r="J20" s="29">
        <f t="shared" ref="J20:J26" si="8">(F20-33.3333333333333)*1.5</f>
        <v>85.525</v>
      </c>
      <c r="K20" s="31">
        <v>4.0</v>
      </c>
      <c r="L20" s="30">
        <f t="shared" si="6"/>
        <v>81.7</v>
      </c>
      <c r="N20" s="28">
        <v>4.0</v>
      </c>
      <c r="O20" s="32">
        <v>87.4</v>
      </c>
      <c r="P20" s="32">
        <v>77.725</v>
      </c>
      <c r="Q20" s="32">
        <v>72.4</v>
      </c>
      <c r="R20" s="32">
        <v>66.55</v>
      </c>
      <c r="S20" s="32">
        <v>85.6</v>
      </c>
      <c r="T20" s="32">
        <v>69.7</v>
      </c>
      <c r="U20" s="33">
        <v>73.9</v>
      </c>
      <c r="V20" s="2"/>
    </row>
    <row r="21">
      <c r="B21" s="15"/>
      <c r="C21" s="16"/>
      <c r="E21" s="21">
        <v>5.0</v>
      </c>
      <c r="F21" s="22">
        <f>B109</f>
        <v>86.4</v>
      </c>
      <c r="G21" s="25">
        <f>B110</f>
        <v>78.85</v>
      </c>
      <c r="I21" s="21">
        <v>5.0</v>
      </c>
      <c r="J21" s="22">
        <f t="shared" si="8"/>
        <v>79.6</v>
      </c>
      <c r="K21" s="24">
        <v>5.0</v>
      </c>
      <c r="L21" s="25">
        <f t="shared" si="6"/>
        <v>68.275</v>
      </c>
      <c r="N21" s="21">
        <v>5.0</v>
      </c>
      <c r="O21" s="26">
        <v>69.55</v>
      </c>
      <c r="P21" s="26">
        <v>66.325</v>
      </c>
      <c r="Q21" s="26">
        <v>73.0</v>
      </c>
      <c r="R21" s="26">
        <v>67.75</v>
      </c>
      <c r="S21" s="26">
        <v>74.125</v>
      </c>
      <c r="T21" s="26">
        <v>69.925</v>
      </c>
      <c r="U21" s="27">
        <v>59.875</v>
      </c>
      <c r="V21" s="2"/>
    </row>
    <row r="22">
      <c r="B22" s="20" t="s">
        <v>29</v>
      </c>
      <c r="C22" s="16"/>
      <c r="E22" s="28">
        <v>6.0</v>
      </c>
      <c r="F22" s="29">
        <f>B116</f>
        <v>81.1</v>
      </c>
      <c r="G22" s="30">
        <f>B117</f>
        <v>75.5</v>
      </c>
      <c r="I22" s="28">
        <v>6.0</v>
      </c>
      <c r="J22" s="29">
        <f t="shared" si="8"/>
        <v>71.65</v>
      </c>
      <c r="K22" s="31">
        <v>6.0</v>
      </c>
      <c r="L22" s="30">
        <f t="shared" si="6"/>
        <v>63.25</v>
      </c>
      <c r="N22" s="28">
        <v>6.0</v>
      </c>
      <c r="O22" s="32">
        <v>70.45</v>
      </c>
      <c r="P22" s="32">
        <v>51.55</v>
      </c>
      <c r="Q22" s="32">
        <v>60.4</v>
      </c>
      <c r="R22" s="32">
        <v>59.65</v>
      </c>
      <c r="S22" s="32">
        <v>62.125</v>
      </c>
      <c r="T22" s="32">
        <v>66.625</v>
      </c>
      <c r="U22" s="33">
        <v>59.2</v>
      </c>
      <c r="V22" s="2"/>
    </row>
    <row r="23">
      <c r="B23" s="20">
        <v>95.4</v>
      </c>
      <c r="C23" s="16"/>
      <c r="E23" s="21">
        <v>7.0</v>
      </c>
      <c r="F23" s="22">
        <f>B123</f>
        <v>83.9</v>
      </c>
      <c r="G23" s="25">
        <f>B124</f>
        <v>75.25</v>
      </c>
      <c r="I23" s="21">
        <v>7.0</v>
      </c>
      <c r="J23" s="22">
        <f t="shared" si="8"/>
        <v>75.85</v>
      </c>
      <c r="K23" s="24">
        <v>7.0</v>
      </c>
      <c r="L23" s="25">
        <f t="shared" si="6"/>
        <v>62.875</v>
      </c>
      <c r="N23" s="21">
        <v>7.0</v>
      </c>
      <c r="O23" s="26">
        <v>65.725</v>
      </c>
      <c r="P23" s="26">
        <v>61.975</v>
      </c>
      <c r="Q23" s="26">
        <v>63.175</v>
      </c>
      <c r="R23" s="26">
        <v>61.225</v>
      </c>
      <c r="S23" s="26">
        <v>49.675</v>
      </c>
      <c r="T23" s="26">
        <v>62.05</v>
      </c>
      <c r="U23" s="27">
        <v>59.875</v>
      </c>
      <c r="V23" s="2"/>
    </row>
    <row r="24">
      <c r="B24" s="20">
        <v>95.3</v>
      </c>
      <c r="C24" s="16"/>
      <c r="E24" s="28">
        <v>8.0</v>
      </c>
      <c r="F24" s="29">
        <f>B130</f>
        <v>83.95</v>
      </c>
      <c r="G24" s="30">
        <f>B131</f>
        <v>75.2</v>
      </c>
      <c r="I24" s="28">
        <v>8.0</v>
      </c>
      <c r="J24" s="29">
        <f t="shared" si="8"/>
        <v>75.925</v>
      </c>
      <c r="K24" s="31">
        <v>8.0</v>
      </c>
      <c r="L24" s="30">
        <f t="shared" si="6"/>
        <v>62.8</v>
      </c>
      <c r="N24" s="28">
        <v>8.0</v>
      </c>
      <c r="O24" s="32">
        <v>65.05</v>
      </c>
      <c r="P24" s="32">
        <v>34.3</v>
      </c>
      <c r="Q24" s="32">
        <v>55.75</v>
      </c>
      <c r="R24" s="32">
        <v>52.9</v>
      </c>
      <c r="S24" s="32">
        <v>52.825</v>
      </c>
      <c r="T24" s="32">
        <v>59.65</v>
      </c>
      <c r="U24" s="33">
        <v>56.125</v>
      </c>
    </row>
    <row r="25">
      <c r="B25" s="20">
        <v>100.0</v>
      </c>
      <c r="C25" s="16"/>
      <c r="E25" s="21">
        <v>9.0</v>
      </c>
      <c r="F25" s="22">
        <f>B137</f>
        <v>78.95</v>
      </c>
      <c r="G25" s="25">
        <f>B138</f>
        <v>69.55</v>
      </c>
      <c r="I25" s="21">
        <v>9.0</v>
      </c>
      <c r="J25" s="22">
        <f t="shared" si="8"/>
        <v>68.425</v>
      </c>
      <c r="K25" s="24">
        <v>9.0</v>
      </c>
      <c r="L25" s="25">
        <f t="shared" si="6"/>
        <v>54.325</v>
      </c>
      <c r="N25" s="21">
        <v>9.0</v>
      </c>
      <c r="O25" s="26">
        <v>64.15</v>
      </c>
      <c r="P25" s="26">
        <v>43.675</v>
      </c>
      <c r="Q25" s="26">
        <v>44.2</v>
      </c>
      <c r="R25" s="26">
        <v>48.7</v>
      </c>
      <c r="S25" s="26">
        <v>43.225</v>
      </c>
      <c r="T25" s="26">
        <v>35.425</v>
      </c>
      <c r="U25" s="27">
        <v>39.325</v>
      </c>
      <c r="V25" s="2"/>
      <c r="W25" s="2"/>
    </row>
    <row r="26">
      <c r="B26" s="20">
        <v>11.21</v>
      </c>
      <c r="C26" s="16"/>
      <c r="E26" s="28">
        <v>10.0</v>
      </c>
      <c r="F26" s="29">
        <f>B144</f>
        <v>63.1</v>
      </c>
      <c r="G26" s="30">
        <f>B145</f>
        <v>55.95</v>
      </c>
      <c r="I26" s="28">
        <v>10.0</v>
      </c>
      <c r="J26" s="29">
        <f t="shared" si="8"/>
        <v>44.65</v>
      </c>
      <c r="K26" s="31">
        <v>10.0</v>
      </c>
      <c r="L26" s="30">
        <f t="shared" si="6"/>
        <v>33.925</v>
      </c>
      <c r="N26" s="28">
        <v>10.0</v>
      </c>
      <c r="O26" s="32">
        <v>38.275</v>
      </c>
      <c r="P26" s="32">
        <v>47.2</v>
      </c>
      <c r="Q26" s="32">
        <v>34.525</v>
      </c>
      <c r="R26" s="32">
        <v>43.3</v>
      </c>
      <c r="S26" s="32">
        <v>41.275</v>
      </c>
      <c r="T26" s="32">
        <v>41.575</v>
      </c>
      <c r="U26" s="33">
        <v>44.125</v>
      </c>
      <c r="V26" s="2"/>
    </row>
    <row r="27">
      <c r="B27" s="20">
        <v>0.0</v>
      </c>
      <c r="C27" s="16"/>
      <c r="E27" s="17" t="s">
        <v>30</v>
      </c>
      <c r="F27" s="18"/>
      <c r="G27" s="19"/>
      <c r="I27" s="17" t="s">
        <v>30</v>
      </c>
      <c r="J27" s="18"/>
      <c r="K27" s="18"/>
      <c r="L27" s="19"/>
      <c r="N27" s="17" t="s">
        <v>30</v>
      </c>
      <c r="O27" s="13"/>
      <c r="P27" s="13"/>
      <c r="Q27" s="13"/>
      <c r="R27" s="13"/>
      <c r="S27" s="13"/>
      <c r="T27" s="13"/>
      <c r="U27" s="14"/>
      <c r="V27" s="2"/>
      <c r="W27" s="2"/>
    </row>
    <row r="28">
      <c r="B28" s="15"/>
      <c r="C28" s="16"/>
      <c r="E28" s="28">
        <v>1.0</v>
      </c>
      <c r="F28" s="29">
        <f>B153</f>
        <v>91.8</v>
      </c>
      <c r="G28" s="30">
        <f>B154</f>
        <v>91.8</v>
      </c>
      <c r="I28" s="21">
        <v>1.0</v>
      </c>
      <c r="J28" s="22">
        <f t="shared" ref="J28:J37" si="9">(F28-25)*1.33333333333333</f>
        <v>89.06666667</v>
      </c>
      <c r="K28" s="24">
        <v>1.0</v>
      </c>
      <c r="L28" s="25">
        <f t="shared" ref="L28:L37" si="10">(G28-25)*1.33333333333333</f>
        <v>89.06666667</v>
      </c>
      <c r="N28" s="21">
        <v>1.0</v>
      </c>
      <c r="O28" s="26">
        <v>77.86666667</v>
      </c>
      <c r="P28" s="26">
        <v>82.33333333</v>
      </c>
      <c r="Q28" s="26">
        <v>88.93333333</v>
      </c>
      <c r="R28" s="26">
        <v>86.0</v>
      </c>
      <c r="S28" s="26">
        <v>82.73333333</v>
      </c>
      <c r="T28" s="26">
        <v>80.26666667</v>
      </c>
      <c r="U28" s="27">
        <v>86.6</v>
      </c>
      <c r="V28" s="2"/>
      <c r="W28" s="2"/>
    </row>
    <row r="29">
      <c r="B29" s="20" t="s">
        <v>31</v>
      </c>
      <c r="C29" s="16"/>
      <c r="E29" s="21">
        <v>2.0</v>
      </c>
      <c r="F29" s="22">
        <f>B160</f>
        <v>84.7</v>
      </c>
      <c r="G29" s="25">
        <f>B161</f>
        <v>83.9</v>
      </c>
      <c r="I29" s="28">
        <v>2.0</v>
      </c>
      <c r="J29" s="29">
        <f t="shared" si="9"/>
        <v>79.6</v>
      </c>
      <c r="K29" s="31">
        <v>2.0</v>
      </c>
      <c r="L29" s="30">
        <f t="shared" si="10"/>
        <v>78.53333333</v>
      </c>
      <c r="N29" s="28">
        <v>2.0</v>
      </c>
      <c r="O29" s="32">
        <v>84.26666667</v>
      </c>
      <c r="P29" s="32">
        <v>70.06666667</v>
      </c>
      <c r="Q29" s="32">
        <v>77.33333333</v>
      </c>
      <c r="R29" s="32">
        <v>80.46666667</v>
      </c>
      <c r="S29" s="32">
        <v>73.93333333</v>
      </c>
      <c r="T29" s="32">
        <v>87.0</v>
      </c>
      <c r="U29" s="33">
        <v>85.33333333</v>
      </c>
      <c r="V29" s="2"/>
      <c r="W29" s="2"/>
    </row>
    <row r="30">
      <c r="B30" s="20">
        <v>90.7</v>
      </c>
      <c r="C30" s="16"/>
      <c r="E30" s="28">
        <v>3.0</v>
      </c>
      <c r="F30" s="29">
        <f>B167</f>
        <v>84.35</v>
      </c>
      <c r="G30" s="30">
        <f>B168</f>
        <v>78.9</v>
      </c>
      <c r="I30" s="21">
        <v>3.0</v>
      </c>
      <c r="J30" s="22">
        <f t="shared" si="9"/>
        <v>79.13333333</v>
      </c>
      <c r="K30" s="24">
        <v>3.0</v>
      </c>
      <c r="L30" s="25">
        <f t="shared" si="10"/>
        <v>71.86666667</v>
      </c>
      <c r="N30" s="21">
        <v>3.0</v>
      </c>
      <c r="O30" s="26">
        <v>79.53333333</v>
      </c>
      <c r="P30" s="26">
        <v>67.46666667</v>
      </c>
      <c r="Q30" s="26">
        <v>82.33333333</v>
      </c>
      <c r="R30" s="26">
        <v>78.86666667</v>
      </c>
      <c r="S30" s="26">
        <v>82.66666667</v>
      </c>
      <c r="T30" s="26">
        <v>69.6</v>
      </c>
      <c r="U30" s="27">
        <v>85.13333333</v>
      </c>
      <c r="V30" s="2"/>
      <c r="W30" s="2"/>
    </row>
    <row r="31">
      <c r="B31" s="20">
        <v>89.75</v>
      </c>
      <c r="C31" s="16"/>
      <c r="E31" s="21">
        <v>4.0</v>
      </c>
      <c r="F31" s="22">
        <f>B174</f>
        <v>87.55</v>
      </c>
      <c r="G31" s="25">
        <f>B175</f>
        <v>83.75</v>
      </c>
      <c r="I31" s="28">
        <v>4.0</v>
      </c>
      <c r="J31" s="29">
        <f t="shared" si="9"/>
        <v>83.4</v>
      </c>
      <c r="K31" s="31">
        <v>4.0</v>
      </c>
      <c r="L31" s="30">
        <f t="shared" si="10"/>
        <v>78.33333333</v>
      </c>
      <c r="N31" s="28">
        <v>4.0</v>
      </c>
      <c r="O31" s="32">
        <v>72.26666667</v>
      </c>
      <c r="P31" s="32">
        <v>74.13333333</v>
      </c>
      <c r="Q31" s="32">
        <v>75.4</v>
      </c>
      <c r="R31" s="32">
        <v>77.26666667</v>
      </c>
      <c r="S31" s="32">
        <v>67.6</v>
      </c>
      <c r="T31" s="32">
        <v>66.93333333</v>
      </c>
      <c r="U31" s="33">
        <v>63.73333333</v>
      </c>
      <c r="V31" s="2"/>
    </row>
    <row r="32">
      <c r="B32" s="20">
        <v>100.0</v>
      </c>
      <c r="C32" s="16"/>
      <c r="E32" s="28">
        <v>5.0</v>
      </c>
      <c r="F32" s="29">
        <f>B181</f>
        <v>81.3</v>
      </c>
      <c r="G32" s="30">
        <f>B182</f>
        <v>75.7</v>
      </c>
      <c r="I32" s="21">
        <v>5.0</v>
      </c>
      <c r="J32" s="22">
        <f t="shared" si="9"/>
        <v>75.06666667</v>
      </c>
      <c r="K32" s="24">
        <v>5.0</v>
      </c>
      <c r="L32" s="25">
        <f t="shared" si="10"/>
        <v>67.6</v>
      </c>
      <c r="N32" s="21">
        <v>5.0</v>
      </c>
      <c r="O32" s="26">
        <v>73.33333333</v>
      </c>
      <c r="P32" s="26">
        <v>67.06666667</v>
      </c>
      <c r="Q32" s="26">
        <v>71.13333333</v>
      </c>
      <c r="R32" s="26">
        <v>65.2</v>
      </c>
      <c r="S32" s="26">
        <v>71.13333333</v>
      </c>
      <c r="T32" s="26">
        <v>64.4</v>
      </c>
      <c r="U32" s="27">
        <v>63.2</v>
      </c>
      <c r="V32" s="2"/>
      <c r="W32" s="2"/>
    </row>
    <row r="33">
      <c r="B33" s="20">
        <v>13.66</v>
      </c>
      <c r="C33" s="16"/>
      <c r="E33" s="21">
        <v>6.0</v>
      </c>
      <c r="F33" s="22">
        <f>B188</f>
        <v>78.8</v>
      </c>
      <c r="G33" s="25">
        <f>B189</f>
        <v>71.5</v>
      </c>
      <c r="I33" s="28">
        <v>6.0</v>
      </c>
      <c r="J33" s="29">
        <f t="shared" si="9"/>
        <v>71.73333333</v>
      </c>
      <c r="K33" s="31">
        <v>6.0</v>
      </c>
      <c r="L33" s="30">
        <f t="shared" si="10"/>
        <v>62</v>
      </c>
      <c r="N33" s="28">
        <v>6.0</v>
      </c>
      <c r="O33" s="32">
        <v>64.33333333</v>
      </c>
      <c r="P33" s="32">
        <v>58.46666667</v>
      </c>
      <c r="Q33" s="32">
        <v>56.13333333</v>
      </c>
      <c r="R33" s="32">
        <v>64.8</v>
      </c>
      <c r="S33" s="32">
        <v>51.53333333</v>
      </c>
      <c r="T33" s="32">
        <v>72.0</v>
      </c>
      <c r="U33" s="33">
        <v>59.26666667</v>
      </c>
      <c r="V33" s="2"/>
      <c r="W33" s="2"/>
    </row>
    <row r="34">
      <c r="B34" s="20">
        <v>0.0</v>
      </c>
      <c r="C34" s="16"/>
      <c r="E34" s="28">
        <v>7.0</v>
      </c>
      <c r="F34" s="29">
        <f>B195</f>
        <v>72.1</v>
      </c>
      <c r="G34" s="30">
        <f>B196</f>
        <v>63.6</v>
      </c>
      <c r="I34" s="21">
        <v>7.0</v>
      </c>
      <c r="J34" s="22">
        <f t="shared" si="9"/>
        <v>62.8</v>
      </c>
      <c r="K34" s="24">
        <v>7.0</v>
      </c>
      <c r="L34" s="25">
        <f t="shared" si="10"/>
        <v>51.46666667</v>
      </c>
      <c r="N34" s="21">
        <v>7.0</v>
      </c>
      <c r="O34" s="26">
        <v>61.2</v>
      </c>
      <c r="P34" s="26">
        <v>49.8</v>
      </c>
      <c r="Q34" s="26">
        <v>60.2</v>
      </c>
      <c r="R34" s="26">
        <v>59.46666667</v>
      </c>
      <c r="S34" s="26">
        <v>56.66666667</v>
      </c>
      <c r="T34" s="26">
        <v>60.73333333</v>
      </c>
      <c r="U34" s="27">
        <v>53.6</v>
      </c>
      <c r="V34" s="2"/>
      <c r="W34" s="2"/>
    </row>
    <row r="35">
      <c r="B35" s="15"/>
      <c r="C35" s="16"/>
      <c r="E35" s="21">
        <v>8.0</v>
      </c>
      <c r="F35" s="22">
        <f>B202</f>
        <v>73.5</v>
      </c>
      <c r="G35" s="25">
        <f>B203</f>
        <v>65.25</v>
      </c>
      <c r="I35" s="28">
        <v>8.0</v>
      </c>
      <c r="J35" s="29">
        <f t="shared" si="9"/>
        <v>64.66666667</v>
      </c>
      <c r="K35" s="31">
        <v>8.0</v>
      </c>
      <c r="L35" s="30">
        <f t="shared" si="10"/>
        <v>53.66666667</v>
      </c>
      <c r="N35" s="28">
        <v>8.0</v>
      </c>
      <c r="O35" s="32">
        <v>48.8</v>
      </c>
      <c r="P35" s="32">
        <v>42.8</v>
      </c>
      <c r="Q35" s="32">
        <v>47.46666667</v>
      </c>
      <c r="R35" s="32">
        <v>61.4</v>
      </c>
      <c r="S35" s="32">
        <v>58.93333333</v>
      </c>
      <c r="T35" s="32">
        <v>47.33333333</v>
      </c>
      <c r="U35" s="33">
        <v>44.06666667</v>
      </c>
      <c r="W35" s="2"/>
    </row>
    <row r="36">
      <c r="B36" s="20" t="s">
        <v>32</v>
      </c>
      <c r="C36" s="16"/>
      <c r="E36" s="28">
        <v>9.0</v>
      </c>
      <c r="F36" s="29">
        <f>B209</f>
        <v>69.25</v>
      </c>
      <c r="G36" s="30">
        <f>B210</f>
        <v>55.3</v>
      </c>
      <c r="I36" s="21">
        <v>9.0</v>
      </c>
      <c r="J36" s="22">
        <f t="shared" si="9"/>
        <v>59</v>
      </c>
      <c r="K36" s="24">
        <v>9.0</v>
      </c>
      <c r="L36" s="25">
        <f t="shared" si="10"/>
        <v>40.4</v>
      </c>
      <c r="N36" s="21">
        <v>9.0</v>
      </c>
      <c r="O36" s="26">
        <v>55.46666667</v>
      </c>
      <c r="P36" s="26">
        <v>46.06666667</v>
      </c>
      <c r="Q36" s="26">
        <v>39.73333333</v>
      </c>
      <c r="R36" s="26">
        <v>45.33333333</v>
      </c>
      <c r="S36" s="26">
        <v>47.6</v>
      </c>
      <c r="T36" s="26">
        <v>38.0</v>
      </c>
      <c r="U36" s="27">
        <v>46.13333333</v>
      </c>
      <c r="W36" s="2"/>
    </row>
    <row r="37">
      <c r="B37" s="20">
        <v>88.15</v>
      </c>
      <c r="C37" s="16"/>
      <c r="E37" s="36">
        <v>10.0</v>
      </c>
      <c r="F37" s="37">
        <f>B216</f>
        <v>59.4</v>
      </c>
      <c r="G37" s="38">
        <f>B217</f>
        <v>45.7</v>
      </c>
      <c r="I37" s="39">
        <v>10.0</v>
      </c>
      <c r="J37" s="40">
        <f t="shared" si="9"/>
        <v>45.86666667</v>
      </c>
      <c r="K37" s="41">
        <v>10.0</v>
      </c>
      <c r="L37" s="42">
        <f t="shared" si="10"/>
        <v>27.6</v>
      </c>
      <c r="N37" s="39">
        <v>10.0</v>
      </c>
      <c r="O37" s="43">
        <v>46.2</v>
      </c>
      <c r="P37" s="43">
        <v>35.4</v>
      </c>
      <c r="Q37" s="43">
        <v>27.86666667</v>
      </c>
      <c r="R37" s="43">
        <v>35.8</v>
      </c>
      <c r="S37" s="43">
        <v>32.73333333</v>
      </c>
      <c r="T37" s="43">
        <v>28.2</v>
      </c>
      <c r="U37" s="44">
        <v>33.33333333</v>
      </c>
      <c r="W37" s="2"/>
    </row>
    <row r="38">
      <c r="B38" s="20">
        <v>85.15</v>
      </c>
      <c r="C38" s="16"/>
    </row>
    <row r="39">
      <c r="B39" s="20">
        <v>100.0</v>
      </c>
      <c r="C39" s="16"/>
      <c r="N39" s="2" t="s">
        <v>33</v>
      </c>
      <c r="Q39" s="2" t="s">
        <v>34</v>
      </c>
      <c r="W39" s="2"/>
    </row>
    <row r="40">
      <c r="B40" s="20">
        <v>16.53</v>
      </c>
      <c r="C40" s="16"/>
      <c r="W40" s="2"/>
    </row>
    <row r="41">
      <c r="B41" s="20">
        <v>0.0</v>
      </c>
      <c r="C41" s="16"/>
      <c r="W41" s="2"/>
    </row>
    <row r="42">
      <c r="B42" s="15"/>
      <c r="C42" s="16"/>
      <c r="W42" s="2"/>
    </row>
    <row r="43">
      <c r="B43" s="20" t="s">
        <v>35</v>
      </c>
      <c r="C43" s="16"/>
      <c r="W43" s="2"/>
    </row>
    <row r="44">
      <c r="B44" s="20">
        <v>91.3</v>
      </c>
      <c r="C44" s="16"/>
      <c r="W44" s="2"/>
    </row>
    <row r="45">
      <c r="B45" s="20">
        <v>86.75</v>
      </c>
      <c r="C45" s="16"/>
      <c r="W45" s="2"/>
    </row>
    <row r="46">
      <c r="B46" s="20">
        <v>100.0</v>
      </c>
      <c r="C46" s="16"/>
      <c r="W46" s="2"/>
    </row>
    <row r="47">
      <c r="B47" s="20">
        <v>17.83</v>
      </c>
      <c r="C47" s="16"/>
      <c r="W47" s="2"/>
    </row>
    <row r="48">
      <c r="B48" s="20">
        <v>0.0</v>
      </c>
      <c r="C48" s="16"/>
    </row>
    <row r="49">
      <c r="B49" s="15"/>
      <c r="C49" s="16"/>
      <c r="W49" s="2"/>
    </row>
    <row r="50">
      <c r="B50" s="20" t="s">
        <v>36</v>
      </c>
      <c r="C50" s="16"/>
      <c r="W50" s="2"/>
    </row>
    <row r="51">
      <c r="B51" s="20">
        <v>81.05</v>
      </c>
      <c r="C51" s="16"/>
      <c r="W51" s="2"/>
    </row>
    <row r="52">
      <c r="B52" s="20">
        <v>74.05</v>
      </c>
      <c r="C52" s="16"/>
    </row>
    <row r="53">
      <c r="B53" s="20">
        <v>90.0</v>
      </c>
      <c r="C53" s="16"/>
    </row>
    <row r="54">
      <c r="B54" s="20">
        <v>18.94</v>
      </c>
      <c r="C54" s="16"/>
    </row>
    <row r="55">
      <c r="B55" s="20">
        <v>0.0</v>
      </c>
      <c r="C55" s="16"/>
    </row>
    <row r="56">
      <c r="B56" s="15"/>
      <c r="C56" s="16"/>
    </row>
    <row r="57">
      <c r="B57" s="20" t="s">
        <v>37</v>
      </c>
      <c r="C57" s="16"/>
    </row>
    <row r="58">
      <c r="B58" s="20">
        <v>84.45</v>
      </c>
      <c r="C58" s="16"/>
    </row>
    <row r="59">
      <c r="B59" s="20">
        <v>76.35</v>
      </c>
      <c r="C59" s="16"/>
    </row>
    <row r="60">
      <c r="B60" s="20">
        <v>95.0</v>
      </c>
      <c r="C60" s="16"/>
    </row>
    <row r="61">
      <c r="B61" s="20">
        <v>18.95</v>
      </c>
      <c r="C61" s="16"/>
    </row>
    <row r="62">
      <c r="B62" s="20">
        <v>0.0</v>
      </c>
      <c r="C62" s="16"/>
    </row>
    <row r="63">
      <c r="B63" s="15"/>
      <c r="C63" s="16"/>
    </row>
    <row r="64">
      <c r="B64" s="20" t="s">
        <v>38</v>
      </c>
      <c r="C64" s="16"/>
    </row>
    <row r="65">
      <c r="B65" s="20">
        <v>82.6</v>
      </c>
      <c r="C65" s="16"/>
    </row>
    <row r="66">
      <c r="B66" s="20">
        <v>73.95</v>
      </c>
      <c r="C66" s="16"/>
    </row>
    <row r="67">
      <c r="B67" s="20">
        <v>100.0</v>
      </c>
      <c r="C67" s="16"/>
    </row>
    <row r="68">
      <c r="B68" s="20">
        <v>19.11</v>
      </c>
      <c r="C68" s="16"/>
    </row>
    <row r="69">
      <c r="B69" s="20">
        <v>0.0</v>
      </c>
      <c r="C69" s="16"/>
    </row>
    <row r="70">
      <c r="B70" s="15"/>
      <c r="C70" s="16"/>
    </row>
    <row r="71">
      <c r="B71" s="20" t="s">
        <v>39</v>
      </c>
      <c r="C71" s="16"/>
    </row>
    <row r="72">
      <c r="B72" s="20">
        <v>79.5</v>
      </c>
      <c r="C72" s="16"/>
    </row>
    <row r="73">
      <c r="B73" s="20">
        <v>71.55</v>
      </c>
      <c r="C73" s="16"/>
    </row>
    <row r="74">
      <c r="B74" s="20">
        <v>85.0</v>
      </c>
      <c r="C74" s="16"/>
    </row>
    <row r="75">
      <c r="B75" s="20">
        <v>19.34</v>
      </c>
      <c r="C75" s="16"/>
    </row>
    <row r="76">
      <c r="B76" s="20">
        <v>0.0</v>
      </c>
      <c r="C76" s="16"/>
    </row>
    <row r="77">
      <c r="B77" s="15"/>
      <c r="C77" s="16"/>
    </row>
    <row r="78">
      <c r="B78" s="20" t="s">
        <v>40</v>
      </c>
      <c r="C78" s="16"/>
    </row>
    <row r="79">
      <c r="B79" s="20"/>
      <c r="C79" s="16"/>
    </row>
    <row r="80">
      <c r="B80" s="20" t="s">
        <v>21</v>
      </c>
      <c r="C80" s="16"/>
    </row>
    <row r="81">
      <c r="B81" s="20">
        <v>97.4</v>
      </c>
      <c r="C81" s="16"/>
    </row>
    <row r="82">
      <c r="B82" s="20">
        <v>95.25</v>
      </c>
      <c r="C82" s="16"/>
    </row>
    <row r="83">
      <c r="B83" s="20">
        <v>100.0</v>
      </c>
      <c r="C83" s="16"/>
    </row>
    <row r="84">
      <c r="B84" s="20">
        <v>9.03</v>
      </c>
      <c r="C84" s="16"/>
    </row>
    <row r="85">
      <c r="B85" s="20">
        <v>0.0</v>
      </c>
      <c r="C85" s="16"/>
    </row>
    <row r="86">
      <c r="B86" s="20"/>
      <c r="C86" s="16"/>
    </row>
    <row r="87">
      <c r="B87" s="20" t="s">
        <v>27</v>
      </c>
      <c r="C87" s="16"/>
    </row>
    <row r="88">
      <c r="B88" s="20">
        <v>89.25</v>
      </c>
      <c r="C88" s="16"/>
    </row>
    <row r="89">
      <c r="B89" s="20">
        <v>90.15</v>
      </c>
      <c r="C89" s="16"/>
    </row>
    <row r="90">
      <c r="B90" s="20">
        <v>100.0</v>
      </c>
      <c r="C90" s="16"/>
    </row>
    <row r="91">
      <c r="B91" s="20">
        <v>11.4</v>
      </c>
      <c r="C91" s="16"/>
    </row>
    <row r="92">
      <c r="B92" s="20">
        <v>0.0</v>
      </c>
      <c r="C92" s="16"/>
    </row>
    <row r="93">
      <c r="B93" s="20"/>
      <c r="C93" s="16"/>
    </row>
    <row r="94">
      <c r="B94" s="20" t="s">
        <v>29</v>
      </c>
      <c r="C94" s="16"/>
    </row>
    <row r="95">
      <c r="B95" s="20">
        <v>86.15</v>
      </c>
      <c r="C95" s="16"/>
    </row>
    <row r="96">
      <c r="B96" s="20">
        <v>82.85</v>
      </c>
      <c r="C96" s="16"/>
    </row>
    <row r="97">
      <c r="B97" s="20">
        <v>100.0</v>
      </c>
      <c r="C97" s="16"/>
    </row>
    <row r="98">
      <c r="B98" s="20">
        <v>14.02</v>
      </c>
      <c r="C98" s="16"/>
    </row>
    <row r="99">
      <c r="B99" s="20">
        <v>0.0</v>
      </c>
      <c r="C99" s="16"/>
    </row>
    <row r="100">
      <c r="B100" s="15"/>
      <c r="C100" s="16"/>
    </row>
    <row r="101">
      <c r="B101" s="20" t="s">
        <v>31</v>
      </c>
      <c r="C101" s="16"/>
    </row>
    <row r="102">
      <c r="B102" s="20">
        <v>90.35</v>
      </c>
      <c r="C102" s="16"/>
    </row>
    <row r="103">
      <c r="B103" s="20">
        <v>87.8</v>
      </c>
      <c r="C103" s="16"/>
    </row>
    <row r="104">
      <c r="B104" s="20">
        <v>90.0</v>
      </c>
      <c r="C104" s="16"/>
    </row>
    <row r="105">
      <c r="B105" s="20">
        <v>16.97</v>
      </c>
      <c r="C105" s="16"/>
    </row>
    <row r="106">
      <c r="B106" s="20">
        <v>0.0</v>
      </c>
      <c r="C106" s="16"/>
    </row>
    <row r="107">
      <c r="B107" s="20"/>
      <c r="C107" s="16"/>
    </row>
    <row r="108">
      <c r="B108" s="20" t="s">
        <v>32</v>
      </c>
      <c r="C108" s="16"/>
    </row>
    <row r="109">
      <c r="B109" s="20">
        <v>86.4</v>
      </c>
      <c r="C109" s="16"/>
    </row>
    <row r="110">
      <c r="B110" s="20">
        <v>78.85</v>
      </c>
      <c r="C110" s="16"/>
    </row>
    <row r="111">
      <c r="B111" s="20">
        <v>100.0</v>
      </c>
      <c r="C111" s="16"/>
    </row>
    <row r="112">
      <c r="B112" s="20">
        <v>16.99</v>
      </c>
      <c r="C112" s="16"/>
    </row>
    <row r="113">
      <c r="B113" s="20">
        <v>0.0</v>
      </c>
      <c r="C113" s="16"/>
    </row>
    <row r="114">
      <c r="B114" s="20"/>
      <c r="C114" s="16"/>
    </row>
    <row r="115">
      <c r="B115" s="20" t="s">
        <v>35</v>
      </c>
      <c r="C115" s="16"/>
    </row>
    <row r="116">
      <c r="B116" s="20">
        <v>81.1</v>
      </c>
      <c r="C116" s="16"/>
    </row>
    <row r="117">
      <c r="B117" s="20">
        <v>75.5</v>
      </c>
      <c r="C117" s="16"/>
    </row>
    <row r="118">
      <c r="B118" s="20">
        <v>100.0</v>
      </c>
      <c r="C118" s="16"/>
    </row>
    <row r="119">
      <c r="B119" s="20">
        <v>18.55</v>
      </c>
      <c r="C119" s="16"/>
    </row>
    <row r="120">
      <c r="B120" s="20">
        <v>0.0</v>
      </c>
      <c r="C120" s="16"/>
    </row>
    <row r="121">
      <c r="B121" s="20"/>
      <c r="C121" s="16"/>
    </row>
    <row r="122">
      <c r="B122" s="20" t="s">
        <v>36</v>
      </c>
      <c r="C122" s="16"/>
    </row>
    <row r="123">
      <c r="B123" s="20">
        <v>83.9</v>
      </c>
      <c r="C123" s="16"/>
    </row>
    <row r="124">
      <c r="B124" s="20">
        <v>75.25</v>
      </c>
      <c r="C124" s="16"/>
    </row>
    <row r="125">
      <c r="B125" s="20">
        <v>95.0</v>
      </c>
      <c r="C125" s="16"/>
    </row>
    <row r="126">
      <c r="B126" s="20">
        <v>18.95</v>
      </c>
      <c r="C126" s="16"/>
    </row>
    <row r="127">
      <c r="B127" s="20">
        <v>0.0</v>
      </c>
      <c r="C127" s="16"/>
    </row>
    <row r="128">
      <c r="B128" s="20"/>
      <c r="C128" s="16"/>
    </row>
    <row r="129">
      <c r="B129" s="20" t="s">
        <v>37</v>
      </c>
      <c r="C129" s="16"/>
    </row>
    <row r="130">
      <c r="B130" s="20">
        <v>83.95</v>
      </c>
      <c r="C130" s="16"/>
    </row>
    <row r="131">
      <c r="B131" s="20">
        <v>75.2</v>
      </c>
      <c r="C131" s="16"/>
    </row>
    <row r="132">
      <c r="B132" s="20">
        <v>95.0</v>
      </c>
      <c r="C132" s="16"/>
    </row>
    <row r="133">
      <c r="B133" s="20">
        <v>19.0</v>
      </c>
      <c r="C133" s="16"/>
    </row>
    <row r="134">
      <c r="B134" s="20">
        <v>0.0</v>
      </c>
      <c r="C134" s="16"/>
    </row>
    <row r="135">
      <c r="B135" s="20"/>
      <c r="C135" s="16"/>
    </row>
    <row r="136">
      <c r="B136" s="20" t="s">
        <v>38</v>
      </c>
      <c r="C136" s="16"/>
    </row>
    <row r="137">
      <c r="B137" s="20">
        <v>78.95</v>
      </c>
      <c r="C137" s="16"/>
    </row>
    <row r="138">
      <c r="B138" s="20">
        <v>69.55</v>
      </c>
      <c r="C138" s="16"/>
    </row>
    <row r="139">
      <c r="B139" s="20">
        <v>95.0</v>
      </c>
      <c r="C139" s="16"/>
    </row>
    <row r="140">
      <c r="B140" s="20">
        <v>19.04</v>
      </c>
      <c r="C140" s="16"/>
    </row>
    <row r="141">
      <c r="B141" s="20">
        <v>0.0</v>
      </c>
      <c r="C141" s="16"/>
    </row>
    <row r="142">
      <c r="B142" s="20"/>
      <c r="C142" s="16"/>
    </row>
    <row r="143">
      <c r="B143" s="20" t="s">
        <v>39</v>
      </c>
      <c r="C143" s="16"/>
    </row>
    <row r="144">
      <c r="B144" s="20">
        <v>63.1</v>
      </c>
      <c r="C144" s="16"/>
    </row>
    <row r="145">
      <c r="B145" s="20">
        <v>55.95</v>
      </c>
      <c r="C145" s="16"/>
    </row>
    <row r="146">
      <c r="B146" s="20">
        <v>95.0</v>
      </c>
      <c r="C146" s="16"/>
    </row>
    <row r="147">
      <c r="B147" s="20">
        <v>19.37</v>
      </c>
      <c r="C147" s="16"/>
    </row>
    <row r="148">
      <c r="B148" s="20">
        <v>0.0</v>
      </c>
      <c r="C148" s="16"/>
    </row>
    <row r="149">
      <c r="B149" s="20"/>
      <c r="C149" s="16"/>
    </row>
    <row r="150">
      <c r="B150" s="20" t="s">
        <v>41</v>
      </c>
      <c r="C150" s="16"/>
    </row>
    <row r="151">
      <c r="B151" s="20"/>
      <c r="C151" s="16"/>
    </row>
    <row r="152">
      <c r="B152" s="20" t="s">
        <v>21</v>
      </c>
      <c r="C152" s="16"/>
    </row>
    <row r="153">
      <c r="B153" s="20">
        <v>91.8</v>
      </c>
      <c r="C153" s="16"/>
    </row>
    <row r="154">
      <c r="B154" s="20">
        <v>91.8</v>
      </c>
      <c r="C154" s="16"/>
    </row>
    <row r="155">
      <c r="B155" s="20">
        <v>95.0</v>
      </c>
      <c r="C155" s="16"/>
    </row>
    <row r="156">
      <c r="B156" s="20">
        <v>10.97</v>
      </c>
      <c r="C156" s="16"/>
    </row>
    <row r="157">
      <c r="B157" s="20">
        <v>0.0</v>
      </c>
      <c r="C157" s="16"/>
    </row>
    <row r="158">
      <c r="B158" s="20"/>
      <c r="C158" s="16"/>
    </row>
    <row r="159">
      <c r="B159" s="20" t="s">
        <v>27</v>
      </c>
      <c r="C159" s="16"/>
    </row>
    <row r="160">
      <c r="B160" s="20">
        <v>84.7</v>
      </c>
      <c r="C160" s="16"/>
    </row>
    <row r="161">
      <c r="B161" s="20">
        <v>83.9</v>
      </c>
      <c r="C161" s="16"/>
    </row>
    <row r="162">
      <c r="B162" s="20">
        <v>100.0</v>
      </c>
      <c r="C162" s="16"/>
    </row>
    <row r="163">
      <c r="B163" s="20">
        <v>11.83</v>
      </c>
      <c r="C163" s="16"/>
    </row>
    <row r="164">
      <c r="B164" s="20">
        <v>0.0</v>
      </c>
      <c r="C164" s="16"/>
    </row>
    <row r="165">
      <c r="B165" s="20"/>
      <c r="C165" s="16"/>
    </row>
    <row r="166">
      <c r="B166" s="20" t="s">
        <v>29</v>
      </c>
      <c r="C166" s="16"/>
    </row>
    <row r="167">
      <c r="B167" s="20">
        <v>84.35</v>
      </c>
      <c r="C167" s="16"/>
    </row>
    <row r="168">
      <c r="B168" s="20">
        <v>78.9</v>
      </c>
      <c r="C168" s="16"/>
    </row>
    <row r="169">
      <c r="B169" s="20">
        <v>100.0</v>
      </c>
      <c r="C169" s="16"/>
    </row>
    <row r="170">
      <c r="B170" s="20">
        <v>15.32</v>
      </c>
      <c r="C170" s="16"/>
    </row>
    <row r="171">
      <c r="B171" s="20">
        <v>0.0</v>
      </c>
      <c r="C171" s="16"/>
    </row>
    <row r="172">
      <c r="B172" s="20"/>
      <c r="C172" s="16"/>
    </row>
    <row r="173">
      <c r="B173" s="20" t="s">
        <v>31</v>
      </c>
      <c r="C173" s="16"/>
    </row>
    <row r="174">
      <c r="B174" s="20">
        <v>87.55</v>
      </c>
      <c r="C174" s="16"/>
    </row>
    <row r="175">
      <c r="B175" s="20">
        <v>83.75</v>
      </c>
      <c r="C175" s="16"/>
    </row>
    <row r="176">
      <c r="B176" s="20">
        <v>100.0</v>
      </c>
      <c r="C176" s="16"/>
    </row>
    <row r="177">
      <c r="B177" s="20">
        <v>16.09</v>
      </c>
      <c r="C177" s="16"/>
    </row>
    <row r="178">
      <c r="B178" s="20">
        <v>0.0</v>
      </c>
      <c r="C178" s="16"/>
    </row>
    <row r="179">
      <c r="B179" s="20"/>
      <c r="C179" s="16"/>
    </row>
    <row r="180">
      <c r="B180" s="20" t="s">
        <v>32</v>
      </c>
      <c r="C180" s="16"/>
    </row>
    <row r="181">
      <c r="B181" s="20">
        <v>81.3</v>
      </c>
      <c r="C181" s="16"/>
    </row>
    <row r="182">
      <c r="B182" s="20">
        <v>75.7</v>
      </c>
      <c r="C182" s="16"/>
    </row>
    <row r="183">
      <c r="B183" s="20">
        <v>95.0</v>
      </c>
      <c r="C183" s="16"/>
    </row>
    <row r="184">
      <c r="B184" s="20">
        <v>18.05</v>
      </c>
      <c r="C184" s="16"/>
    </row>
    <row r="185">
      <c r="B185" s="20">
        <v>0.0</v>
      </c>
      <c r="C185" s="16"/>
    </row>
    <row r="186">
      <c r="B186" s="20"/>
      <c r="C186" s="16"/>
    </row>
    <row r="187">
      <c r="B187" s="20" t="s">
        <v>35</v>
      </c>
      <c r="C187" s="16"/>
    </row>
    <row r="188">
      <c r="B188" s="20">
        <v>78.8</v>
      </c>
      <c r="C188" s="16"/>
    </row>
    <row r="189">
      <c r="B189" s="20">
        <v>71.5</v>
      </c>
      <c r="C189" s="16"/>
    </row>
    <row r="190">
      <c r="B190" s="20">
        <v>100.0</v>
      </c>
      <c r="C190" s="16"/>
    </row>
    <row r="191">
      <c r="B191" s="20">
        <v>18.45</v>
      </c>
      <c r="C191" s="16"/>
    </row>
    <row r="192">
      <c r="B192" s="20">
        <v>0.0</v>
      </c>
      <c r="C192" s="16"/>
    </row>
    <row r="193">
      <c r="B193" s="20"/>
      <c r="C193" s="16"/>
    </row>
    <row r="194">
      <c r="B194" s="20" t="s">
        <v>36</v>
      </c>
      <c r="C194" s="16"/>
    </row>
    <row r="195">
      <c r="B195" s="20">
        <v>72.1</v>
      </c>
      <c r="C195" s="16"/>
    </row>
    <row r="196">
      <c r="B196" s="20">
        <v>63.6</v>
      </c>
      <c r="C196" s="16"/>
    </row>
    <row r="197">
      <c r="B197" s="20">
        <v>90.0</v>
      </c>
      <c r="C197" s="16"/>
    </row>
    <row r="198">
      <c r="B198" s="20">
        <v>18.9</v>
      </c>
      <c r="C198" s="16"/>
    </row>
    <row r="199">
      <c r="B199" s="20">
        <v>0.0</v>
      </c>
      <c r="C199" s="16"/>
    </row>
    <row r="200">
      <c r="B200" s="20"/>
      <c r="C200" s="16"/>
    </row>
    <row r="201">
      <c r="B201" s="20" t="s">
        <v>37</v>
      </c>
      <c r="C201" s="16"/>
    </row>
    <row r="202">
      <c r="B202" s="20">
        <v>73.5</v>
      </c>
      <c r="C202" s="16"/>
    </row>
    <row r="203">
      <c r="B203" s="20">
        <v>65.25</v>
      </c>
      <c r="C203" s="16"/>
    </row>
    <row r="204">
      <c r="B204" s="20">
        <v>90.0</v>
      </c>
      <c r="C204" s="16"/>
    </row>
    <row r="205">
      <c r="B205" s="20">
        <v>19.01</v>
      </c>
      <c r="C205" s="16"/>
    </row>
    <row r="206">
      <c r="B206" s="20">
        <v>0.0</v>
      </c>
      <c r="C206" s="16"/>
    </row>
    <row r="207">
      <c r="B207" s="20"/>
      <c r="C207" s="16"/>
    </row>
    <row r="208">
      <c r="B208" s="20" t="s">
        <v>38</v>
      </c>
      <c r="C208" s="16"/>
    </row>
    <row r="209">
      <c r="B209" s="20">
        <v>69.25</v>
      </c>
      <c r="C209" s="16"/>
    </row>
    <row r="210">
      <c r="B210" s="20">
        <v>55.3</v>
      </c>
      <c r="C210" s="16"/>
    </row>
    <row r="211">
      <c r="B211" s="20">
        <v>90.0</v>
      </c>
      <c r="C211" s="16"/>
    </row>
    <row r="212">
      <c r="B212" s="20">
        <v>19.13</v>
      </c>
      <c r="C212" s="16"/>
    </row>
    <row r="213">
      <c r="B213" s="20">
        <v>0.0</v>
      </c>
      <c r="C213" s="16"/>
    </row>
    <row r="214">
      <c r="B214" s="20"/>
      <c r="C214" s="16"/>
    </row>
    <row r="215">
      <c r="B215" s="20" t="s">
        <v>39</v>
      </c>
      <c r="C215" s="16"/>
    </row>
    <row r="216">
      <c r="B216" s="20">
        <v>59.4</v>
      </c>
      <c r="C216" s="16"/>
    </row>
    <row r="217">
      <c r="B217" s="20">
        <v>45.7</v>
      </c>
      <c r="C217" s="16"/>
    </row>
    <row r="218">
      <c r="B218" s="20">
        <v>90.0</v>
      </c>
      <c r="C218" s="16"/>
    </row>
    <row r="219">
      <c r="B219" s="20">
        <v>19.45</v>
      </c>
      <c r="C219" s="16"/>
    </row>
    <row r="220">
      <c r="B220" s="20">
        <v>0.0</v>
      </c>
      <c r="C220" s="16"/>
    </row>
    <row r="221">
      <c r="B221" s="20" t="s">
        <v>42</v>
      </c>
      <c r="C221" s="16"/>
    </row>
    <row r="222">
      <c r="B222" s="45"/>
      <c r="C222" s="46"/>
    </row>
    <row r="223">
      <c r="B223" s="47"/>
    </row>
    <row r="224">
      <c r="B224" s="1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1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1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1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1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1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1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1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57"/>
  </cols>
  <sheetData>
    <row r="1">
      <c r="B1" s="1"/>
      <c r="F1" s="2"/>
      <c r="N1" s="2" t="s">
        <v>0</v>
      </c>
      <c r="O1" s="2" t="s">
        <v>1</v>
      </c>
      <c r="P1" s="2" t="s">
        <v>44</v>
      </c>
      <c r="Q1" s="2"/>
      <c r="R1" s="2" t="s">
        <v>45</v>
      </c>
      <c r="S1" s="2"/>
      <c r="U1" s="2"/>
      <c r="V1" s="2"/>
      <c r="W1" s="2"/>
    </row>
    <row r="2">
      <c r="B2" s="3" t="s">
        <v>4</v>
      </c>
      <c r="E2" s="4" t="s">
        <v>5</v>
      </c>
      <c r="H2" s="2"/>
      <c r="I2" s="4" t="s">
        <v>6</v>
      </c>
      <c r="J2" s="2"/>
      <c r="O2" s="2"/>
      <c r="P2" s="2"/>
      <c r="Q2" s="2"/>
      <c r="R2" s="2"/>
      <c r="V2" s="2"/>
    </row>
    <row r="3">
      <c r="B3" s="1"/>
      <c r="I3" s="2"/>
      <c r="N3" s="5" t="s">
        <v>7</v>
      </c>
      <c r="O3" s="6">
        <v>20.0</v>
      </c>
      <c r="P3" s="6">
        <v>200.0</v>
      </c>
      <c r="Q3" s="6"/>
      <c r="R3" s="6"/>
      <c r="S3" s="6"/>
      <c r="T3" s="6"/>
      <c r="U3" s="7"/>
      <c r="V3" s="2"/>
    </row>
    <row r="4">
      <c r="B4" s="8"/>
      <c r="C4" s="9"/>
      <c r="E4" s="5" t="s">
        <v>7</v>
      </c>
      <c r="F4" s="10" t="s">
        <v>16</v>
      </c>
      <c r="G4" s="11" t="s">
        <v>17</v>
      </c>
      <c r="I4" s="5" t="s">
        <v>7</v>
      </c>
      <c r="J4" s="10" t="s">
        <v>16</v>
      </c>
      <c r="K4" s="10" t="s">
        <v>7</v>
      </c>
      <c r="L4" s="11" t="s">
        <v>17</v>
      </c>
      <c r="N4" s="12" t="s">
        <v>18</v>
      </c>
      <c r="O4" s="13">
        <f t="shared" ref="O4:U4" si="1">AVERAGE(O6:O37)</f>
        <v>75.08527778</v>
      </c>
      <c r="P4" s="13">
        <f t="shared" si="1"/>
        <v>69.83472222</v>
      </c>
      <c r="Q4" s="13" t="str">
        <f t="shared" si="1"/>
        <v>#DIV/0!</v>
      </c>
      <c r="R4" s="13" t="str">
        <f t="shared" si="1"/>
        <v>#DIV/0!</v>
      </c>
      <c r="S4" s="13" t="str">
        <f t="shared" si="1"/>
        <v>#DIV/0!</v>
      </c>
      <c r="T4" s="13" t="str">
        <f t="shared" si="1"/>
        <v>#DIV/0!</v>
      </c>
      <c r="U4" s="14" t="str">
        <f t="shared" si="1"/>
        <v>#DIV/0!</v>
      </c>
      <c r="V4" s="2"/>
    </row>
    <row r="5">
      <c r="B5" s="15"/>
      <c r="C5" s="16"/>
      <c r="E5" s="17" t="s">
        <v>19</v>
      </c>
      <c r="F5" s="18"/>
      <c r="G5" s="19"/>
      <c r="I5" s="17" t="s">
        <v>19</v>
      </c>
      <c r="J5" s="18"/>
      <c r="K5" s="18"/>
      <c r="L5" s="19"/>
      <c r="N5" s="17" t="s">
        <v>19</v>
      </c>
      <c r="O5" s="18"/>
      <c r="P5" s="18"/>
      <c r="Q5" s="18"/>
      <c r="R5" s="18"/>
      <c r="S5" s="18"/>
      <c r="T5" s="18"/>
      <c r="U5" s="19"/>
      <c r="V5" s="2"/>
    </row>
    <row r="6">
      <c r="B6" s="20"/>
      <c r="C6" s="16"/>
      <c r="E6" s="21">
        <v>1.0</v>
      </c>
      <c r="F6" s="22" t="str">
        <f>B9</f>
        <v/>
      </c>
      <c r="G6" s="23" t="str">
        <f>B10</f>
        <v/>
      </c>
      <c r="I6" s="21">
        <v>1.0</v>
      </c>
      <c r="J6" s="22">
        <f t="shared" ref="J6:J7" si="2">(F6-50)*2</f>
        <v>-100</v>
      </c>
      <c r="K6" s="24">
        <v>1.0</v>
      </c>
      <c r="L6" s="25">
        <f t="shared" ref="L6:L15" si="3">(G6-50)*2</f>
        <v>-100</v>
      </c>
      <c r="N6" s="21">
        <v>1.0</v>
      </c>
      <c r="O6" s="26">
        <v>99.6</v>
      </c>
      <c r="P6" s="24">
        <v>97.0</v>
      </c>
      <c r="Q6" s="26"/>
      <c r="R6" s="26"/>
      <c r="S6" s="26"/>
      <c r="T6" s="26"/>
      <c r="U6" s="27"/>
      <c r="V6" s="2"/>
    </row>
    <row r="7">
      <c r="B7" s="15"/>
      <c r="C7" s="16"/>
      <c r="E7" s="28">
        <v>2.0</v>
      </c>
      <c r="F7" s="29" t="str">
        <f>B16</f>
        <v/>
      </c>
      <c r="G7" s="30" t="str">
        <f>B17</f>
        <v/>
      </c>
      <c r="I7" s="28">
        <v>2.0</v>
      </c>
      <c r="J7" s="29">
        <f t="shared" si="2"/>
        <v>-100</v>
      </c>
      <c r="K7" s="31">
        <v>2.0</v>
      </c>
      <c r="L7" s="30">
        <f t="shared" si="3"/>
        <v>-100</v>
      </c>
      <c r="N7" s="28">
        <v>2.0</v>
      </c>
      <c r="O7" s="32">
        <v>95.5</v>
      </c>
      <c r="P7" s="31">
        <v>94.0</v>
      </c>
      <c r="Q7" s="32"/>
      <c r="R7" s="32"/>
      <c r="S7" s="32"/>
      <c r="T7" s="32"/>
      <c r="U7" s="33"/>
      <c r="V7" s="2"/>
    </row>
    <row r="8">
      <c r="B8" s="20"/>
      <c r="C8" s="16"/>
      <c r="E8" s="21">
        <v>3.0</v>
      </c>
      <c r="F8" s="22" t="str">
        <f>B23</f>
        <v/>
      </c>
      <c r="G8" s="25" t="str">
        <f>B24</f>
        <v/>
      </c>
      <c r="I8" s="21">
        <v>3.0</v>
      </c>
      <c r="J8" s="22">
        <f>(F8-100/2)*(1/(1-1/2))</f>
        <v>-100</v>
      </c>
      <c r="K8" s="24">
        <v>3.0</v>
      </c>
      <c r="L8" s="25">
        <f t="shared" si="3"/>
        <v>-100</v>
      </c>
      <c r="N8" s="21">
        <v>3.0</v>
      </c>
      <c r="O8" s="26">
        <v>90.8</v>
      </c>
      <c r="P8" s="24">
        <v>95.0</v>
      </c>
      <c r="Q8" s="26"/>
      <c r="R8" s="26"/>
      <c r="S8" s="26"/>
      <c r="T8" s="26"/>
      <c r="U8" s="27"/>
      <c r="V8" s="2"/>
    </row>
    <row r="9">
      <c r="A9" s="2" t="s">
        <v>22</v>
      </c>
      <c r="B9" s="20"/>
      <c r="C9" s="16"/>
      <c r="E9" s="28">
        <v>4.0</v>
      </c>
      <c r="F9" s="29" t="str">
        <f>B30</f>
        <v/>
      </c>
      <c r="G9" s="30" t="str">
        <f>B31</f>
        <v/>
      </c>
      <c r="I9" s="28">
        <v>4.0</v>
      </c>
      <c r="J9" s="29">
        <f t="shared" ref="J9:J10" si="4">(2*F9-100)/(2-1)</f>
        <v>-100</v>
      </c>
      <c r="K9" s="31">
        <v>4.0</v>
      </c>
      <c r="L9" s="30">
        <f t="shared" si="3"/>
        <v>-100</v>
      </c>
      <c r="N9" s="28">
        <v>4.0</v>
      </c>
      <c r="O9" s="32">
        <v>81.4</v>
      </c>
      <c r="P9" s="31">
        <v>94.5</v>
      </c>
      <c r="Q9" s="32"/>
      <c r="R9" s="32"/>
      <c r="S9" s="32"/>
      <c r="T9" s="32"/>
      <c r="U9" s="33"/>
      <c r="V9" s="2"/>
    </row>
    <row r="10">
      <c r="A10" s="2" t="s">
        <v>23</v>
      </c>
      <c r="B10" s="20"/>
      <c r="C10" s="16"/>
      <c r="E10" s="21">
        <v>5.0</v>
      </c>
      <c r="F10" s="22" t="str">
        <f>B37</f>
        <v/>
      </c>
      <c r="G10" s="25" t="str">
        <f>B38</f>
        <v/>
      </c>
      <c r="I10" s="21">
        <v>5.0</v>
      </c>
      <c r="J10" s="22">
        <f t="shared" si="4"/>
        <v>-100</v>
      </c>
      <c r="K10" s="24">
        <v>5.0</v>
      </c>
      <c r="L10" s="25">
        <f t="shared" si="3"/>
        <v>-100</v>
      </c>
      <c r="N10" s="21">
        <v>5.0</v>
      </c>
      <c r="O10" s="26">
        <v>76.3</v>
      </c>
      <c r="P10" s="24">
        <v>90.0</v>
      </c>
      <c r="Q10" s="26"/>
      <c r="R10" s="26"/>
      <c r="S10" s="26"/>
      <c r="T10" s="26"/>
      <c r="U10" s="27"/>
      <c r="V10" s="2"/>
    </row>
    <row r="11">
      <c r="A11" s="2" t="s">
        <v>24</v>
      </c>
      <c r="B11" s="20"/>
      <c r="C11" s="16"/>
      <c r="E11" s="28">
        <v>6.0</v>
      </c>
      <c r="F11" s="31" t="str">
        <f>B44</f>
        <v/>
      </c>
      <c r="G11" s="34" t="str">
        <f>B45</f>
        <v/>
      </c>
      <c r="I11" s="28">
        <v>6.0</v>
      </c>
      <c r="J11" s="29">
        <f t="shared" ref="J11:J15" si="5">(F11-50)*2</f>
        <v>-100</v>
      </c>
      <c r="K11" s="31">
        <v>6.0</v>
      </c>
      <c r="L11" s="30">
        <f t="shared" si="3"/>
        <v>-100</v>
      </c>
      <c r="N11" s="28">
        <v>6.0</v>
      </c>
      <c r="O11" s="32">
        <v>82.6</v>
      </c>
      <c r="P11" s="31">
        <v>78.0</v>
      </c>
      <c r="Q11" s="32"/>
      <c r="R11" s="32"/>
      <c r="S11" s="32"/>
      <c r="T11" s="32"/>
      <c r="U11" s="33"/>
      <c r="V11" s="2"/>
    </row>
    <row r="12">
      <c r="A12" s="2" t="s">
        <v>25</v>
      </c>
      <c r="B12" s="20"/>
      <c r="C12" s="16"/>
      <c r="E12" s="21">
        <v>7.0</v>
      </c>
      <c r="F12" s="24" t="str">
        <f>B51</f>
        <v/>
      </c>
      <c r="G12" s="23" t="str">
        <f>B52</f>
        <v/>
      </c>
      <c r="I12" s="21">
        <v>7.0</v>
      </c>
      <c r="J12" s="22">
        <f t="shared" si="5"/>
        <v>-100</v>
      </c>
      <c r="K12" s="24">
        <v>7.0</v>
      </c>
      <c r="L12" s="25">
        <f t="shared" si="3"/>
        <v>-100</v>
      </c>
      <c r="N12" s="21">
        <v>7.0</v>
      </c>
      <c r="O12" s="26">
        <v>62.1</v>
      </c>
      <c r="P12" s="24">
        <v>63.5</v>
      </c>
      <c r="Q12" s="26"/>
      <c r="R12" s="26"/>
      <c r="S12" s="26"/>
      <c r="T12" s="26"/>
      <c r="U12" s="27"/>
      <c r="V12" s="2"/>
    </row>
    <row r="13">
      <c r="A13" s="2" t="s">
        <v>26</v>
      </c>
      <c r="B13" s="20"/>
      <c r="C13" s="16"/>
      <c r="E13" s="28">
        <v>8.0</v>
      </c>
      <c r="F13" s="29" t="str">
        <f>B58</f>
        <v/>
      </c>
      <c r="G13" s="30" t="str">
        <f>B59</f>
        <v/>
      </c>
      <c r="I13" s="28">
        <v>8.0</v>
      </c>
      <c r="J13" s="29">
        <f t="shared" si="5"/>
        <v>-100</v>
      </c>
      <c r="K13" s="31">
        <v>8.0</v>
      </c>
      <c r="L13" s="30">
        <f t="shared" si="3"/>
        <v>-100</v>
      </c>
      <c r="N13" s="28">
        <v>8.0</v>
      </c>
      <c r="O13" s="32">
        <v>68.9</v>
      </c>
      <c r="P13" s="31">
        <v>60.5</v>
      </c>
      <c r="Q13" s="32"/>
      <c r="R13" s="32"/>
      <c r="S13" s="32"/>
      <c r="T13" s="32"/>
      <c r="U13" s="33"/>
      <c r="V13" s="2"/>
    </row>
    <row r="14">
      <c r="B14" s="15"/>
      <c r="C14" s="16"/>
      <c r="E14" s="21">
        <v>9.0</v>
      </c>
      <c r="F14" s="22" t="str">
        <f>B65</f>
        <v/>
      </c>
      <c r="G14" s="25" t="str">
        <f>B66</f>
        <v/>
      </c>
      <c r="I14" s="21">
        <v>9.0</v>
      </c>
      <c r="J14" s="22">
        <f t="shared" si="5"/>
        <v>-100</v>
      </c>
      <c r="K14" s="24">
        <v>9.0</v>
      </c>
      <c r="L14" s="25">
        <f t="shared" si="3"/>
        <v>-100</v>
      </c>
      <c r="N14" s="21">
        <v>9.0</v>
      </c>
      <c r="O14" s="26">
        <v>65.2</v>
      </c>
      <c r="P14" s="24">
        <v>44.0</v>
      </c>
      <c r="Q14" s="26"/>
      <c r="R14" s="26"/>
      <c r="S14" s="26"/>
      <c r="T14" s="26"/>
      <c r="U14" s="27"/>
      <c r="V14" s="2"/>
    </row>
    <row r="15">
      <c r="B15" s="20"/>
      <c r="C15" s="16"/>
      <c r="E15" s="28">
        <v>10.0</v>
      </c>
      <c r="F15" s="29" t="str">
        <f>B72</f>
        <v/>
      </c>
      <c r="G15" s="30" t="str">
        <f>B73</f>
        <v/>
      </c>
      <c r="I15" s="28">
        <v>10.0</v>
      </c>
      <c r="J15" s="29">
        <f t="shared" si="5"/>
        <v>-100</v>
      </c>
      <c r="K15" s="31">
        <v>10.0</v>
      </c>
      <c r="L15" s="30">
        <f t="shared" si="3"/>
        <v>-100</v>
      </c>
      <c r="N15" s="28">
        <v>10.0</v>
      </c>
      <c r="O15" s="32">
        <v>59.0</v>
      </c>
      <c r="P15" s="31">
        <v>31.5</v>
      </c>
      <c r="Q15" s="32"/>
      <c r="R15" s="32"/>
      <c r="S15" s="32"/>
      <c r="T15" s="32"/>
      <c r="U15" s="33"/>
      <c r="V15" s="2"/>
    </row>
    <row r="16">
      <c r="B16" s="20"/>
      <c r="C16" s="16"/>
      <c r="E16" s="17" t="s">
        <v>28</v>
      </c>
      <c r="F16" s="18"/>
      <c r="G16" s="19"/>
      <c r="I16" s="17" t="s">
        <v>28</v>
      </c>
      <c r="J16" s="18"/>
      <c r="K16" s="35"/>
      <c r="L16" s="19"/>
      <c r="N16" s="17" t="s">
        <v>28</v>
      </c>
      <c r="O16" s="13"/>
      <c r="P16" s="18"/>
      <c r="Q16" s="13"/>
      <c r="R16" s="13"/>
      <c r="S16" s="13"/>
      <c r="T16" s="13"/>
      <c r="U16" s="14"/>
      <c r="V16" s="2"/>
    </row>
    <row r="17">
      <c r="B17" s="20"/>
      <c r="C17" s="16"/>
      <c r="E17" s="21">
        <v>1.0</v>
      </c>
      <c r="F17" s="22" t="str">
        <f>B81</f>
        <v/>
      </c>
      <c r="G17" s="25" t="str">
        <f>B82</f>
        <v/>
      </c>
      <c r="I17" s="21">
        <v>1.0</v>
      </c>
      <c r="J17" s="22">
        <f>(F17-100/3)*(1/(1-1/3))</f>
        <v>-50</v>
      </c>
      <c r="K17" s="24">
        <v>1.0</v>
      </c>
      <c r="L17" s="25">
        <f t="shared" ref="L17:L26" si="6">(G17-33.3333333333333)*1.5</f>
        <v>-50</v>
      </c>
      <c r="N17" s="21">
        <v>1.0</v>
      </c>
      <c r="O17" s="26">
        <v>96.1</v>
      </c>
      <c r="P17" s="24">
        <v>92.125</v>
      </c>
      <c r="Q17" s="26"/>
      <c r="R17" s="26"/>
      <c r="S17" s="26"/>
      <c r="T17" s="26"/>
      <c r="U17" s="27"/>
      <c r="V17" s="2"/>
    </row>
    <row r="18">
      <c r="B18" s="20"/>
      <c r="C18" s="16"/>
      <c r="E18" s="28">
        <v>2.0</v>
      </c>
      <c r="F18" s="29" t="str">
        <f>B88</f>
        <v/>
      </c>
      <c r="G18" s="30" t="str">
        <f>B89</f>
        <v/>
      </c>
      <c r="I18" s="28">
        <v>2.0</v>
      </c>
      <c r="J18" s="29">
        <f t="shared" ref="J18:J19" si="7">(3*F18-100)/(3-1)</f>
        <v>-50</v>
      </c>
      <c r="K18" s="31">
        <v>2.0</v>
      </c>
      <c r="L18" s="30">
        <f t="shared" si="6"/>
        <v>-50</v>
      </c>
      <c r="N18" s="28">
        <v>2.0</v>
      </c>
      <c r="O18" s="32">
        <v>83.875</v>
      </c>
      <c r="P18" s="31">
        <v>95.5</v>
      </c>
      <c r="Q18" s="32"/>
      <c r="R18" s="32"/>
      <c r="S18" s="32"/>
      <c r="T18" s="32"/>
      <c r="U18" s="33"/>
      <c r="V18" s="2"/>
    </row>
    <row r="19">
      <c r="B19" s="20"/>
      <c r="C19" s="16"/>
      <c r="E19" s="21">
        <v>3.0</v>
      </c>
      <c r="F19" s="22" t="str">
        <f>B95</f>
        <v/>
      </c>
      <c r="G19" s="25" t="str">
        <f>B96</f>
        <v/>
      </c>
      <c r="I19" s="21">
        <v>3.0</v>
      </c>
      <c r="J19" s="22">
        <f t="shared" si="7"/>
        <v>-50</v>
      </c>
      <c r="K19" s="24">
        <v>3.0</v>
      </c>
      <c r="L19" s="25">
        <f t="shared" si="6"/>
        <v>-50</v>
      </c>
      <c r="N19" s="21">
        <v>3.0</v>
      </c>
      <c r="O19" s="26">
        <v>79.225</v>
      </c>
      <c r="P19" s="24">
        <v>89.875</v>
      </c>
      <c r="Q19" s="26"/>
      <c r="R19" s="26"/>
      <c r="S19" s="26"/>
      <c r="T19" s="26"/>
      <c r="U19" s="27"/>
      <c r="V19" s="2"/>
    </row>
    <row r="20">
      <c r="B20" s="20"/>
      <c r="C20" s="16"/>
      <c r="E20" s="28">
        <v>4.0</v>
      </c>
      <c r="F20" s="29" t="str">
        <f>B102</f>
        <v/>
      </c>
      <c r="G20" s="30" t="str">
        <f>B103</f>
        <v/>
      </c>
      <c r="I20" s="28">
        <v>4.0</v>
      </c>
      <c r="J20" s="29">
        <f t="shared" ref="J20:J26" si="8">(F20-33.3333333333333)*1.5</f>
        <v>-50</v>
      </c>
      <c r="K20" s="31">
        <v>4.0</v>
      </c>
      <c r="L20" s="30">
        <f t="shared" si="6"/>
        <v>-50</v>
      </c>
      <c r="N20" s="28">
        <v>4.0</v>
      </c>
      <c r="O20" s="32">
        <v>85.525</v>
      </c>
      <c r="P20" s="31">
        <v>92.125</v>
      </c>
      <c r="Q20" s="32"/>
      <c r="R20" s="32"/>
      <c r="S20" s="32"/>
      <c r="T20" s="32"/>
      <c r="U20" s="33"/>
      <c r="V20" s="2"/>
    </row>
    <row r="21">
      <c r="B21" s="15"/>
      <c r="C21" s="16"/>
      <c r="E21" s="21">
        <v>5.0</v>
      </c>
      <c r="F21" s="22" t="str">
        <f>B109</f>
        <v/>
      </c>
      <c r="G21" s="25" t="str">
        <f>B110</f>
        <v/>
      </c>
      <c r="I21" s="21">
        <v>5.0</v>
      </c>
      <c r="J21" s="22">
        <f t="shared" si="8"/>
        <v>-50</v>
      </c>
      <c r="K21" s="24">
        <v>5.0</v>
      </c>
      <c r="L21" s="25">
        <f t="shared" si="6"/>
        <v>-50</v>
      </c>
      <c r="N21" s="21">
        <v>5.0</v>
      </c>
      <c r="O21" s="26">
        <v>79.6</v>
      </c>
      <c r="P21" s="24">
        <v>72.25</v>
      </c>
      <c r="Q21" s="26"/>
      <c r="R21" s="26"/>
      <c r="S21" s="26"/>
      <c r="T21" s="26"/>
      <c r="U21" s="27"/>
      <c r="V21" s="2"/>
    </row>
    <row r="22">
      <c r="B22" s="20"/>
      <c r="C22" s="16"/>
      <c r="E22" s="28">
        <v>6.0</v>
      </c>
      <c r="F22" s="29" t="str">
        <f>B116</f>
        <v/>
      </c>
      <c r="G22" s="30" t="str">
        <f>B117</f>
        <v/>
      </c>
      <c r="I22" s="28">
        <v>6.0</v>
      </c>
      <c r="J22" s="29">
        <f t="shared" si="8"/>
        <v>-50</v>
      </c>
      <c r="K22" s="31">
        <v>6.0</v>
      </c>
      <c r="L22" s="30">
        <f t="shared" si="6"/>
        <v>-50</v>
      </c>
      <c r="N22" s="28">
        <v>6.0</v>
      </c>
      <c r="O22" s="32">
        <v>71.65</v>
      </c>
      <c r="P22" s="31">
        <v>71.875</v>
      </c>
      <c r="Q22" s="32"/>
      <c r="R22" s="32"/>
      <c r="S22" s="32"/>
      <c r="T22" s="32"/>
      <c r="U22" s="33"/>
      <c r="V22" s="2"/>
    </row>
    <row r="23">
      <c r="B23" s="20"/>
      <c r="C23" s="16"/>
      <c r="E23" s="21">
        <v>7.0</v>
      </c>
      <c r="F23" s="22" t="str">
        <f>B123</f>
        <v/>
      </c>
      <c r="G23" s="25" t="str">
        <f>B124</f>
        <v/>
      </c>
      <c r="I23" s="21">
        <v>7.0</v>
      </c>
      <c r="J23" s="22">
        <f t="shared" si="8"/>
        <v>-50</v>
      </c>
      <c r="K23" s="24">
        <v>7.0</v>
      </c>
      <c r="L23" s="25">
        <f t="shared" si="6"/>
        <v>-50</v>
      </c>
      <c r="N23" s="21">
        <v>7.0</v>
      </c>
      <c r="O23" s="26">
        <v>75.85</v>
      </c>
      <c r="P23" s="24">
        <v>57.25</v>
      </c>
      <c r="Q23" s="26"/>
      <c r="R23" s="26"/>
      <c r="S23" s="26"/>
      <c r="T23" s="26"/>
      <c r="U23" s="27"/>
      <c r="V23" s="2"/>
    </row>
    <row r="24">
      <c r="B24" s="20"/>
      <c r="C24" s="16"/>
      <c r="E24" s="28">
        <v>8.0</v>
      </c>
      <c r="F24" s="29" t="str">
        <f>B130</f>
        <v/>
      </c>
      <c r="G24" s="30" t="str">
        <f>B131</f>
        <v/>
      </c>
      <c r="I24" s="28">
        <v>8.0</v>
      </c>
      <c r="J24" s="29">
        <f t="shared" si="8"/>
        <v>-50</v>
      </c>
      <c r="K24" s="31">
        <v>8.0</v>
      </c>
      <c r="L24" s="30">
        <f t="shared" si="6"/>
        <v>-50</v>
      </c>
      <c r="N24" s="28">
        <v>8.0</v>
      </c>
      <c r="O24" s="32">
        <v>75.925</v>
      </c>
      <c r="P24" s="31">
        <v>55.375</v>
      </c>
      <c r="Q24" s="32"/>
      <c r="R24" s="32"/>
      <c r="S24" s="32"/>
      <c r="T24" s="32"/>
      <c r="U24" s="33"/>
    </row>
    <row r="25">
      <c r="B25" s="20"/>
      <c r="C25" s="16"/>
      <c r="E25" s="21">
        <v>9.0</v>
      </c>
      <c r="F25" s="22" t="str">
        <f>B137</f>
        <v/>
      </c>
      <c r="G25" s="25" t="str">
        <f>B138</f>
        <v/>
      </c>
      <c r="I25" s="21">
        <v>9.0</v>
      </c>
      <c r="J25" s="22">
        <f t="shared" si="8"/>
        <v>-50</v>
      </c>
      <c r="K25" s="24">
        <v>9.0</v>
      </c>
      <c r="L25" s="25">
        <f t="shared" si="6"/>
        <v>-50</v>
      </c>
      <c r="N25" s="21">
        <v>9.0</v>
      </c>
      <c r="O25" s="26">
        <v>68.425</v>
      </c>
      <c r="P25" s="24">
        <v>37.75</v>
      </c>
      <c r="Q25" s="26"/>
      <c r="R25" s="26"/>
      <c r="S25" s="26"/>
      <c r="T25" s="26"/>
      <c r="U25" s="27"/>
      <c r="V25" s="2"/>
      <c r="W25" s="2"/>
    </row>
    <row r="26">
      <c r="B26" s="20"/>
      <c r="C26" s="16"/>
      <c r="E26" s="28">
        <v>10.0</v>
      </c>
      <c r="F26" s="29" t="str">
        <f>B144</f>
        <v/>
      </c>
      <c r="G26" s="30" t="str">
        <f>B145</f>
        <v/>
      </c>
      <c r="I26" s="28">
        <v>10.0</v>
      </c>
      <c r="J26" s="29">
        <f t="shared" si="8"/>
        <v>-50</v>
      </c>
      <c r="K26" s="31">
        <v>10.0</v>
      </c>
      <c r="L26" s="30">
        <f t="shared" si="6"/>
        <v>-50</v>
      </c>
      <c r="N26" s="28">
        <v>10.0</v>
      </c>
      <c r="O26" s="32">
        <v>44.65</v>
      </c>
      <c r="P26" s="31">
        <v>27.25</v>
      </c>
      <c r="Q26" s="32"/>
      <c r="R26" s="32"/>
      <c r="S26" s="32"/>
      <c r="T26" s="32"/>
      <c r="U26" s="33"/>
      <c r="V26" s="2"/>
    </row>
    <row r="27">
      <c r="B27" s="20"/>
      <c r="C27" s="16"/>
      <c r="E27" s="17" t="s">
        <v>30</v>
      </c>
      <c r="F27" s="18"/>
      <c r="G27" s="19"/>
      <c r="I27" s="17" t="s">
        <v>30</v>
      </c>
      <c r="J27" s="18"/>
      <c r="K27" s="18"/>
      <c r="L27" s="19"/>
      <c r="N27" s="17" t="s">
        <v>30</v>
      </c>
      <c r="O27" s="13"/>
      <c r="P27" s="18"/>
      <c r="Q27" s="13"/>
      <c r="R27" s="13"/>
      <c r="S27" s="13"/>
      <c r="T27" s="13"/>
      <c r="U27" s="14"/>
      <c r="V27" s="2"/>
      <c r="W27" s="2"/>
    </row>
    <row r="28">
      <c r="B28" s="15"/>
      <c r="C28" s="16"/>
      <c r="E28" s="28">
        <v>1.0</v>
      </c>
      <c r="F28" s="29" t="str">
        <f>B153</f>
        <v/>
      </c>
      <c r="G28" s="30" t="str">
        <f>B154</f>
        <v/>
      </c>
      <c r="I28" s="21">
        <v>1.0</v>
      </c>
      <c r="J28" s="22">
        <f t="shared" ref="J28:J37" si="9">(F28-25)*1.33333333333333</f>
        <v>-33.33333333</v>
      </c>
      <c r="K28" s="24">
        <v>1.0</v>
      </c>
      <c r="L28" s="25">
        <f t="shared" ref="L28:L37" si="10">(G28-25)*1.33333333333333</f>
        <v>-33.33333333</v>
      </c>
      <c r="N28" s="21">
        <v>1.0</v>
      </c>
      <c r="O28" s="26">
        <v>89.06666667</v>
      </c>
      <c r="P28" s="24">
        <v>98.66666667</v>
      </c>
      <c r="Q28" s="26"/>
      <c r="R28" s="26"/>
      <c r="S28" s="26"/>
      <c r="T28" s="26"/>
      <c r="U28" s="27"/>
      <c r="V28" s="2"/>
      <c r="W28" s="2"/>
    </row>
    <row r="29">
      <c r="B29" s="20"/>
      <c r="C29" s="16"/>
      <c r="E29" s="21">
        <v>2.0</v>
      </c>
      <c r="F29" s="22" t="str">
        <f>B160</f>
        <v/>
      </c>
      <c r="G29" s="25" t="str">
        <f>B161</f>
        <v/>
      </c>
      <c r="I29" s="28">
        <v>2.0</v>
      </c>
      <c r="J29" s="29">
        <f t="shared" si="9"/>
        <v>-33.33333333</v>
      </c>
      <c r="K29" s="31">
        <v>2.0</v>
      </c>
      <c r="L29" s="30">
        <f t="shared" si="10"/>
        <v>-33.33333333</v>
      </c>
      <c r="N29" s="28">
        <v>2.0</v>
      </c>
      <c r="O29" s="32">
        <v>79.6</v>
      </c>
      <c r="P29" s="31">
        <v>83.0</v>
      </c>
      <c r="Q29" s="32"/>
      <c r="R29" s="32"/>
      <c r="S29" s="32"/>
      <c r="T29" s="32"/>
      <c r="U29" s="33"/>
      <c r="V29" s="2"/>
      <c r="W29" s="2"/>
    </row>
    <row r="30">
      <c r="B30" s="20"/>
      <c r="C30" s="16"/>
      <c r="E30" s="28">
        <v>3.0</v>
      </c>
      <c r="F30" s="29" t="str">
        <f>B167</f>
        <v/>
      </c>
      <c r="G30" s="30" t="str">
        <f>B168</f>
        <v/>
      </c>
      <c r="I30" s="21">
        <v>3.0</v>
      </c>
      <c r="J30" s="22">
        <f t="shared" si="9"/>
        <v>-33.33333333</v>
      </c>
      <c r="K30" s="24">
        <v>3.0</v>
      </c>
      <c r="L30" s="25">
        <f t="shared" si="10"/>
        <v>-33.33333333</v>
      </c>
      <c r="N30" s="21">
        <v>3.0</v>
      </c>
      <c r="O30" s="26">
        <v>79.13333333</v>
      </c>
      <c r="P30" s="24">
        <v>77.0</v>
      </c>
      <c r="Q30" s="26"/>
      <c r="R30" s="26"/>
      <c r="S30" s="26"/>
      <c r="T30" s="26"/>
      <c r="U30" s="27"/>
      <c r="V30" s="2"/>
      <c r="W30" s="2"/>
    </row>
    <row r="31">
      <c r="B31" s="20"/>
      <c r="C31" s="16"/>
      <c r="E31" s="21">
        <v>4.0</v>
      </c>
      <c r="F31" s="22" t="str">
        <f>B174</f>
        <v/>
      </c>
      <c r="G31" s="25" t="str">
        <f>B175</f>
        <v/>
      </c>
      <c r="I31" s="28">
        <v>4.0</v>
      </c>
      <c r="J31" s="29">
        <f t="shared" si="9"/>
        <v>-33.33333333</v>
      </c>
      <c r="K31" s="31">
        <v>4.0</v>
      </c>
      <c r="L31" s="30">
        <f t="shared" si="10"/>
        <v>-33.33333333</v>
      </c>
      <c r="N31" s="28">
        <v>4.0</v>
      </c>
      <c r="O31" s="32">
        <v>83.4</v>
      </c>
      <c r="P31" s="31">
        <v>86.66666667</v>
      </c>
      <c r="Q31" s="32"/>
      <c r="R31" s="32"/>
      <c r="S31" s="32"/>
      <c r="T31" s="32"/>
      <c r="U31" s="33"/>
      <c r="V31" s="2"/>
    </row>
    <row r="32">
      <c r="B32" s="20"/>
      <c r="C32" s="16"/>
      <c r="E32" s="28">
        <v>5.0</v>
      </c>
      <c r="F32" s="29" t="str">
        <f>B181</f>
        <v/>
      </c>
      <c r="G32" s="30" t="str">
        <f>B182</f>
        <v/>
      </c>
      <c r="I32" s="21">
        <v>5.0</v>
      </c>
      <c r="J32" s="22">
        <f t="shared" si="9"/>
        <v>-33.33333333</v>
      </c>
      <c r="K32" s="24">
        <v>5.0</v>
      </c>
      <c r="L32" s="25">
        <f t="shared" si="10"/>
        <v>-33.33333333</v>
      </c>
      <c r="N32" s="21">
        <v>5.0</v>
      </c>
      <c r="O32" s="26">
        <v>75.06666667</v>
      </c>
      <c r="P32" s="24">
        <v>79.66666667</v>
      </c>
      <c r="Q32" s="26"/>
      <c r="R32" s="26"/>
      <c r="S32" s="26"/>
      <c r="T32" s="26"/>
      <c r="U32" s="27"/>
      <c r="V32" s="2"/>
      <c r="W32" s="2"/>
    </row>
    <row r="33">
      <c r="B33" s="20"/>
      <c r="C33" s="16"/>
      <c r="E33" s="21">
        <v>6.0</v>
      </c>
      <c r="F33" s="22" t="str">
        <f>B188</f>
        <v/>
      </c>
      <c r="G33" s="25" t="str">
        <f>B189</f>
        <v/>
      </c>
      <c r="I33" s="28">
        <v>6.0</v>
      </c>
      <c r="J33" s="29">
        <f t="shared" si="9"/>
        <v>-33.33333333</v>
      </c>
      <c r="K33" s="31">
        <v>6.0</v>
      </c>
      <c r="L33" s="30">
        <f t="shared" si="10"/>
        <v>-33.33333333</v>
      </c>
      <c r="N33" s="28">
        <v>6.0</v>
      </c>
      <c r="O33" s="32">
        <v>71.73333333</v>
      </c>
      <c r="P33" s="31">
        <v>67.33333333</v>
      </c>
      <c r="Q33" s="32"/>
      <c r="R33" s="32"/>
      <c r="S33" s="32"/>
      <c r="T33" s="32"/>
      <c r="U33" s="33"/>
      <c r="V33" s="2"/>
      <c r="W33" s="2"/>
    </row>
    <row r="34">
      <c r="B34" s="20"/>
      <c r="C34" s="16"/>
      <c r="E34" s="28">
        <v>7.0</v>
      </c>
      <c r="F34" s="29" t="str">
        <f>B195</f>
        <v/>
      </c>
      <c r="G34" s="30" t="str">
        <f>B196</f>
        <v/>
      </c>
      <c r="I34" s="21">
        <v>7.0</v>
      </c>
      <c r="J34" s="22">
        <f t="shared" si="9"/>
        <v>-33.33333333</v>
      </c>
      <c r="K34" s="24">
        <v>7.0</v>
      </c>
      <c r="L34" s="25">
        <f t="shared" si="10"/>
        <v>-33.33333333</v>
      </c>
      <c r="N34" s="21">
        <v>7.0</v>
      </c>
      <c r="O34" s="26">
        <v>62.8</v>
      </c>
      <c r="P34" s="24">
        <v>62.33333333</v>
      </c>
      <c r="Q34" s="26"/>
      <c r="R34" s="26"/>
      <c r="S34" s="26"/>
      <c r="T34" s="26"/>
      <c r="U34" s="27"/>
      <c r="V34" s="2"/>
      <c r="W34" s="2"/>
    </row>
    <row r="35">
      <c r="B35" s="15"/>
      <c r="C35" s="16"/>
      <c r="E35" s="21">
        <v>8.0</v>
      </c>
      <c r="F35" s="22" t="str">
        <f>B202</f>
        <v/>
      </c>
      <c r="G35" s="25" t="str">
        <f>B203</f>
        <v/>
      </c>
      <c r="I35" s="28">
        <v>8.0</v>
      </c>
      <c r="J35" s="29">
        <f t="shared" si="9"/>
        <v>-33.33333333</v>
      </c>
      <c r="K35" s="31">
        <v>8.0</v>
      </c>
      <c r="L35" s="30">
        <f t="shared" si="10"/>
        <v>-33.33333333</v>
      </c>
      <c r="N35" s="28">
        <v>8.0</v>
      </c>
      <c r="O35" s="32">
        <v>64.66666667</v>
      </c>
      <c r="P35" s="31">
        <v>44.0</v>
      </c>
      <c r="Q35" s="32"/>
      <c r="R35" s="32"/>
      <c r="S35" s="32"/>
      <c r="T35" s="32"/>
      <c r="U35" s="33"/>
      <c r="W35" s="2"/>
    </row>
    <row r="36">
      <c r="B36" s="20"/>
      <c r="C36" s="16"/>
      <c r="E36" s="28">
        <v>9.0</v>
      </c>
      <c r="F36" s="29" t="str">
        <f>B209</f>
        <v/>
      </c>
      <c r="G36" s="30" t="str">
        <f>B210</f>
        <v/>
      </c>
      <c r="I36" s="21">
        <v>9.0</v>
      </c>
      <c r="J36" s="22">
        <f t="shared" si="9"/>
        <v>-33.33333333</v>
      </c>
      <c r="K36" s="24">
        <v>9.0</v>
      </c>
      <c r="L36" s="25">
        <f t="shared" si="10"/>
        <v>-33.33333333</v>
      </c>
      <c r="N36" s="21">
        <v>9.0</v>
      </c>
      <c r="O36" s="26">
        <v>59.0</v>
      </c>
      <c r="P36" s="24">
        <v>30.0</v>
      </c>
      <c r="Q36" s="26"/>
      <c r="R36" s="26"/>
      <c r="S36" s="26"/>
      <c r="T36" s="26"/>
      <c r="U36" s="27"/>
      <c r="W36" s="2"/>
    </row>
    <row r="37">
      <c r="B37" s="20"/>
      <c r="C37" s="16"/>
      <c r="E37" s="36">
        <v>10.0</v>
      </c>
      <c r="F37" s="37" t="str">
        <f>B216</f>
        <v/>
      </c>
      <c r="G37" s="38" t="str">
        <f>B217</f>
        <v/>
      </c>
      <c r="I37" s="39">
        <v>10.0</v>
      </c>
      <c r="J37" s="40">
        <f t="shared" si="9"/>
        <v>-33.33333333</v>
      </c>
      <c r="K37" s="41">
        <v>10.0</v>
      </c>
      <c r="L37" s="42">
        <f t="shared" si="10"/>
        <v>-33.33333333</v>
      </c>
      <c r="N37" s="39">
        <v>10.0</v>
      </c>
      <c r="O37" s="43">
        <v>45.86666667</v>
      </c>
      <c r="P37" s="41">
        <v>27.0</v>
      </c>
      <c r="Q37" s="43"/>
      <c r="R37" s="43"/>
      <c r="S37" s="43"/>
      <c r="T37" s="43"/>
      <c r="U37" s="44"/>
      <c r="W37" s="2"/>
    </row>
    <row r="38">
      <c r="B38" s="20"/>
      <c r="C38" s="16"/>
    </row>
    <row r="39">
      <c r="B39" s="20"/>
      <c r="C39" s="16"/>
      <c r="N39" s="2"/>
      <c r="Q39" s="2"/>
      <c r="W39" s="2"/>
    </row>
    <row r="40">
      <c r="B40" s="20"/>
      <c r="C40" s="16"/>
      <c r="W40" s="2"/>
    </row>
    <row r="41">
      <c r="B41" s="20"/>
      <c r="C41" s="16"/>
      <c r="W41" s="2"/>
    </row>
    <row r="42">
      <c r="B42" s="15"/>
      <c r="C42" s="16"/>
      <c r="W42" s="2"/>
    </row>
    <row r="43">
      <c r="B43" s="20"/>
      <c r="C43" s="16"/>
      <c r="W43" s="2"/>
    </row>
    <row r="44">
      <c r="B44" s="20"/>
      <c r="C44" s="16"/>
      <c r="W44" s="2"/>
    </row>
    <row r="45">
      <c r="B45" s="20"/>
      <c r="C45" s="16"/>
      <c r="W45" s="2"/>
    </row>
    <row r="46">
      <c r="B46" s="20"/>
      <c r="C46" s="16"/>
      <c r="W46" s="2"/>
    </row>
    <row r="47">
      <c r="B47" s="20"/>
      <c r="C47" s="16"/>
      <c r="W47" s="2"/>
    </row>
    <row r="48">
      <c r="B48" s="20"/>
      <c r="C48" s="16"/>
    </row>
    <row r="49">
      <c r="B49" s="15"/>
      <c r="C49" s="16"/>
      <c r="W49" s="2"/>
    </row>
    <row r="50">
      <c r="B50" s="20"/>
      <c r="C50" s="16"/>
      <c r="W50" s="2"/>
    </row>
    <row r="51">
      <c r="B51" s="20"/>
      <c r="C51" s="16"/>
      <c r="W51" s="2"/>
    </row>
    <row r="52">
      <c r="B52" s="20"/>
      <c r="C52" s="16"/>
    </row>
    <row r="53">
      <c r="B53" s="20"/>
      <c r="C53" s="16"/>
    </row>
    <row r="54">
      <c r="B54" s="20"/>
      <c r="C54" s="16"/>
    </row>
    <row r="55">
      <c r="B55" s="20"/>
      <c r="C55" s="16"/>
    </row>
    <row r="56">
      <c r="B56" s="15"/>
      <c r="C56" s="16"/>
    </row>
    <row r="57">
      <c r="B57" s="20"/>
      <c r="C57" s="16"/>
    </row>
    <row r="58">
      <c r="B58" s="20"/>
      <c r="C58" s="16"/>
    </row>
    <row r="59">
      <c r="B59" s="20"/>
      <c r="C59" s="16"/>
    </row>
    <row r="60">
      <c r="B60" s="20"/>
      <c r="C60" s="16"/>
    </row>
    <row r="61">
      <c r="B61" s="20"/>
      <c r="C61" s="16"/>
    </row>
    <row r="62">
      <c r="B62" s="20"/>
      <c r="C62" s="16"/>
    </row>
    <row r="63">
      <c r="B63" s="15"/>
      <c r="C63" s="16"/>
    </row>
    <row r="64">
      <c r="B64" s="20"/>
      <c r="C64" s="16"/>
    </row>
    <row r="65">
      <c r="B65" s="20"/>
      <c r="C65" s="16"/>
    </row>
    <row r="66">
      <c r="B66" s="20"/>
      <c r="C66" s="16"/>
    </row>
    <row r="67">
      <c r="B67" s="20"/>
      <c r="C67" s="16"/>
    </row>
    <row r="68">
      <c r="B68" s="20"/>
      <c r="C68" s="16"/>
    </row>
    <row r="69">
      <c r="B69" s="20"/>
      <c r="C69" s="16"/>
    </row>
    <row r="70">
      <c r="B70" s="15"/>
      <c r="C70" s="16"/>
    </row>
    <row r="71">
      <c r="B71" s="20"/>
      <c r="C71" s="16"/>
    </row>
    <row r="72">
      <c r="B72" s="20"/>
      <c r="C72" s="16"/>
    </row>
    <row r="73">
      <c r="B73" s="20"/>
      <c r="C73" s="16"/>
    </row>
    <row r="74">
      <c r="B74" s="20"/>
      <c r="C74" s="16"/>
    </row>
    <row r="75">
      <c r="B75" s="20"/>
      <c r="C75" s="16"/>
    </row>
    <row r="76">
      <c r="B76" s="20"/>
      <c r="C76" s="16"/>
    </row>
    <row r="77">
      <c r="B77" s="15"/>
      <c r="C77" s="16"/>
    </row>
    <row r="78">
      <c r="B78" s="20"/>
      <c r="C78" s="16"/>
    </row>
    <row r="79">
      <c r="B79" s="20"/>
      <c r="C79" s="16"/>
    </row>
    <row r="80">
      <c r="B80" s="20"/>
      <c r="C80" s="16"/>
    </row>
    <row r="81">
      <c r="B81" s="20"/>
      <c r="C81" s="16"/>
    </row>
    <row r="82">
      <c r="B82" s="20"/>
      <c r="C82" s="16"/>
    </row>
    <row r="83">
      <c r="B83" s="20"/>
      <c r="C83" s="16"/>
    </row>
    <row r="84">
      <c r="B84" s="20"/>
      <c r="C84" s="16"/>
    </row>
    <row r="85">
      <c r="B85" s="20"/>
      <c r="C85" s="16"/>
    </row>
    <row r="86">
      <c r="B86" s="20"/>
      <c r="C86" s="16"/>
    </row>
    <row r="87">
      <c r="B87" s="20"/>
      <c r="C87" s="16"/>
    </row>
    <row r="88">
      <c r="B88" s="20"/>
      <c r="C88" s="16"/>
    </row>
    <row r="89">
      <c r="B89" s="20"/>
      <c r="C89" s="16"/>
    </row>
    <row r="90">
      <c r="B90" s="20"/>
      <c r="C90" s="16"/>
    </row>
    <row r="91">
      <c r="B91" s="20"/>
      <c r="C91" s="16"/>
    </row>
    <row r="92">
      <c r="B92" s="20"/>
      <c r="C92" s="16"/>
    </row>
    <row r="93">
      <c r="B93" s="20"/>
      <c r="C93" s="16"/>
    </row>
    <row r="94">
      <c r="B94" s="20"/>
      <c r="C94" s="16"/>
    </row>
    <row r="95">
      <c r="B95" s="20"/>
      <c r="C95" s="16"/>
    </row>
    <row r="96">
      <c r="B96" s="20"/>
      <c r="C96" s="16"/>
    </row>
    <row r="97">
      <c r="B97" s="20"/>
      <c r="C97" s="16"/>
    </row>
    <row r="98">
      <c r="B98" s="20"/>
      <c r="C98" s="16"/>
    </row>
    <row r="99">
      <c r="B99" s="20"/>
      <c r="C99" s="16"/>
    </row>
    <row r="100">
      <c r="B100" s="15"/>
      <c r="C100" s="16"/>
    </row>
    <row r="101">
      <c r="B101" s="20"/>
      <c r="C101" s="16"/>
    </row>
    <row r="102">
      <c r="B102" s="20"/>
      <c r="C102" s="16"/>
    </row>
    <row r="103">
      <c r="B103" s="20"/>
      <c r="C103" s="16"/>
    </row>
    <row r="104">
      <c r="B104" s="20"/>
      <c r="C104" s="16"/>
    </row>
    <row r="105">
      <c r="B105" s="20"/>
      <c r="C105" s="16"/>
    </row>
    <row r="106">
      <c r="B106" s="20"/>
      <c r="C106" s="16"/>
    </row>
    <row r="107">
      <c r="B107" s="20"/>
      <c r="C107" s="16"/>
    </row>
    <row r="108">
      <c r="B108" s="20"/>
      <c r="C108" s="16"/>
    </row>
    <row r="109">
      <c r="B109" s="20"/>
      <c r="C109" s="16"/>
    </row>
    <row r="110">
      <c r="B110" s="20"/>
      <c r="C110" s="16"/>
    </row>
    <row r="111">
      <c r="B111" s="20"/>
      <c r="C111" s="16"/>
    </row>
    <row r="112">
      <c r="B112" s="20"/>
      <c r="C112" s="16"/>
    </row>
    <row r="113">
      <c r="B113" s="20"/>
      <c r="C113" s="16"/>
    </row>
    <row r="114">
      <c r="B114" s="20"/>
      <c r="C114" s="16"/>
    </row>
    <row r="115">
      <c r="B115" s="20"/>
      <c r="C115" s="16"/>
    </row>
    <row r="116">
      <c r="B116" s="20"/>
      <c r="C116" s="16"/>
    </row>
    <row r="117">
      <c r="B117" s="20"/>
      <c r="C117" s="16"/>
    </row>
    <row r="118">
      <c r="B118" s="20"/>
      <c r="C118" s="16"/>
    </row>
    <row r="119">
      <c r="B119" s="20"/>
      <c r="C119" s="16"/>
    </row>
    <row r="120">
      <c r="B120" s="20"/>
      <c r="C120" s="16"/>
    </row>
    <row r="121">
      <c r="B121" s="20"/>
      <c r="C121" s="16"/>
    </row>
    <row r="122">
      <c r="B122" s="20"/>
      <c r="C122" s="16"/>
    </row>
    <row r="123">
      <c r="B123" s="20"/>
      <c r="C123" s="16"/>
    </row>
    <row r="124">
      <c r="B124" s="20"/>
      <c r="C124" s="16"/>
    </row>
    <row r="125">
      <c r="B125" s="20"/>
      <c r="C125" s="16"/>
    </row>
    <row r="126">
      <c r="B126" s="20"/>
      <c r="C126" s="16"/>
    </row>
    <row r="127">
      <c r="B127" s="20"/>
      <c r="C127" s="16"/>
    </row>
    <row r="128">
      <c r="B128" s="20"/>
      <c r="C128" s="16"/>
    </row>
    <row r="129">
      <c r="B129" s="20"/>
      <c r="C129" s="16"/>
    </row>
    <row r="130">
      <c r="B130" s="20"/>
      <c r="C130" s="16"/>
    </row>
    <row r="131">
      <c r="B131" s="20"/>
      <c r="C131" s="16"/>
    </row>
    <row r="132">
      <c r="B132" s="20"/>
      <c r="C132" s="16"/>
    </row>
    <row r="133">
      <c r="B133" s="20"/>
      <c r="C133" s="16"/>
    </row>
    <row r="134">
      <c r="B134" s="20"/>
      <c r="C134" s="16"/>
    </row>
    <row r="135">
      <c r="B135" s="20"/>
      <c r="C135" s="16"/>
    </row>
    <row r="136">
      <c r="B136" s="20"/>
      <c r="C136" s="16"/>
    </row>
    <row r="137">
      <c r="B137" s="20"/>
      <c r="C137" s="16"/>
    </row>
    <row r="138">
      <c r="B138" s="20"/>
      <c r="C138" s="16"/>
    </row>
    <row r="139">
      <c r="B139" s="20"/>
      <c r="C139" s="16"/>
    </row>
    <row r="140">
      <c r="B140" s="20"/>
      <c r="C140" s="16"/>
    </row>
    <row r="141">
      <c r="B141" s="20"/>
      <c r="C141" s="16"/>
    </row>
    <row r="142">
      <c r="B142" s="20"/>
      <c r="C142" s="16"/>
    </row>
    <row r="143">
      <c r="B143" s="20"/>
      <c r="C143" s="16"/>
    </row>
    <row r="144">
      <c r="B144" s="20"/>
      <c r="C144" s="16"/>
    </row>
    <row r="145">
      <c r="B145" s="20"/>
      <c r="C145" s="16"/>
    </row>
    <row r="146">
      <c r="B146" s="20"/>
      <c r="C146" s="16"/>
    </row>
    <row r="147">
      <c r="B147" s="20"/>
      <c r="C147" s="16"/>
    </row>
    <row r="148">
      <c r="B148" s="20"/>
      <c r="C148" s="16"/>
    </row>
    <row r="149">
      <c r="B149" s="20"/>
      <c r="C149" s="16"/>
    </row>
    <row r="150">
      <c r="B150" s="20"/>
      <c r="C150" s="16"/>
    </row>
    <row r="151">
      <c r="B151" s="20"/>
      <c r="C151" s="16"/>
    </row>
    <row r="152">
      <c r="B152" s="20"/>
      <c r="C152" s="16"/>
    </row>
    <row r="153">
      <c r="B153" s="20"/>
      <c r="C153" s="16"/>
    </row>
    <row r="154">
      <c r="B154" s="20"/>
      <c r="C154" s="16"/>
    </row>
    <row r="155">
      <c r="B155" s="20"/>
      <c r="C155" s="16"/>
    </row>
    <row r="156">
      <c r="B156" s="20"/>
      <c r="C156" s="16"/>
    </row>
    <row r="157">
      <c r="B157" s="20"/>
      <c r="C157" s="16"/>
    </row>
    <row r="158">
      <c r="B158" s="20"/>
      <c r="C158" s="16"/>
    </row>
    <row r="159">
      <c r="B159" s="20"/>
      <c r="C159" s="16"/>
    </row>
    <row r="160">
      <c r="B160" s="20"/>
      <c r="C160" s="16"/>
    </row>
    <row r="161">
      <c r="B161" s="20"/>
      <c r="C161" s="16"/>
    </row>
    <row r="162">
      <c r="B162" s="20"/>
      <c r="C162" s="16"/>
    </row>
    <row r="163">
      <c r="B163" s="20"/>
      <c r="C163" s="16"/>
    </row>
    <row r="164">
      <c r="B164" s="20"/>
      <c r="C164" s="16"/>
    </row>
    <row r="165">
      <c r="B165" s="20"/>
      <c r="C165" s="16"/>
    </row>
    <row r="166">
      <c r="B166" s="20"/>
      <c r="C166" s="16"/>
    </row>
    <row r="167">
      <c r="B167" s="20"/>
      <c r="C167" s="16"/>
    </row>
    <row r="168">
      <c r="B168" s="20"/>
      <c r="C168" s="16"/>
    </row>
    <row r="169">
      <c r="B169" s="20"/>
      <c r="C169" s="16"/>
    </row>
    <row r="170">
      <c r="B170" s="20"/>
      <c r="C170" s="16"/>
    </row>
    <row r="171">
      <c r="B171" s="20"/>
      <c r="C171" s="16"/>
    </row>
    <row r="172">
      <c r="B172" s="20"/>
      <c r="C172" s="16"/>
    </row>
    <row r="173">
      <c r="B173" s="20"/>
      <c r="C173" s="16"/>
    </row>
    <row r="174">
      <c r="B174" s="20"/>
      <c r="C174" s="16"/>
    </row>
    <row r="175">
      <c r="B175" s="20"/>
      <c r="C175" s="16"/>
    </row>
    <row r="176">
      <c r="B176" s="20"/>
      <c r="C176" s="16"/>
    </row>
    <row r="177">
      <c r="B177" s="20"/>
      <c r="C177" s="16"/>
    </row>
    <row r="178">
      <c r="B178" s="20"/>
      <c r="C178" s="16"/>
    </row>
    <row r="179">
      <c r="B179" s="20"/>
      <c r="C179" s="16"/>
    </row>
    <row r="180">
      <c r="B180" s="20"/>
      <c r="C180" s="16"/>
    </row>
    <row r="181">
      <c r="B181" s="20"/>
      <c r="C181" s="16"/>
    </row>
    <row r="182">
      <c r="B182" s="20"/>
      <c r="C182" s="16"/>
    </row>
    <row r="183">
      <c r="B183" s="20"/>
      <c r="C183" s="16"/>
    </row>
    <row r="184">
      <c r="B184" s="20"/>
      <c r="C184" s="16"/>
    </row>
    <row r="185">
      <c r="B185" s="20"/>
      <c r="C185" s="16"/>
    </row>
    <row r="186">
      <c r="B186" s="20"/>
      <c r="C186" s="16"/>
    </row>
    <row r="187">
      <c r="B187" s="20"/>
      <c r="C187" s="16"/>
    </row>
    <row r="188">
      <c r="B188" s="20"/>
      <c r="C188" s="16"/>
    </row>
    <row r="189">
      <c r="B189" s="20"/>
      <c r="C189" s="16"/>
    </row>
    <row r="190">
      <c r="B190" s="20"/>
      <c r="C190" s="16"/>
    </row>
    <row r="191">
      <c r="B191" s="20"/>
      <c r="C191" s="16"/>
    </row>
    <row r="192">
      <c r="B192" s="20"/>
      <c r="C192" s="16"/>
    </row>
    <row r="193">
      <c r="B193" s="20"/>
      <c r="C193" s="16"/>
    </row>
    <row r="194">
      <c r="B194" s="20"/>
      <c r="C194" s="16"/>
    </row>
    <row r="195">
      <c r="B195" s="20"/>
      <c r="C195" s="16"/>
    </row>
    <row r="196">
      <c r="B196" s="20"/>
      <c r="C196" s="16"/>
    </row>
    <row r="197">
      <c r="B197" s="20"/>
      <c r="C197" s="16"/>
    </row>
    <row r="198">
      <c r="B198" s="20"/>
      <c r="C198" s="16"/>
    </row>
    <row r="199">
      <c r="B199" s="20"/>
      <c r="C199" s="16"/>
    </row>
    <row r="200">
      <c r="B200" s="20"/>
      <c r="C200" s="16"/>
    </row>
    <row r="201">
      <c r="B201" s="20"/>
      <c r="C201" s="16"/>
    </row>
    <row r="202">
      <c r="B202" s="20"/>
      <c r="C202" s="16"/>
    </row>
    <row r="203">
      <c r="B203" s="20"/>
      <c r="C203" s="16"/>
    </row>
    <row r="204">
      <c r="B204" s="20"/>
      <c r="C204" s="16"/>
    </row>
    <row r="205">
      <c r="B205" s="20"/>
      <c r="C205" s="16"/>
    </row>
    <row r="206">
      <c r="B206" s="20"/>
      <c r="C206" s="16"/>
    </row>
    <row r="207">
      <c r="B207" s="20"/>
      <c r="C207" s="16"/>
    </row>
    <row r="208">
      <c r="B208" s="20"/>
      <c r="C208" s="16"/>
    </row>
    <row r="209">
      <c r="B209" s="20"/>
      <c r="C209" s="16"/>
    </row>
    <row r="210">
      <c r="B210" s="20"/>
      <c r="C210" s="16"/>
    </row>
    <row r="211">
      <c r="B211" s="20"/>
      <c r="C211" s="16"/>
    </row>
    <row r="212">
      <c r="B212" s="20"/>
      <c r="C212" s="16"/>
    </row>
    <row r="213">
      <c r="B213" s="20"/>
      <c r="C213" s="16"/>
    </row>
    <row r="214">
      <c r="B214" s="20"/>
      <c r="C214" s="16"/>
    </row>
    <row r="215">
      <c r="B215" s="20"/>
      <c r="C215" s="16"/>
    </row>
    <row r="216">
      <c r="B216" s="20"/>
      <c r="C216" s="16"/>
    </row>
    <row r="217">
      <c r="B217" s="20"/>
      <c r="C217" s="16"/>
    </row>
    <row r="218">
      <c r="B218" s="20"/>
      <c r="C218" s="16"/>
    </row>
    <row r="219">
      <c r="B219" s="20"/>
      <c r="C219" s="16"/>
    </row>
    <row r="220">
      <c r="B220" s="20"/>
      <c r="C220" s="16"/>
    </row>
    <row r="221">
      <c r="B221" s="20"/>
      <c r="C221" s="16"/>
    </row>
    <row r="222">
      <c r="B222" s="45"/>
      <c r="C222" s="46"/>
    </row>
    <row r="223">
      <c r="B223" s="47"/>
    </row>
    <row r="224">
      <c r="B224" s="1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1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1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1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1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1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1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1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57"/>
  </cols>
  <sheetData>
    <row r="1">
      <c r="B1" s="1"/>
      <c r="F1" s="2"/>
      <c r="N1" s="2" t="s">
        <v>54</v>
      </c>
      <c r="O1" s="2" t="s">
        <v>1</v>
      </c>
      <c r="P1" s="2" t="s">
        <v>44</v>
      </c>
      <c r="Q1" s="2"/>
      <c r="R1" s="2" t="s">
        <v>45</v>
      </c>
      <c r="S1" s="2"/>
      <c r="U1" s="2"/>
      <c r="V1" s="2"/>
      <c r="W1" s="2"/>
    </row>
    <row r="2">
      <c r="B2" s="3" t="s">
        <v>4</v>
      </c>
      <c r="E2" s="4" t="s">
        <v>5</v>
      </c>
      <c r="H2" s="2"/>
      <c r="I2" s="4" t="s">
        <v>6</v>
      </c>
      <c r="J2" s="2"/>
      <c r="O2" s="2"/>
      <c r="P2" s="2"/>
      <c r="Q2" s="2"/>
      <c r="R2" s="2"/>
      <c r="V2" s="2"/>
    </row>
    <row r="3">
      <c r="B3" s="1"/>
      <c r="I3" s="2"/>
      <c r="N3" s="5" t="s">
        <v>48</v>
      </c>
      <c r="O3" s="6">
        <v>1.0</v>
      </c>
      <c r="P3" s="6">
        <v>10.0</v>
      </c>
      <c r="Q3" s="6"/>
      <c r="R3" s="6"/>
      <c r="S3" s="6"/>
      <c r="T3" s="6"/>
      <c r="U3" s="7"/>
      <c r="V3" s="2"/>
    </row>
    <row r="4">
      <c r="B4" s="8" t="s">
        <v>15</v>
      </c>
      <c r="C4" s="9"/>
      <c r="E4" s="5" t="s">
        <v>7</v>
      </c>
      <c r="F4" s="10" t="s">
        <v>16</v>
      </c>
      <c r="G4" s="11" t="s">
        <v>17</v>
      </c>
      <c r="I4" s="5" t="s">
        <v>7</v>
      </c>
      <c r="J4" s="10" t="s">
        <v>16</v>
      </c>
      <c r="K4" s="10" t="s">
        <v>7</v>
      </c>
      <c r="L4" s="11" t="s">
        <v>17</v>
      </c>
      <c r="N4" s="12" t="s">
        <v>18</v>
      </c>
      <c r="O4" s="13">
        <f t="shared" ref="O4:U4" si="1">AVERAGE(O6:O37)</f>
        <v>52.20416667</v>
      </c>
      <c r="P4" s="13">
        <f t="shared" si="1"/>
        <v>48.07916667</v>
      </c>
      <c r="Q4" s="13" t="str">
        <f t="shared" si="1"/>
        <v>#DIV/0!</v>
      </c>
      <c r="R4" s="13" t="str">
        <f t="shared" si="1"/>
        <v>#DIV/0!</v>
      </c>
      <c r="S4" s="13" t="str">
        <f t="shared" si="1"/>
        <v>#DIV/0!</v>
      </c>
      <c r="T4" s="13" t="str">
        <f t="shared" si="1"/>
        <v>#DIV/0!</v>
      </c>
      <c r="U4" s="14" t="str">
        <f t="shared" si="1"/>
        <v>#DIV/0!</v>
      </c>
      <c r="V4" s="2"/>
    </row>
    <row r="5">
      <c r="B5" s="15"/>
      <c r="C5" s="16"/>
      <c r="E5" s="17" t="s">
        <v>19</v>
      </c>
      <c r="F5" s="18"/>
      <c r="G5" s="19"/>
      <c r="I5" s="17" t="s">
        <v>19</v>
      </c>
      <c r="J5" s="18"/>
      <c r="K5" s="18"/>
      <c r="L5" s="19"/>
      <c r="N5" s="17" t="s">
        <v>19</v>
      </c>
      <c r="O5" s="18"/>
      <c r="P5" s="18"/>
      <c r="Q5" s="18"/>
      <c r="R5" s="18"/>
      <c r="S5" s="18"/>
      <c r="T5" s="18"/>
      <c r="U5" s="19"/>
      <c r="V5" s="2"/>
    </row>
    <row r="6">
      <c r="B6" s="20" t="s">
        <v>20</v>
      </c>
      <c r="C6" s="16"/>
      <c r="E6" s="21">
        <v>1.0</v>
      </c>
      <c r="F6" s="22">
        <f>B9</f>
        <v>0</v>
      </c>
      <c r="G6" s="23">
        <f>B10</f>
        <v>87.25</v>
      </c>
      <c r="I6" s="21">
        <v>1.0</v>
      </c>
      <c r="J6" s="22">
        <f t="shared" ref="J6:J7" si="2">(F6-50)*2</f>
        <v>-100</v>
      </c>
      <c r="K6" s="24">
        <v>1.0</v>
      </c>
      <c r="L6" s="25">
        <f t="shared" ref="L6:L15" si="3">(G6-50)*2</f>
        <v>74.5</v>
      </c>
      <c r="N6" s="21">
        <v>1.0</v>
      </c>
      <c r="O6" s="26">
        <v>79.5</v>
      </c>
      <c r="P6" s="24">
        <v>74.5</v>
      </c>
      <c r="Q6" s="26"/>
      <c r="R6" s="26"/>
      <c r="S6" s="26"/>
      <c r="T6" s="26"/>
      <c r="U6" s="27"/>
      <c r="V6" s="2"/>
    </row>
    <row r="7">
      <c r="B7" s="15"/>
      <c r="C7" s="16"/>
      <c r="E7" s="28">
        <v>2.0</v>
      </c>
      <c r="F7" s="29">
        <f>B16</f>
        <v>0</v>
      </c>
      <c r="G7" s="30">
        <f>B17</f>
        <v>95.25</v>
      </c>
      <c r="I7" s="28">
        <v>2.0</v>
      </c>
      <c r="J7" s="29">
        <f t="shared" si="2"/>
        <v>-100</v>
      </c>
      <c r="K7" s="31">
        <v>2.0</v>
      </c>
      <c r="L7" s="30">
        <f t="shared" si="3"/>
        <v>90.5</v>
      </c>
      <c r="N7" s="28">
        <v>2.0</v>
      </c>
      <c r="O7" s="32">
        <v>88.5</v>
      </c>
      <c r="P7" s="31">
        <v>90.5</v>
      </c>
      <c r="Q7" s="32"/>
      <c r="R7" s="32"/>
      <c r="S7" s="32"/>
      <c r="T7" s="32"/>
      <c r="U7" s="33"/>
      <c r="V7" s="2"/>
    </row>
    <row r="8">
      <c r="B8" s="20" t="s">
        <v>21</v>
      </c>
      <c r="C8" s="16"/>
      <c r="E8" s="21">
        <v>3.0</v>
      </c>
      <c r="F8" s="22">
        <f>B23</f>
        <v>0</v>
      </c>
      <c r="G8" s="25">
        <f>B24</f>
        <v>76.5</v>
      </c>
      <c r="I8" s="21">
        <v>3.0</v>
      </c>
      <c r="J8" s="22">
        <f>(F8-100/2)*(1/(1-1/2))</f>
        <v>-100</v>
      </c>
      <c r="K8" s="24">
        <v>3.0</v>
      </c>
      <c r="L8" s="25">
        <f t="shared" si="3"/>
        <v>53</v>
      </c>
      <c r="N8" s="21">
        <v>3.0</v>
      </c>
      <c r="O8" s="26">
        <v>78.0</v>
      </c>
      <c r="P8" s="24">
        <v>53.0</v>
      </c>
      <c r="Q8" s="26"/>
      <c r="R8" s="26"/>
      <c r="S8" s="26"/>
      <c r="T8" s="26"/>
      <c r="U8" s="27"/>
      <c r="V8" s="2"/>
    </row>
    <row r="9">
      <c r="A9" s="2" t="s">
        <v>22</v>
      </c>
      <c r="B9" s="20">
        <v>0.0</v>
      </c>
      <c r="C9" s="16"/>
      <c r="E9" s="28">
        <v>4.0</v>
      </c>
      <c r="F9" s="29">
        <f>B30</f>
        <v>0</v>
      </c>
      <c r="G9" s="30">
        <f>B31</f>
        <v>83.5</v>
      </c>
      <c r="I9" s="28">
        <v>4.0</v>
      </c>
      <c r="J9" s="29">
        <f t="shared" ref="J9:J10" si="4">(2*F9-100)/(2-1)</f>
        <v>-100</v>
      </c>
      <c r="K9" s="31">
        <v>4.0</v>
      </c>
      <c r="L9" s="30">
        <f t="shared" si="3"/>
        <v>67</v>
      </c>
      <c r="N9" s="28">
        <v>4.0</v>
      </c>
      <c r="O9" s="32">
        <v>83.0</v>
      </c>
      <c r="P9" s="31">
        <v>67.0</v>
      </c>
      <c r="Q9" s="32"/>
      <c r="R9" s="32"/>
      <c r="S9" s="32"/>
      <c r="T9" s="32"/>
      <c r="U9" s="33"/>
      <c r="V9" s="2"/>
    </row>
    <row r="10">
      <c r="A10" s="2" t="s">
        <v>23</v>
      </c>
      <c r="B10" s="20">
        <v>87.25</v>
      </c>
      <c r="C10" s="16"/>
      <c r="E10" s="21">
        <v>5.0</v>
      </c>
      <c r="F10" s="22">
        <f>B37</f>
        <v>0</v>
      </c>
      <c r="G10" s="25">
        <f>B38</f>
        <v>79.75</v>
      </c>
      <c r="I10" s="21">
        <v>5.0</v>
      </c>
      <c r="J10" s="22">
        <f t="shared" si="4"/>
        <v>-100</v>
      </c>
      <c r="K10" s="24">
        <v>5.0</v>
      </c>
      <c r="L10" s="25">
        <f t="shared" si="3"/>
        <v>59.5</v>
      </c>
      <c r="N10" s="21">
        <v>5.0</v>
      </c>
      <c r="O10" s="26">
        <v>69.5</v>
      </c>
      <c r="P10" s="24">
        <v>59.5</v>
      </c>
      <c r="Q10" s="26"/>
      <c r="R10" s="26"/>
      <c r="S10" s="26"/>
      <c r="T10" s="26"/>
      <c r="U10" s="27"/>
      <c r="V10" s="2"/>
    </row>
    <row r="11">
      <c r="A11" s="2" t="s">
        <v>24</v>
      </c>
      <c r="B11" s="20">
        <v>25.0</v>
      </c>
      <c r="C11" s="16"/>
      <c r="E11" s="28">
        <v>6.0</v>
      </c>
      <c r="F11" s="31">
        <f>B44</f>
        <v>0</v>
      </c>
      <c r="G11" s="34">
        <f>B45</f>
        <v>70</v>
      </c>
      <c r="I11" s="28">
        <v>6.0</v>
      </c>
      <c r="J11" s="29">
        <f t="shared" ref="J11:J15" si="5">(F11-50)*2</f>
        <v>-100</v>
      </c>
      <c r="K11" s="31">
        <v>6.0</v>
      </c>
      <c r="L11" s="30">
        <f t="shared" si="3"/>
        <v>40</v>
      </c>
      <c r="N11" s="28">
        <v>6.0</v>
      </c>
      <c r="O11" s="32">
        <v>53.0</v>
      </c>
      <c r="P11" s="31">
        <v>40.0</v>
      </c>
      <c r="Q11" s="32"/>
      <c r="R11" s="32"/>
      <c r="S11" s="32"/>
      <c r="T11" s="32"/>
      <c r="U11" s="33"/>
      <c r="V11" s="2"/>
    </row>
    <row r="12">
      <c r="A12" s="2" t="s">
        <v>25</v>
      </c>
      <c r="B12" s="20">
        <v>0.0</v>
      </c>
      <c r="C12" s="16"/>
      <c r="E12" s="21">
        <v>7.0</v>
      </c>
      <c r="F12" s="24">
        <f>B51</f>
        <v>0</v>
      </c>
      <c r="G12" s="23">
        <f>B52</f>
        <v>74.25</v>
      </c>
      <c r="I12" s="21">
        <v>7.0</v>
      </c>
      <c r="J12" s="22">
        <f t="shared" si="5"/>
        <v>-100</v>
      </c>
      <c r="K12" s="24">
        <v>7.0</v>
      </c>
      <c r="L12" s="25">
        <f t="shared" si="3"/>
        <v>48.5</v>
      </c>
      <c r="N12" s="21">
        <v>7.0</v>
      </c>
      <c r="O12" s="26">
        <v>43.5</v>
      </c>
      <c r="P12" s="24">
        <v>48.5</v>
      </c>
      <c r="Q12" s="26"/>
      <c r="R12" s="26"/>
      <c r="S12" s="26"/>
      <c r="T12" s="26"/>
      <c r="U12" s="27"/>
      <c r="V12" s="2"/>
    </row>
    <row r="13">
      <c r="A13" s="2" t="s">
        <v>26</v>
      </c>
      <c r="B13" s="20">
        <v>0.0</v>
      </c>
      <c r="C13" s="16"/>
      <c r="E13" s="28">
        <v>8.0</v>
      </c>
      <c r="F13" s="29">
        <f>B58</f>
        <v>0</v>
      </c>
      <c r="G13" s="30">
        <f>B59</f>
        <v>77</v>
      </c>
      <c r="I13" s="28">
        <v>8.0</v>
      </c>
      <c r="J13" s="29">
        <f t="shared" si="5"/>
        <v>-100</v>
      </c>
      <c r="K13" s="31">
        <v>8.0</v>
      </c>
      <c r="L13" s="30">
        <f t="shared" si="3"/>
        <v>54</v>
      </c>
      <c r="N13" s="28">
        <v>8.0</v>
      </c>
      <c r="O13" s="32">
        <v>39.5</v>
      </c>
      <c r="P13" s="31">
        <v>54.0</v>
      </c>
      <c r="Q13" s="32"/>
      <c r="R13" s="32"/>
      <c r="S13" s="32"/>
      <c r="T13" s="32"/>
      <c r="U13" s="33"/>
      <c r="V13" s="2"/>
    </row>
    <row r="14">
      <c r="B14" s="15"/>
      <c r="C14" s="16"/>
      <c r="E14" s="21">
        <v>9.0</v>
      </c>
      <c r="F14" s="22">
        <f>B65</f>
        <v>0</v>
      </c>
      <c r="G14" s="25">
        <f>B66</f>
        <v>61.75</v>
      </c>
      <c r="I14" s="21">
        <v>9.0</v>
      </c>
      <c r="J14" s="22">
        <f t="shared" si="5"/>
        <v>-100</v>
      </c>
      <c r="K14" s="24">
        <v>9.0</v>
      </c>
      <c r="L14" s="25">
        <f t="shared" si="3"/>
        <v>23.5</v>
      </c>
      <c r="N14" s="21">
        <v>9.0</v>
      </c>
      <c r="O14" s="26">
        <v>22.0</v>
      </c>
      <c r="P14" s="24">
        <v>23.5</v>
      </c>
      <c r="Q14" s="26"/>
      <c r="R14" s="26"/>
      <c r="S14" s="26"/>
      <c r="T14" s="26"/>
      <c r="U14" s="27"/>
      <c r="V14" s="2"/>
    </row>
    <row r="15">
      <c r="B15" s="20" t="s">
        <v>27</v>
      </c>
      <c r="C15" s="16"/>
      <c r="E15" s="28">
        <v>10.0</v>
      </c>
      <c r="F15" s="29">
        <f>B72</f>
        <v>0</v>
      </c>
      <c r="G15" s="30">
        <f>B73</f>
        <v>59.25</v>
      </c>
      <c r="I15" s="28">
        <v>10.0</v>
      </c>
      <c r="J15" s="29">
        <f t="shared" si="5"/>
        <v>-100</v>
      </c>
      <c r="K15" s="31">
        <v>10.0</v>
      </c>
      <c r="L15" s="30">
        <f t="shared" si="3"/>
        <v>18.5</v>
      </c>
      <c r="N15" s="28">
        <v>10.0</v>
      </c>
      <c r="O15" s="32">
        <v>24.0</v>
      </c>
      <c r="P15" s="31">
        <v>18.5</v>
      </c>
      <c r="Q15" s="32"/>
      <c r="R15" s="32"/>
      <c r="S15" s="32"/>
      <c r="T15" s="32"/>
      <c r="U15" s="33"/>
      <c r="V15" s="2"/>
    </row>
    <row r="16">
      <c r="B16" s="20">
        <v>0.0</v>
      </c>
      <c r="C16" s="16"/>
      <c r="E16" s="17" t="s">
        <v>28</v>
      </c>
      <c r="F16" s="18"/>
      <c r="G16" s="19"/>
      <c r="I16" s="17" t="s">
        <v>28</v>
      </c>
      <c r="J16" s="18"/>
      <c r="K16" s="35"/>
      <c r="L16" s="19"/>
      <c r="N16" s="17" t="s">
        <v>28</v>
      </c>
      <c r="O16" s="13"/>
      <c r="P16" s="18"/>
      <c r="Q16" s="13"/>
      <c r="R16" s="13"/>
      <c r="S16" s="13"/>
      <c r="T16" s="13"/>
      <c r="U16" s="14"/>
      <c r="V16" s="2"/>
    </row>
    <row r="17">
      <c r="B17" s="20">
        <v>95.25</v>
      </c>
      <c r="C17" s="16"/>
      <c r="E17" s="21">
        <v>1.0</v>
      </c>
      <c r="F17" s="22">
        <f>B81</f>
        <v>0</v>
      </c>
      <c r="G17" s="25">
        <f>B82</f>
        <v>76.5</v>
      </c>
      <c r="I17" s="21">
        <v>1.0</v>
      </c>
      <c r="J17" s="22">
        <f>(F17-100/3)*(1/(1-1/3))</f>
        <v>-50</v>
      </c>
      <c r="K17" s="24">
        <v>1.0</v>
      </c>
      <c r="L17" s="25">
        <f t="shared" ref="L17:L26" si="6">(G17-33.3333333333333)*1.5</f>
        <v>64.75</v>
      </c>
      <c r="N17" s="21">
        <v>1.0</v>
      </c>
      <c r="O17" s="26">
        <v>74.5</v>
      </c>
      <c r="P17" s="24">
        <v>64.75</v>
      </c>
      <c r="Q17" s="26"/>
      <c r="R17" s="26"/>
      <c r="S17" s="26"/>
      <c r="T17" s="26"/>
      <c r="U17" s="27"/>
      <c r="V17" s="2"/>
    </row>
    <row r="18">
      <c r="B18" s="20">
        <v>35.0</v>
      </c>
      <c r="C18" s="16"/>
      <c r="E18" s="28">
        <v>2.0</v>
      </c>
      <c r="F18" s="29">
        <f>B88</f>
        <v>0</v>
      </c>
      <c r="G18" s="30">
        <f>B89</f>
        <v>83.5</v>
      </c>
      <c r="I18" s="28">
        <v>2.0</v>
      </c>
      <c r="J18" s="29">
        <f t="shared" ref="J18:J19" si="7">(3*F18-100)/(3-1)</f>
        <v>-50</v>
      </c>
      <c r="K18" s="31">
        <v>2.0</v>
      </c>
      <c r="L18" s="30">
        <f t="shared" si="6"/>
        <v>75.25</v>
      </c>
      <c r="N18" s="28">
        <v>2.0</v>
      </c>
      <c r="O18" s="32">
        <v>70.0</v>
      </c>
      <c r="P18" s="31">
        <v>75.25</v>
      </c>
      <c r="Q18" s="32"/>
      <c r="R18" s="32"/>
      <c r="S18" s="32"/>
      <c r="T18" s="32"/>
      <c r="U18" s="33"/>
      <c r="V18" s="2"/>
    </row>
    <row r="19">
      <c r="B19" s="20">
        <v>0.0</v>
      </c>
      <c r="C19" s="16"/>
      <c r="E19" s="21">
        <v>3.0</v>
      </c>
      <c r="F19" s="22">
        <f>B95</f>
        <v>0</v>
      </c>
      <c r="G19" s="25">
        <f>B96</f>
        <v>72</v>
      </c>
      <c r="I19" s="21">
        <v>3.0</v>
      </c>
      <c r="J19" s="22">
        <f t="shared" si="7"/>
        <v>-50</v>
      </c>
      <c r="K19" s="24">
        <v>3.0</v>
      </c>
      <c r="L19" s="25">
        <f t="shared" si="6"/>
        <v>58</v>
      </c>
      <c r="N19" s="21">
        <v>3.0</v>
      </c>
      <c r="O19" s="26">
        <v>67.375</v>
      </c>
      <c r="P19" s="24">
        <v>58.0</v>
      </c>
      <c r="Q19" s="26"/>
      <c r="R19" s="26"/>
      <c r="S19" s="26"/>
      <c r="T19" s="26"/>
      <c r="U19" s="27"/>
      <c r="V19" s="2"/>
    </row>
    <row r="20">
      <c r="B20" s="20">
        <v>0.0</v>
      </c>
      <c r="C20" s="16"/>
      <c r="E20" s="28">
        <v>4.0</v>
      </c>
      <c r="F20" s="29">
        <f>B102</f>
        <v>0</v>
      </c>
      <c r="G20" s="30">
        <f>B103</f>
        <v>81</v>
      </c>
      <c r="I20" s="28">
        <v>4.0</v>
      </c>
      <c r="J20" s="29">
        <f t="shared" ref="J20:J26" si="8">(F20-33.3333333333333)*1.5</f>
        <v>-50</v>
      </c>
      <c r="K20" s="31">
        <v>4.0</v>
      </c>
      <c r="L20" s="30">
        <f t="shared" si="6"/>
        <v>71.5</v>
      </c>
      <c r="N20" s="28">
        <v>4.0</v>
      </c>
      <c r="O20" s="32">
        <v>52.0</v>
      </c>
      <c r="P20" s="31">
        <v>71.5</v>
      </c>
      <c r="Q20" s="32"/>
      <c r="R20" s="32"/>
      <c r="S20" s="32"/>
      <c r="T20" s="32"/>
      <c r="U20" s="33"/>
      <c r="V20" s="2"/>
    </row>
    <row r="21">
      <c r="B21" s="15"/>
      <c r="C21" s="16"/>
      <c r="E21" s="21">
        <v>5.0</v>
      </c>
      <c r="F21" s="22">
        <f>B109</f>
        <v>0</v>
      </c>
      <c r="G21" s="25">
        <f>B110</f>
        <v>68</v>
      </c>
      <c r="I21" s="21">
        <v>5.0</v>
      </c>
      <c r="J21" s="22">
        <f t="shared" si="8"/>
        <v>-50</v>
      </c>
      <c r="K21" s="24">
        <v>5.0</v>
      </c>
      <c r="L21" s="25">
        <f t="shared" si="6"/>
        <v>52</v>
      </c>
      <c r="N21" s="21">
        <v>5.0</v>
      </c>
      <c r="O21" s="26">
        <v>55.375</v>
      </c>
      <c r="P21" s="24">
        <v>52.0</v>
      </c>
      <c r="Q21" s="26"/>
      <c r="R21" s="26"/>
      <c r="S21" s="26"/>
      <c r="T21" s="26"/>
      <c r="U21" s="27"/>
      <c r="V21" s="2"/>
    </row>
    <row r="22">
      <c r="B22" s="20" t="s">
        <v>29</v>
      </c>
      <c r="C22" s="16"/>
      <c r="E22" s="28">
        <v>6.0</v>
      </c>
      <c r="F22" s="29">
        <f>B116</f>
        <v>0</v>
      </c>
      <c r="G22" s="30">
        <f>B117</f>
        <v>59.25</v>
      </c>
      <c r="I22" s="28">
        <v>6.0</v>
      </c>
      <c r="J22" s="29">
        <f t="shared" si="8"/>
        <v>-50</v>
      </c>
      <c r="K22" s="31">
        <v>6.0</v>
      </c>
      <c r="L22" s="30">
        <f t="shared" si="6"/>
        <v>38.875</v>
      </c>
      <c r="N22" s="28">
        <v>6.0</v>
      </c>
      <c r="O22" s="32">
        <v>49.0</v>
      </c>
      <c r="P22" s="31">
        <v>38.875</v>
      </c>
      <c r="Q22" s="32"/>
      <c r="R22" s="32"/>
      <c r="S22" s="32"/>
      <c r="T22" s="32"/>
      <c r="U22" s="33"/>
      <c r="V22" s="2"/>
    </row>
    <row r="23">
      <c r="B23" s="20">
        <v>0.0</v>
      </c>
      <c r="C23" s="16"/>
      <c r="E23" s="21">
        <v>7.0</v>
      </c>
      <c r="F23" s="22">
        <f>B123</f>
        <v>0</v>
      </c>
      <c r="G23" s="25">
        <f>B124</f>
        <v>63.25</v>
      </c>
      <c r="I23" s="21">
        <v>7.0</v>
      </c>
      <c r="J23" s="22">
        <f t="shared" si="8"/>
        <v>-50</v>
      </c>
      <c r="K23" s="24">
        <v>7.0</v>
      </c>
      <c r="L23" s="25">
        <f t="shared" si="6"/>
        <v>44.875</v>
      </c>
      <c r="N23" s="21">
        <v>7.0</v>
      </c>
      <c r="O23" s="26">
        <v>43.75</v>
      </c>
      <c r="P23" s="24">
        <v>44.875</v>
      </c>
      <c r="Q23" s="26"/>
      <c r="R23" s="26"/>
      <c r="S23" s="26"/>
      <c r="T23" s="26"/>
      <c r="U23" s="27"/>
      <c r="V23" s="2"/>
    </row>
    <row r="24">
      <c r="B24" s="20">
        <v>76.5</v>
      </c>
      <c r="C24" s="16"/>
      <c r="E24" s="28">
        <v>8.0</v>
      </c>
      <c r="F24" s="29">
        <f>B130</f>
        <v>0</v>
      </c>
      <c r="G24" s="30">
        <f>B131</f>
        <v>58.25</v>
      </c>
      <c r="I24" s="28">
        <v>8.0</v>
      </c>
      <c r="J24" s="29">
        <f t="shared" si="8"/>
        <v>-50</v>
      </c>
      <c r="K24" s="31">
        <v>8.0</v>
      </c>
      <c r="L24" s="30">
        <f t="shared" si="6"/>
        <v>37.375</v>
      </c>
      <c r="N24" s="28">
        <v>8.0</v>
      </c>
      <c r="O24" s="32">
        <v>33.625</v>
      </c>
      <c r="P24" s="31">
        <v>37.375</v>
      </c>
      <c r="Q24" s="32"/>
      <c r="R24" s="32"/>
      <c r="S24" s="32"/>
      <c r="T24" s="32"/>
      <c r="U24" s="33"/>
    </row>
    <row r="25">
      <c r="B25" s="20">
        <v>40.0</v>
      </c>
      <c r="C25" s="16"/>
      <c r="E25" s="21">
        <v>9.0</v>
      </c>
      <c r="F25" s="22">
        <f>B137</f>
        <v>0</v>
      </c>
      <c r="G25" s="25">
        <f>B138</f>
        <v>50.5</v>
      </c>
      <c r="I25" s="21">
        <v>9.0</v>
      </c>
      <c r="J25" s="22">
        <f t="shared" si="8"/>
        <v>-50</v>
      </c>
      <c r="K25" s="24">
        <v>9.0</v>
      </c>
      <c r="L25" s="25">
        <f t="shared" si="6"/>
        <v>25.75</v>
      </c>
      <c r="N25" s="21">
        <v>9.0</v>
      </c>
      <c r="O25" s="26">
        <v>32.125</v>
      </c>
      <c r="P25" s="24">
        <v>25.75</v>
      </c>
      <c r="Q25" s="26"/>
      <c r="R25" s="26"/>
      <c r="S25" s="26"/>
      <c r="T25" s="26"/>
      <c r="U25" s="27"/>
      <c r="V25" s="2"/>
      <c r="W25" s="2"/>
    </row>
    <row r="26">
      <c r="B26" s="20">
        <v>0.0</v>
      </c>
      <c r="C26" s="16"/>
      <c r="E26" s="28">
        <v>10.0</v>
      </c>
      <c r="F26" s="29">
        <f>B144</f>
        <v>0</v>
      </c>
      <c r="G26" s="30">
        <f>B145</f>
        <v>48</v>
      </c>
      <c r="I26" s="28">
        <v>10.0</v>
      </c>
      <c r="J26" s="29">
        <f t="shared" si="8"/>
        <v>-50</v>
      </c>
      <c r="K26" s="31">
        <v>10.0</v>
      </c>
      <c r="L26" s="30">
        <f t="shared" si="6"/>
        <v>22</v>
      </c>
      <c r="N26" s="28">
        <v>10.0</v>
      </c>
      <c r="O26" s="32">
        <v>23.875</v>
      </c>
      <c r="P26" s="31">
        <v>22.0</v>
      </c>
      <c r="Q26" s="32"/>
      <c r="R26" s="32"/>
      <c r="S26" s="32"/>
      <c r="T26" s="32"/>
      <c r="U26" s="33"/>
      <c r="V26" s="2"/>
    </row>
    <row r="27">
      <c r="B27" s="20">
        <v>0.0</v>
      </c>
      <c r="C27" s="16"/>
      <c r="E27" s="17" t="s">
        <v>30</v>
      </c>
      <c r="F27" s="18"/>
      <c r="G27" s="19"/>
      <c r="I27" s="17" t="s">
        <v>30</v>
      </c>
      <c r="J27" s="18"/>
      <c r="K27" s="18"/>
      <c r="L27" s="19"/>
      <c r="N27" s="17" t="s">
        <v>30</v>
      </c>
      <c r="O27" s="13"/>
      <c r="P27" s="18"/>
      <c r="Q27" s="13"/>
      <c r="R27" s="13"/>
      <c r="S27" s="13"/>
      <c r="T27" s="13"/>
      <c r="U27" s="14"/>
      <c r="V27" s="2"/>
      <c r="W27" s="2"/>
    </row>
    <row r="28">
      <c r="B28" s="15"/>
      <c r="C28" s="16"/>
      <c r="E28" s="28">
        <v>1.0</v>
      </c>
      <c r="F28" s="29">
        <f>B153</f>
        <v>0</v>
      </c>
      <c r="G28" s="30">
        <f>B154</f>
        <v>75.25</v>
      </c>
      <c r="I28" s="21">
        <v>1.0</v>
      </c>
      <c r="J28" s="22">
        <f t="shared" ref="J28:J37" si="9">(F28-25)*1.33333333333333</f>
        <v>-33.33333333</v>
      </c>
      <c r="K28" s="24">
        <v>1.0</v>
      </c>
      <c r="L28" s="25">
        <f t="shared" ref="L28:L37" si="10">(G28-25)*1.33333333333333</f>
        <v>67</v>
      </c>
      <c r="N28" s="21">
        <v>1.0</v>
      </c>
      <c r="O28" s="26">
        <v>65.66666667</v>
      </c>
      <c r="P28" s="24">
        <v>67.0</v>
      </c>
      <c r="Q28" s="26"/>
      <c r="R28" s="26"/>
      <c r="S28" s="26"/>
      <c r="T28" s="26"/>
      <c r="U28" s="27"/>
      <c r="V28" s="2"/>
      <c r="W28" s="2"/>
    </row>
    <row r="29">
      <c r="B29" s="20" t="s">
        <v>31</v>
      </c>
      <c r="C29" s="16"/>
      <c r="E29" s="21">
        <v>2.0</v>
      </c>
      <c r="F29" s="22">
        <f>B160</f>
        <v>0</v>
      </c>
      <c r="G29" s="25">
        <f>B161</f>
        <v>76.75</v>
      </c>
      <c r="I29" s="28">
        <v>2.0</v>
      </c>
      <c r="J29" s="29">
        <f t="shared" si="9"/>
        <v>-33.33333333</v>
      </c>
      <c r="K29" s="31">
        <v>2.0</v>
      </c>
      <c r="L29" s="30">
        <f t="shared" si="10"/>
        <v>69</v>
      </c>
      <c r="N29" s="28">
        <v>2.0</v>
      </c>
      <c r="O29" s="32">
        <v>74.66666667</v>
      </c>
      <c r="P29" s="31">
        <v>69.0</v>
      </c>
      <c r="Q29" s="32"/>
      <c r="R29" s="32"/>
      <c r="S29" s="32"/>
      <c r="T29" s="32"/>
      <c r="U29" s="33"/>
      <c r="V29" s="2"/>
      <c r="W29" s="2"/>
    </row>
    <row r="30">
      <c r="B30" s="20">
        <v>0.0</v>
      </c>
      <c r="C30" s="16"/>
      <c r="E30" s="28">
        <v>3.0</v>
      </c>
      <c r="F30" s="29">
        <f>B167</f>
        <v>0</v>
      </c>
      <c r="G30" s="30">
        <f>B168</f>
        <v>63.5</v>
      </c>
      <c r="I30" s="21">
        <v>3.0</v>
      </c>
      <c r="J30" s="22">
        <f t="shared" si="9"/>
        <v>-33.33333333</v>
      </c>
      <c r="K30" s="24">
        <v>3.0</v>
      </c>
      <c r="L30" s="25">
        <f t="shared" si="10"/>
        <v>51.33333333</v>
      </c>
      <c r="N30" s="21">
        <v>3.0</v>
      </c>
      <c r="O30" s="26">
        <v>67.33333333</v>
      </c>
      <c r="P30" s="24">
        <v>51.33333333</v>
      </c>
      <c r="Q30" s="26"/>
      <c r="R30" s="26"/>
      <c r="S30" s="26"/>
      <c r="T30" s="26"/>
      <c r="U30" s="27"/>
      <c r="V30" s="2"/>
      <c r="W30" s="2"/>
    </row>
    <row r="31">
      <c r="B31" s="20">
        <v>83.5</v>
      </c>
      <c r="C31" s="16"/>
      <c r="E31" s="21">
        <v>4.0</v>
      </c>
      <c r="F31" s="22">
        <f>B174</f>
        <v>0</v>
      </c>
      <c r="G31" s="25">
        <f>B175</f>
        <v>63.5</v>
      </c>
      <c r="I31" s="28">
        <v>4.0</v>
      </c>
      <c r="J31" s="29">
        <f t="shared" si="9"/>
        <v>-33.33333333</v>
      </c>
      <c r="K31" s="31">
        <v>4.0</v>
      </c>
      <c r="L31" s="30">
        <f t="shared" si="10"/>
        <v>51.33333333</v>
      </c>
      <c r="N31" s="28">
        <v>4.0</v>
      </c>
      <c r="O31" s="32">
        <v>56.66666667</v>
      </c>
      <c r="P31" s="31">
        <v>51.33333333</v>
      </c>
      <c r="Q31" s="32"/>
      <c r="R31" s="32"/>
      <c r="S31" s="32"/>
      <c r="T31" s="32"/>
      <c r="U31" s="33"/>
      <c r="V31" s="2"/>
    </row>
    <row r="32">
      <c r="B32" s="20">
        <v>25.0</v>
      </c>
      <c r="C32" s="16"/>
      <c r="E32" s="28">
        <v>5.0</v>
      </c>
      <c r="F32" s="29">
        <f>B181</f>
        <v>0</v>
      </c>
      <c r="G32" s="30">
        <f>B182</f>
        <v>59.75</v>
      </c>
      <c r="I32" s="21">
        <v>5.0</v>
      </c>
      <c r="J32" s="22">
        <f t="shared" si="9"/>
        <v>-33.33333333</v>
      </c>
      <c r="K32" s="24">
        <v>5.0</v>
      </c>
      <c r="L32" s="25">
        <f t="shared" si="10"/>
        <v>46.33333333</v>
      </c>
      <c r="N32" s="21">
        <v>5.0</v>
      </c>
      <c r="O32" s="26">
        <v>51.0</v>
      </c>
      <c r="P32" s="24">
        <v>46.33333333</v>
      </c>
      <c r="Q32" s="26"/>
      <c r="R32" s="26"/>
      <c r="S32" s="26"/>
      <c r="T32" s="26"/>
      <c r="U32" s="27"/>
      <c r="V32" s="2"/>
      <c r="W32" s="2"/>
    </row>
    <row r="33">
      <c r="B33" s="20">
        <v>0.0</v>
      </c>
      <c r="C33" s="16"/>
      <c r="E33" s="21">
        <v>6.0</v>
      </c>
      <c r="F33" s="22">
        <f>B188</f>
        <v>0</v>
      </c>
      <c r="G33" s="25">
        <f>B189</f>
        <v>52.5</v>
      </c>
      <c r="I33" s="28">
        <v>6.0</v>
      </c>
      <c r="J33" s="29">
        <f t="shared" si="9"/>
        <v>-33.33333333</v>
      </c>
      <c r="K33" s="31">
        <v>6.0</v>
      </c>
      <c r="L33" s="30">
        <f t="shared" si="10"/>
        <v>36.66666667</v>
      </c>
      <c r="N33" s="28">
        <v>6.0</v>
      </c>
      <c r="O33" s="32">
        <v>49.0</v>
      </c>
      <c r="P33" s="31">
        <v>36.66666667</v>
      </c>
      <c r="Q33" s="32"/>
      <c r="R33" s="32"/>
      <c r="S33" s="32"/>
      <c r="T33" s="32"/>
      <c r="U33" s="33"/>
      <c r="V33" s="2"/>
      <c r="W33" s="2"/>
    </row>
    <row r="34">
      <c r="B34" s="20">
        <v>0.0</v>
      </c>
      <c r="C34" s="16"/>
      <c r="E34" s="28">
        <v>7.0</v>
      </c>
      <c r="F34" s="29">
        <f>B195</f>
        <v>0</v>
      </c>
      <c r="G34" s="30">
        <f>B196</f>
        <v>51.75</v>
      </c>
      <c r="I34" s="21">
        <v>7.0</v>
      </c>
      <c r="J34" s="22">
        <f t="shared" si="9"/>
        <v>-33.33333333</v>
      </c>
      <c r="K34" s="24">
        <v>7.0</v>
      </c>
      <c r="L34" s="25">
        <f t="shared" si="10"/>
        <v>35.66666667</v>
      </c>
      <c r="N34" s="21">
        <v>7.0</v>
      </c>
      <c r="O34" s="26">
        <v>45.33333333</v>
      </c>
      <c r="P34" s="24">
        <v>35.66666667</v>
      </c>
      <c r="Q34" s="26"/>
      <c r="R34" s="26"/>
      <c r="S34" s="26"/>
      <c r="T34" s="26"/>
      <c r="U34" s="27"/>
      <c r="V34" s="2"/>
      <c r="W34" s="2"/>
    </row>
    <row r="35">
      <c r="B35" s="15"/>
      <c r="C35" s="16"/>
      <c r="E35" s="21">
        <v>8.0</v>
      </c>
      <c r="F35" s="22">
        <f>B202</f>
        <v>0</v>
      </c>
      <c r="G35" s="25">
        <f>B203</f>
        <v>41.5</v>
      </c>
      <c r="I35" s="28">
        <v>8.0</v>
      </c>
      <c r="J35" s="29">
        <f t="shared" si="9"/>
        <v>-33.33333333</v>
      </c>
      <c r="K35" s="31">
        <v>8.0</v>
      </c>
      <c r="L35" s="30">
        <f t="shared" si="10"/>
        <v>22</v>
      </c>
      <c r="N35" s="28">
        <v>8.0</v>
      </c>
      <c r="O35" s="32">
        <v>31.33333333</v>
      </c>
      <c r="P35" s="31">
        <v>22.0</v>
      </c>
      <c r="Q35" s="32"/>
      <c r="R35" s="32"/>
      <c r="S35" s="32"/>
      <c r="T35" s="32"/>
      <c r="U35" s="33"/>
      <c r="W35" s="2"/>
    </row>
    <row r="36">
      <c r="B36" s="20" t="s">
        <v>32</v>
      </c>
      <c r="C36" s="16"/>
      <c r="E36" s="28">
        <v>9.0</v>
      </c>
      <c r="F36" s="29">
        <f>B209</f>
        <v>0</v>
      </c>
      <c r="G36" s="30">
        <f>B210</f>
        <v>43.5</v>
      </c>
      <c r="I36" s="21">
        <v>9.0</v>
      </c>
      <c r="J36" s="22">
        <f t="shared" si="9"/>
        <v>-33.33333333</v>
      </c>
      <c r="K36" s="24">
        <v>9.0</v>
      </c>
      <c r="L36" s="25">
        <f t="shared" si="10"/>
        <v>24.66666667</v>
      </c>
      <c r="N36" s="21">
        <v>9.0</v>
      </c>
      <c r="O36" s="26">
        <v>25.0</v>
      </c>
      <c r="P36" s="24">
        <v>24.66666667</v>
      </c>
      <c r="Q36" s="26"/>
      <c r="R36" s="26"/>
      <c r="S36" s="26"/>
      <c r="T36" s="26"/>
      <c r="U36" s="27"/>
      <c r="W36" s="2"/>
    </row>
    <row r="37">
      <c r="B37" s="20">
        <v>0.0</v>
      </c>
      <c r="C37" s="16"/>
      <c r="E37" s="36">
        <v>10.0</v>
      </c>
      <c r="F37" s="37">
        <f>B216</f>
        <v>0</v>
      </c>
      <c r="G37" s="38">
        <f>B217</f>
        <v>39.25</v>
      </c>
      <c r="I37" s="39">
        <v>10.0</v>
      </c>
      <c r="J37" s="40">
        <f t="shared" si="9"/>
        <v>-33.33333333</v>
      </c>
      <c r="K37" s="41">
        <v>10.0</v>
      </c>
      <c r="L37" s="42">
        <f t="shared" si="10"/>
        <v>19</v>
      </c>
      <c r="N37" s="39">
        <v>10.0</v>
      </c>
      <c r="O37" s="43">
        <v>18.0</v>
      </c>
      <c r="P37" s="41">
        <v>19.0</v>
      </c>
      <c r="Q37" s="43"/>
      <c r="R37" s="43"/>
      <c r="S37" s="43"/>
      <c r="T37" s="43"/>
      <c r="U37" s="44"/>
      <c r="W37" s="2"/>
    </row>
    <row r="38">
      <c r="B38" s="20">
        <v>79.75</v>
      </c>
      <c r="C38" s="16"/>
    </row>
    <row r="39">
      <c r="B39" s="20">
        <v>20.0</v>
      </c>
      <c r="C39" s="16"/>
      <c r="N39" s="2"/>
      <c r="Q39" s="2"/>
      <c r="W39" s="2"/>
    </row>
    <row r="40">
      <c r="B40" s="20">
        <v>0.0</v>
      </c>
      <c r="C40" s="16"/>
      <c r="W40" s="2"/>
    </row>
    <row r="41">
      <c r="B41" s="20">
        <v>0.0</v>
      </c>
      <c r="C41" s="16"/>
      <c r="W41" s="2"/>
    </row>
    <row r="42">
      <c r="B42" s="15"/>
      <c r="C42" s="16"/>
      <c r="W42" s="2"/>
    </row>
    <row r="43">
      <c r="B43" s="20" t="s">
        <v>35</v>
      </c>
      <c r="C43" s="16"/>
      <c r="W43" s="2"/>
    </row>
    <row r="44">
      <c r="B44" s="20">
        <v>0.0</v>
      </c>
      <c r="C44" s="16"/>
      <c r="W44" s="2"/>
    </row>
    <row r="45">
      <c r="B45" s="20">
        <v>70.0</v>
      </c>
      <c r="C45" s="16"/>
      <c r="W45" s="2"/>
    </row>
    <row r="46">
      <c r="B46" s="20">
        <v>20.0</v>
      </c>
      <c r="C46" s="16"/>
      <c r="W46" s="2"/>
    </row>
    <row r="47">
      <c r="B47" s="20">
        <v>0.0</v>
      </c>
      <c r="C47" s="16"/>
      <c r="W47" s="2"/>
    </row>
    <row r="48">
      <c r="B48" s="20">
        <v>0.0</v>
      </c>
      <c r="C48" s="16"/>
    </row>
    <row r="49">
      <c r="B49" s="15"/>
      <c r="C49" s="16"/>
      <c r="W49" s="2"/>
    </row>
    <row r="50">
      <c r="B50" s="20" t="s">
        <v>36</v>
      </c>
      <c r="C50" s="16"/>
      <c r="W50" s="2"/>
    </row>
    <row r="51">
      <c r="B51" s="20">
        <v>0.0</v>
      </c>
      <c r="C51" s="16"/>
      <c r="W51" s="2"/>
    </row>
    <row r="52">
      <c r="B52" s="20">
        <v>74.25</v>
      </c>
      <c r="C52" s="16"/>
    </row>
    <row r="53">
      <c r="B53" s="20">
        <v>15.0</v>
      </c>
      <c r="C53" s="16"/>
    </row>
    <row r="54">
      <c r="B54" s="20">
        <v>0.0</v>
      </c>
      <c r="C54" s="16"/>
    </row>
    <row r="55">
      <c r="B55" s="20">
        <v>0.0</v>
      </c>
      <c r="C55" s="16"/>
    </row>
    <row r="56">
      <c r="B56" s="15"/>
      <c r="C56" s="16"/>
    </row>
    <row r="57">
      <c r="B57" s="20" t="s">
        <v>37</v>
      </c>
      <c r="C57" s="16"/>
    </row>
    <row r="58">
      <c r="B58" s="20">
        <v>0.0</v>
      </c>
      <c r="C58" s="16"/>
    </row>
    <row r="59">
      <c r="B59" s="20">
        <v>77.0</v>
      </c>
      <c r="C59" s="16"/>
    </row>
    <row r="60">
      <c r="B60" s="20">
        <v>30.0</v>
      </c>
      <c r="C60" s="16"/>
    </row>
    <row r="61">
      <c r="B61" s="20">
        <v>0.0</v>
      </c>
      <c r="C61" s="16"/>
    </row>
    <row r="62">
      <c r="B62" s="20">
        <v>0.0</v>
      </c>
      <c r="C62" s="16"/>
    </row>
    <row r="63">
      <c r="B63" s="15"/>
      <c r="C63" s="16"/>
    </row>
    <row r="64">
      <c r="B64" s="20" t="s">
        <v>38</v>
      </c>
      <c r="C64" s="16"/>
    </row>
    <row r="65">
      <c r="B65" s="20">
        <v>0.0</v>
      </c>
      <c r="C65" s="16"/>
    </row>
    <row r="66">
      <c r="B66" s="20">
        <v>61.75</v>
      </c>
      <c r="C66" s="16"/>
    </row>
    <row r="67">
      <c r="B67" s="20">
        <v>20.0</v>
      </c>
      <c r="C67" s="16"/>
    </row>
    <row r="68">
      <c r="B68" s="20">
        <v>0.0</v>
      </c>
      <c r="C68" s="16"/>
    </row>
    <row r="69">
      <c r="B69" s="20">
        <v>0.0</v>
      </c>
      <c r="C69" s="16"/>
    </row>
    <row r="70">
      <c r="B70" s="15"/>
      <c r="C70" s="16"/>
    </row>
    <row r="71">
      <c r="B71" s="20" t="s">
        <v>39</v>
      </c>
      <c r="C71" s="16"/>
    </row>
    <row r="72">
      <c r="B72" s="20">
        <v>0.0</v>
      </c>
      <c r="C72" s="16"/>
    </row>
    <row r="73">
      <c r="B73" s="20">
        <v>59.25</v>
      </c>
      <c r="C73" s="16"/>
    </row>
    <row r="74">
      <c r="B74" s="20">
        <v>35.0</v>
      </c>
      <c r="C74" s="16"/>
    </row>
    <row r="75">
      <c r="B75" s="20">
        <v>0.0</v>
      </c>
      <c r="C75" s="16"/>
    </row>
    <row r="76">
      <c r="B76" s="20">
        <v>0.0</v>
      </c>
      <c r="C76" s="16"/>
    </row>
    <row r="77">
      <c r="B77" s="15"/>
      <c r="C77" s="16"/>
    </row>
    <row r="78">
      <c r="B78" s="20" t="s">
        <v>40</v>
      </c>
      <c r="C78" s="16"/>
    </row>
    <row r="79">
      <c r="B79" s="20"/>
      <c r="C79" s="16"/>
    </row>
    <row r="80">
      <c r="B80" s="20" t="s">
        <v>21</v>
      </c>
      <c r="C80" s="16"/>
    </row>
    <row r="81">
      <c r="B81" s="20">
        <v>0.0</v>
      </c>
      <c r="C81" s="16"/>
    </row>
    <row r="82">
      <c r="B82" s="20">
        <v>76.5</v>
      </c>
      <c r="C82" s="16"/>
    </row>
    <row r="83">
      <c r="B83" s="20">
        <v>25.0</v>
      </c>
      <c r="C83" s="16"/>
    </row>
    <row r="84">
      <c r="B84" s="20">
        <v>0.0</v>
      </c>
      <c r="C84" s="16"/>
    </row>
    <row r="85">
      <c r="B85" s="20">
        <v>0.0</v>
      </c>
      <c r="C85" s="16"/>
    </row>
    <row r="86">
      <c r="B86" s="20"/>
      <c r="C86" s="16"/>
    </row>
    <row r="87">
      <c r="B87" s="20" t="s">
        <v>27</v>
      </c>
      <c r="C87" s="16"/>
    </row>
    <row r="88">
      <c r="B88" s="20">
        <v>0.0</v>
      </c>
      <c r="C88" s="16"/>
    </row>
    <row r="89">
      <c r="B89" s="20">
        <v>83.5</v>
      </c>
      <c r="C89" s="16"/>
    </row>
    <row r="90">
      <c r="B90" s="20">
        <v>20.0</v>
      </c>
      <c r="C90" s="16"/>
    </row>
    <row r="91">
      <c r="B91" s="20">
        <v>0.0</v>
      </c>
      <c r="C91" s="16"/>
    </row>
    <row r="92">
      <c r="B92" s="20">
        <v>0.0</v>
      </c>
      <c r="C92" s="16"/>
    </row>
    <row r="93">
      <c r="B93" s="20"/>
      <c r="C93" s="16"/>
    </row>
    <row r="94">
      <c r="B94" s="20" t="s">
        <v>29</v>
      </c>
      <c r="C94" s="16"/>
    </row>
    <row r="95">
      <c r="B95" s="20">
        <v>0.0</v>
      </c>
      <c r="C95" s="16"/>
    </row>
    <row r="96">
      <c r="B96" s="20">
        <v>72.0</v>
      </c>
      <c r="C96" s="16"/>
    </row>
    <row r="97">
      <c r="B97" s="20">
        <v>20.0</v>
      </c>
      <c r="C97" s="16"/>
    </row>
    <row r="98">
      <c r="B98" s="20">
        <v>0.0</v>
      </c>
      <c r="C98" s="16"/>
    </row>
    <row r="99">
      <c r="B99" s="20">
        <v>0.0</v>
      </c>
      <c r="C99" s="16"/>
    </row>
    <row r="100">
      <c r="B100" s="15"/>
      <c r="C100" s="16"/>
    </row>
    <row r="101">
      <c r="B101" s="20" t="s">
        <v>31</v>
      </c>
      <c r="C101" s="16"/>
    </row>
    <row r="102">
      <c r="B102" s="20">
        <v>0.0</v>
      </c>
      <c r="C102" s="16"/>
    </row>
    <row r="103">
      <c r="B103" s="20">
        <v>81.0</v>
      </c>
      <c r="C103" s="16"/>
    </row>
    <row r="104">
      <c r="B104" s="20">
        <v>40.0</v>
      </c>
      <c r="C104" s="16"/>
    </row>
    <row r="105">
      <c r="B105" s="20">
        <v>0.0</v>
      </c>
      <c r="C105" s="16"/>
    </row>
    <row r="106">
      <c r="B106" s="20">
        <v>0.0</v>
      </c>
      <c r="C106" s="16"/>
    </row>
    <row r="107">
      <c r="B107" s="20"/>
      <c r="C107" s="16"/>
    </row>
    <row r="108">
      <c r="B108" s="20" t="s">
        <v>32</v>
      </c>
      <c r="C108" s="16"/>
    </row>
    <row r="109">
      <c r="B109" s="20">
        <v>0.0</v>
      </c>
      <c r="C109" s="16"/>
    </row>
    <row r="110">
      <c r="B110" s="20">
        <v>68.0</v>
      </c>
      <c r="C110" s="16"/>
    </row>
    <row r="111">
      <c r="B111" s="20">
        <v>35.0</v>
      </c>
      <c r="C111" s="16"/>
    </row>
    <row r="112">
      <c r="B112" s="20">
        <v>0.0</v>
      </c>
      <c r="C112" s="16"/>
    </row>
    <row r="113">
      <c r="B113" s="20">
        <v>0.0</v>
      </c>
      <c r="C113" s="16"/>
    </row>
    <row r="114">
      <c r="B114" s="20"/>
      <c r="C114" s="16"/>
    </row>
    <row r="115">
      <c r="B115" s="20" t="s">
        <v>35</v>
      </c>
      <c r="C115" s="16"/>
    </row>
    <row r="116">
      <c r="B116" s="20">
        <v>0.0</v>
      </c>
      <c r="C116" s="16"/>
    </row>
    <row r="117">
      <c r="B117" s="20">
        <v>59.25</v>
      </c>
      <c r="C117" s="16"/>
    </row>
    <row r="118">
      <c r="B118" s="20">
        <v>25.0</v>
      </c>
      <c r="C118" s="16"/>
    </row>
    <row r="119">
      <c r="B119" s="20">
        <v>0.0</v>
      </c>
      <c r="C119" s="16"/>
    </row>
    <row r="120">
      <c r="B120" s="20">
        <v>0.0</v>
      </c>
      <c r="C120" s="16"/>
    </row>
    <row r="121">
      <c r="B121" s="20"/>
      <c r="C121" s="16"/>
    </row>
    <row r="122">
      <c r="B122" s="20" t="s">
        <v>36</v>
      </c>
      <c r="C122" s="16"/>
    </row>
    <row r="123">
      <c r="B123" s="20">
        <v>0.0</v>
      </c>
      <c r="C123" s="16"/>
    </row>
    <row r="124">
      <c r="B124" s="20">
        <v>63.25</v>
      </c>
      <c r="C124" s="16"/>
    </row>
    <row r="125">
      <c r="B125" s="20">
        <v>25.0</v>
      </c>
      <c r="C125" s="16"/>
    </row>
    <row r="126">
      <c r="B126" s="20">
        <v>0.0</v>
      </c>
      <c r="C126" s="16"/>
    </row>
    <row r="127">
      <c r="B127" s="20">
        <v>0.0</v>
      </c>
      <c r="C127" s="16"/>
    </row>
    <row r="128">
      <c r="B128" s="20"/>
      <c r="C128" s="16"/>
    </row>
    <row r="129">
      <c r="B129" s="20" t="s">
        <v>37</v>
      </c>
      <c r="C129" s="16"/>
    </row>
    <row r="130">
      <c r="B130" s="20">
        <v>0.0</v>
      </c>
      <c r="C130" s="16"/>
    </row>
    <row r="131">
      <c r="B131" s="20">
        <v>58.25</v>
      </c>
      <c r="C131" s="16"/>
    </row>
    <row r="132">
      <c r="B132" s="20">
        <v>35.0</v>
      </c>
      <c r="C132" s="16"/>
    </row>
    <row r="133">
      <c r="B133" s="20">
        <v>0.0</v>
      </c>
      <c r="C133" s="16"/>
    </row>
    <row r="134">
      <c r="B134" s="20">
        <v>0.0</v>
      </c>
      <c r="C134" s="16"/>
    </row>
    <row r="135">
      <c r="B135" s="20"/>
      <c r="C135" s="16"/>
    </row>
    <row r="136">
      <c r="B136" s="20" t="s">
        <v>38</v>
      </c>
      <c r="C136" s="16"/>
    </row>
    <row r="137">
      <c r="B137" s="20">
        <v>0.0</v>
      </c>
      <c r="C137" s="16"/>
    </row>
    <row r="138">
      <c r="B138" s="20">
        <v>50.5</v>
      </c>
      <c r="C138" s="16"/>
    </row>
    <row r="139">
      <c r="B139" s="20">
        <v>10.0</v>
      </c>
      <c r="C139" s="16"/>
    </row>
    <row r="140">
      <c r="B140" s="20">
        <v>0.0</v>
      </c>
      <c r="C140" s="16"/>
    </row>
    <row r="141">
      <c r="B141" s="20">
        <v>0.0</v>
      </c>
      <c r="C141" s="16"/>
    </row>
    <row r="142">
      <c r="B142" s="20"/>
      <c r="C142" s="16"/>
    </row>
    <row r="143">
      <c r="B143" s="20" t="s">
        <v>39</v>
      </c>
      <c r="C143" s="16"/>
    </row>
    <row r="144">
      <c r="B144" s="20">
        <v>0.0</v>
      </c>
      <c r="C144" s="16"/>
    </row>
    <row r="145">
      <c r="B145" s="20">
        <v>48.0</v>
      </c>
      <c r="C145" s="16"/>
    </row>
    <row r="146">
      <c r="B146" s="20">
        <v>5.0</v>
      </c>
      <c r="C146" s="16"/>
    </row>
    <row r="147">
      <c r="B147" s="20">
        <v>0.0</v>
      </c>
      <c r="C147" s="16"/>
    </row>
    <row r="148">
      <c r="B148" s="20">
        <v>0.0</v>
      </c>
      <c r="C148" s="16"/>
    </row>
    <row r="149">
      <c r="B149" s="20"/>
      <c r="C149" s="16"/>
    </row>
    <row r="150">
      <c r="B150" s="20" t="s">
        <v>41</v>
      </c>
      <c r="C150" s="16"/>
    </row>
    <row r="151">
      <c r="B151" s="20"/>
      <c r="C151" s="16"/>
    </row>
    <row r="152">
      <c r="B152" s="20" t="s">
        <v>21</v>
      </c>
      <c r="C152" s="16"/>
    </row>
    <row r="153">
      <c r="B153" s="20">
        <v>0.0</v>
      </c>
      <c r="C153" s="16"/>
    </row>
    <row r="154">
      <c r="B154" s="20">
        <v>75.25</v>
      </c>
      <c r="C154" s="16"/>
    </row>
    <row r="155">
      <c r="B155" s="20">
        <v>30.0</v>
      </c>
      <c r="C155" s="16"/>
    </row>
    <row r="156">
      <c r="B156" s="20">
        <v>0.0</v>
      </c>
      <c r="C156" s="16"/>
    </row>
    <row r="157">
      <c r="B157" s="20">
        <v>0.0</v>
      </c>
      <c r="C157" s="16"/>
    </row>
    <row r="158">
      <c r="B158" s="20"/>
      <c r="C158" s="16"/>
    </row>
    <row r="159">
      <c r="B159" s="20" t="s">
        <v>27</v>
      </c>
      <c r="C159" s="16"/>
    </row>
    <row r="160">
      <c r="B160" s="20">
        <v>0.0</v>
      </c>
      <c r="C160" s="16"/>
    </row>
    <row r="161">
      <c r="B161" s="20">
        <v>76.75</v>
      </c>
      <c r="C161" s="16"/>
    </row>
    <row r="162">
      <c r="B162" s="20">
        <v>10.0</v>
      </c>
      <c r="C162" s="16"/>
    </row>
    <row r="163">
      <c r="B163" s="20">
        <v>0.0</v>
      </c>
      <c r="C163" s="16"/>
    </row>
    <row r="164">
      <c r="B164" s="20">
        <v>0.0</v>
      </c>
      <c r="C164" s="16"/>
    </row>
    <row r="165">
      <c r="B165" s="20"/>
      <c r="C165" s="16"/>
    </row>
    <row r="166">
      <c r="B166" s="20" t="s">
        <v>29</v>
      </c>
      <c r="C166" s="16"/>
    </row>
    <row r="167">
      <c r="B167" s="20">
        <v>0.0</v>
      </c>
      <c r="C167" s="16"/>
    </row>
    <row r="168">
      <c r="B168" s="20">
        <v>63.5</v>
      </c>
      <c r="C168" s="16"/>
    </row>
    <row r="169">
      <c r="B169" s="20">
        <v>20.0</v>
      </c>
      <c r="C169" s="16"/>
    </row>
    <row r="170">
      <c r="B170" s="20">
        <v>0.0</v>
      </c>
      <c r="C170" s="16"/>
    </row>
    <row r="171">
      <c r="B171" s="20">
        <v>0.0</v>
      </c>
      <c r="C171" s="16"/>
    </row>
    <row r="172">
      <c r="B172" s="20"/>
      <c r="C172" s="16"/>
    </row>
    <row r="173">
      <c r="B173" s="20" t="s">
        <v>31</v>
      </c>
      <c r="C173" s="16"/>
    </row>
    <row r="174">
      <c r="B174" s="20">
        <v>0.0</v>
      </c>
      <c r="C174" s="16"/>
    </row>
    <row r="175">
      <c r="B175" s="20">
        <v>63.5</v>
      </c>
      <c r="C175" s="16"/>
    </row>
    <row r="176">
      <c r="B176" s="20">
        <v>25.0</v>
      </c>
      <c r="C176" s="16"/>
    </row>
    <row r="177">
      <c r="B177" s="20">
        <v>0.0</v>
      </c>
      <c r="C177" s="16"/>
    </row>
    <row r="178">
      <c r="B178" s="20">
        <v>0.0</v>
      </c>
      <c r="C178" s="16"/>
    </row>
    <row r="179">
      <c r="B179" s="20"/>
      <c r="C179" s="16"/>
    </row>
    <row r="180">
      <c r="B180" s="20" t="s">
        <v>32</v>
      </c>
      <c r="C180" s="16"/>
    </row>
    <row r="181">
      <c r="B181" s="20">
        <v>0.0</v>
      </c>
      <c r="C181" s="16"/>
    </row>
    <row r="182">
      <c r="B182" s="20">
        <v>59.75</v>
      </c>
      <c r="C182" s="16"/>
    </row>
    <row r="183">
      <c r="B183" s="20">
        <v>45.0</v>
      </c>
      <c r="C183" s="16"/>
    </row>
    <row r="184">
      <c r="B184" s="20">
        <v>0.0</v>
      </c>
      <c r="C184" s="16"/>
    </row>
    <row r="185">
      <c r="B185" s="20">
        <v>0.0</v>
      </c>
      <c r="C185" s="16"/>
    </row>
    <row r="186">
      <c r="B186" s="20"/>
      <c r="C186" s="16"/>
    </row>
    <row r="187">
      <c r="B187" s="20" t="s">
        <v>35</v>
      </c>
      <c r="C187" s="16"/>
    </row>
    <row r="188">
      <c r="B188" s="20">
        <v>0.0</v>
      </c>
      <c r="C188" s="16"/>
    </row>
    <row r="189">
      <c r="B189" s="20">
        <v>52.5</v>
      </c>
      <c r="C189" s="16"/>
    </row>
    <row r="190">
      <c r="B190" s="20">
        <v>15.0</v>
      </c>
      <c r="C190" s="16"/>
    </row>
    <row r="191">
      <c r="B191" s="20">
        <v>0.0</v>
      </c>
      <c r="C191" s="16"/>
    </row>
    <row r="192">
      <c r="B192" s="20">
        <v>0.0</v>
      </c>
      <c r="C192" s="16"/>
    </row>
    <row r="193">
      <c r="B193" s="20"/>
      <c r="C193" s="16"/>
    </row>
    <row r="194">
      <c r="B194" s="20" t="s">
        <v>36</v>
      </c>
      <c r="C194" s="16"/>
    </row>
    <row r="195">
      <c r="B195" s="20">
        <v>0.0</v>
      </c>
      <c r="C195" s="16"/>
    </row>
    <row r="196">
      <c r="B196" s="20">
        <v>51.75</v>
      </c>
      <c r="C196" s="16"/>
    </row>
    <row r="197">
      <c r="B197" s="20">
        <v>40.0</v>
      </c>
      <c r="C197" s="16"/>
    </row>
    <row r="198">
      <c r="B198" s="20">
        <v>0.0</v>
      </c>
      <c r="C198" s="16"/>
    </row>
    <row r="199">
      <c r="B199" s="20">
        <v>0.0</v>
      </c>
      <c r="C199" s="16"/>
    </row>
    <row r="200">
      <c r="B200" s="20"/>
      <c r="C200" s="16"/>
    </row>
    <row r="201">
      <c r="B201" s="20" t="s">
        <v>37</v>
      </c>
      <c r="C201" s="16"/>
    </row>
    <row r="202">
      <c r="B202" s="20">
        <v>0.0</v>
      </c>
      <c r="C202" s="16"/>
    </row>
    <row r="203">
      <c r="B203" s="20">
        <v>41.5</v>
      </c>
      <c r="C203" s="16"/>
    </row>
    <row r="204">
      <c r="B204" s="20">
        <v>25.0</v>
      </c>
      <c r="C204" s="16"/>
    </row>
    <row r="205">
      <c r="B205" s="20">
        <v>0.0</v>
      </c>
      <c r="C205" s="16"/>
    </row>
    <row r="206">
      <c r="B206" s="20">
        <v>0.0</v>
      </c>
      <c r="C206" s="16"/>
    </row>
    <row r="207">
      <c r="B207" s="20"/>
      <c r="C207" s="16"/>
    </row>
    <row r="208">
      <c r="B208" s="20" t="s">
        <v>38</v>
      </c>
      <c r="C208" s="16"/>
    </row>
    <row r="209">
      <c r="B209" s="20">
        <v>0.0</v>
      </c>
      <c r="C209" s="16"/>
    </row>
    <row r="210">
      <c r="B210" s="20">
        <v>43.5</v>
      </c>
      <c r="C210" s="16"/>
    </row>
    <row r="211">
      <c r="B211" s="20">
        <v>10.0</v>
      </c>
      <c r="C211" s="16"/>
    </row>
    <row r="212">
      <c r="B212" s="20">
        <v>0.0</v>
      </c>
      <c r="C212" s="16"/>
    </row>
    <row r="213">
      <c r="B213" s="20">
        <v>0.0</v>
      </c>
      <c r="C213" s="16"/>
    </row>
    <row r="214">
      <c r="B214" s="20"/>
      <c r="C214" s="16"/>
    </row>
    <row r="215">
      <c r="B215" s="20" t="s">
        <v>39</v>
      </c>
      <c r="C215" s="16"/>
    </row>
    <row r="216">
      <c r="B216" s="20">
        <v>0.0</v>
      </c>
      <c r="C216" s="16"/>
    </row>
    <row r="217">
      <c r="B217" s="20">
        <v>39.25</v>
      </c>
      <c r="C217" s="16"/>
    </row>
    <row r="218">
      <c r="B218" s="20">
        <v>25.0</v>
      </c>
      <c r="C218" s="16"/>
    </row>
    <row r="219">
      <c r="B219" s="20">
        <v>0.0</v>
      </c>
      <c r="C219" s="16"/>
    </row>
    <row r="220">
      <c r="B220" s="20">
        <v>0.0</v>
      </c>
      <c r="C220" s="16"/>
    </row>
    <row r="221">
      <c r="B221" s="20"/>
      <c r="C221" s="16"/>
    </row>
    <row r="222">
      <c r="B222" s="45"/>
      <c r="C222" s="46"/>
    </row>
    <row r="223">
      <c r="B223" s="47"/>
    </row>
    <row r="224">
      <c r="B224" s="1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1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1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1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1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1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1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1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57"/>
  </cols>
  <sheetData>
    <row r="1">
      <c r="B1" s="1"/>
      <c r="F1" s="2"/>
      <c r="N1" s="2" t="s">
        <v>43</v>
      </c>
      <c r="O1" s="2" t="s">
        <v>1</v>
      </c>
      <c r="P1" s="2" t="s">
        <v>44</v>
      </c>
      <c r="Q1" s="2"/>
      <c r="R1" s="2" t="s">
        <v>45</v>
      </c>
      <c r="S1" s="2" t="s">
        <v>46</v>
      </c>
      <c r="T1" s="2" t="s">
        <v>47</v>
      </c>
      <c r="U1" s="2"/>
      <c r="V1" s="2"/>
      <c r="W1" s="2"/>
    </row>
    <row r="2">
      <c r="B2" s="3" t="s">
        <v>4</v>
      </c>
      <c r="E2" s="4" t="s">
        <v>5</v>
      </c>
      <c r="H2" s="2"/>
      <c r="I2" s="4" t="s">
        <v>6</v>
      </c>
      <c r="J2" s="2"/>
      <c r="O2" s="2"/>
      <c r="P2" s="2"/>
      <c r="Q2" s="2"/>
      <c r="R2" s="2"/>
      <c r="V2" s="2"/>
    </row>
    <row r="3">
      <c r="B3" s="1"/>
      <c r="I3" s="2"/>
      <c r="N3" s="5" t="s">
        <v>48</v>
      </c>
      <c r="O3" s="6">
        <v>1.0</v>
      </c>
      <c r="P3" s="6">
        <v>10.0</v>
      </c>
      <c r="Q3" s="6"/>
      <c r="R3" s="6"/>
      <c r="S3" s="6"/>
      <c r="T3" s="6"/>
      <c r="U3" s="7"/>
      <c r="V3" s="2"/>
    </row>
    <row r="4">
      <c r="B4" s="8"/>
      <c r="C4" s="9"/>
      <c r="E4" s="5" t="s">
        <v>7</v>
      </c>
      <c r="F4" s="10" t="s">
        <v>16</v>
      </c>
      <c r="G4" s="11" t="s">
        <v>17</v>
      </c>
      <c r="I4" s="5" t="s">
        <v>7</v>
      </c>
      <c r="J4" s="10" t="s">
        <v>16</v>
      </c>
      <c r="K4" s="10" t="s">
        <v>7</v>
      </c>
      <c r="L4" s="11" t="s">
        <v>17</v>
      </c>
      <c r="N4" s="12" t="s">
        <v>18</v>
      </c>
      <c r="O4" s="13">
        <f t="shared" ref="O4:U4" si="1">AVERAGE(O6:O37)</f>
        <v>59.17916667</v>
      </c>
      <c r="P4" s="13">
        <f t="shared" si="1"/>
        <v>65.49861111</v>
      </c>
      <c r="Q4" s="13" t="str">
        <f t="shared" si="1"/>
        <v>#DIV/0!</v>
      </c>
      <c r="R4" s="13" t="str">
        <f t="shared" si="1"/>
        <v>#DIV/0!</v>
      </c>
      <c r="S4" s="13">
        <f t="shared" si="1"/>
        <v>28034.89376</v>
      </c>
      <c r="T4" s="13" t="str">
        <f t="shared" si="1"/>
        <v>#DIV/0!</v>
      </c>
      <c r="U4" s="14" t="str">
        <f t="shared" si="1"/>
        <v>#DIV/0!</v>
      </c>
      <c r="V4" s="2"/>
    </row>
    <row r="5">
      <c r="B5" s="15"/>
      <c r="C5" s="16"/>
      <c r="E5" s="17" t="s">
        <v>19</v>
      </c>
      <c r="F5" s="18"/>
      <c r="G5" s="19"/>
      <c r="I5" s="17" t="s">
        <v>19</v>
      </c>
      <c r="J5" s="18"/>
      <c r="K5" s="18"/>
      <c r="L5" s="19"/>
      <c r="N5" s="17" t="s">
        <v>19</v>
      </c>
      <c r="O5" s="18"/>
      <c r="P5" s="18"/>
      <c r="Q5" s="18"/>
      <c r="R5" s="18"/>
      <c r="S5" s="18"/>
      <c r="T5" s="18"/>
      <c r="U5" s="19"/>
      <c r="V5" s="2"/>
    </row>
    <row r="6">
      <c r="B6" s="20"/>
      <c r="C6" s="16"/>
      <c r="E6" s="21">
        <v>1.0</v>
      </c>
      <c r="F6" s="22" t="str">
        <f>B9</f>
        <v/>
      </c>
      <c r="G6" s="23" t="str">
        <f>B10</f>
        <v/>
      </c>
      <c r="I6" s="21">
        <v>1.0</v>
      </c>
      <c r="J6" s="22">
        <f t="shared" ref="J6:J7" si="2">(F6-50)*2</f>
        <v>-100</v>
      </c>
      <c r="K6" s="24">
        <v>1.0</v>
      </c>
      <c r="L6" s="25">
        <f t="shared" ref="L6:L15" si="3">(G6-50)*2</f>
        <v>-100</v>
      </c>
      <c r="N6" s="21">
        <v>1.0</v>
      </c>
      <c r="O6" s="26">
        <v>91.5</v>
      </c>
      <c r="P6" s="24">
        <v>99.0</v>
      </c>
      <c r="Q6" s="26"/>
      <c r="R6" s="26"/>
      <c r="S6" s="26"/>
      <c r="T6" s="26"/>
      <c r="U6" s="27"/>
      <c r="V6" s="2"/>
    </row>
    <row r="7">
      <c r="B7" s="15"/>
      <c r="C7" s="16"/>
      <c r="E7" s="28">
        <v>2.0</v>
      </c>
      <c r="F7" s="29" t="str">
        <f>B16</f>
        <v/>
      </c>
      <c r="G7" s="30" t="str">
        <f>B17</f>
        <v/>
      </c>
      <c r="I7" s="28">
        <v>2.0</v>
      </c>
      <c r="J7" s="29">
        <f t="shared" si="2"/>
        <v>-100</v>
      </c>
      <c r="K7" s="31">
        <v>2.0</v>
      </c>
      <c r="L7" s="30">
        <f t="shared" si="3"/>
        <v>-100</v>
      </c>
      <c r="N7" s="28">
        <v>2.0</v>
      </c>
      <c r="O7" s="32">
        <v>92.0</v>
      </c>
      <c r="P7" s="31">
        <v>98.5</v>
      </c>
      <c r="Q7" s="32"/>
      <c r="R7" s="32"/>
      <c r="S7" s="32"/>
      <c r="T7" s="32"/>
      <c r="U7" s="33"/>
      <c r="V7" s="2"/>
    </row>
    <row r="8">
      <c r="B8" s="20"/>
      <c r="C8" s="16"/>
      <c r="E8" s="21">
        <v>3.0</v>
      </c>
      <c r="F8" s="22" t="str">
        <f>B23</f>
        <v/>
      </c>
      <c r="G8" s="25" t="str">
        <f>B24</f>
        <v/>
      </c>
      <c r="I8" s="21">
        <v>3.0</v>
      </c>
      <c r="J8" s="22">
        <f>(F8-100/2)*(1/(1-1/2))</f>
        <v>-100</v>
      </c>
      <c r="K8" s="24">
        <v>3.0</v>
      </c>
      <c r="L8" s="25">
        <f t="shared" si="3"/>
        <v>-100</v>
      </c>
      <c r="N8" s="21">
        <v>3.0</v>
      </c>
      <c r="O8" s="26">
        <v>81.0</v>
      </c>
      <c r="P8" s="24">
        <v>90.5</v>
      </c>
      <c r="Q8" s="26"/>
      <c r="R8" s="26"/>
      <c r="S8" s="26"/>
      <c r="T8" s="26"/>
      <c r="U8" s="27"/>
      <c r="V8" s="2"/>
    </row>
    <row r="9">
      <c r="A9" s="2" t="s">
        <v>22</v>
      </c>
      <c r="B9" s="20"/>
      <c r="C9" s="16"/>
      <c r="E9" s="28">
        <v>4.0</v>
      </c>
      <c r="F9" s="29" t="str">
        <f>B30</f>
        <v/>
      </c>
      <c r="G9" s="30" t="str">
        <f>B31</f>
        <v/>
      </c>
      <c r="I9" s="28">
        <v>4.0</v>
      </c>
      <c r="J9" s="29">
        <f t="shared" ref="J9:J10" si="4">(2*F9-100)/(2-1)</f>
        <v>-100</v>
      </c>
      <c r="K9" s="31">
        <v>4.0</v>
      </c>
      <c r="L9" s="30">
        <f t="shared" si="3"/>
        <v>-100</v>
      </c>
      <c r="N9" s="28">
        <v>4.0</v>
      </c>
      <c r="O9" s="32">
        <v>87.0</v>
      </c>
      <c r="P9" s="31">
        <v>89.5</v>
      </c>
      <c r="Q9" s="32"/>
      <c r="R9" s="32"/>
      <c r="S9" s="32"/>
      <c r="T9" s="32"/>
      <c r="U9" s="33"/>
      <c r="V9" s="2"/>
    </row>
    <row r="10">
      <c r="A10" s="2" t="s">
        <v>23</v>
      </c>
      <c r="B10" s="20"/>
      <c r="C10" s="16"/>
      <c r="E10" s="21">
        <v>5.0</v>
      </c>
      <c r="F10" s="22" t="str">
        <f>B37</f>
        <v/>
      </c>
      <c r="G10" s="25" t="str">
        <f>B38</f>
        <v/>
      </c>
      <c r="I10" s="21">
        <v>5.0</v>
      </c>
      <c r="J10" s="22">
        <f t="shared" si="4"/>
        <v>-100</v>
      </c>
      <c r="K10" s="24">
        <v>5.0</v>
      </c>
      <c r="L10" s="25">
        <f t="shared" si="3"/>
        <v>-100</v>
      </c>
      <c r="N10" s="21">
        <v>5.0</v>
      </c>
      <c r="O10" s="26">
        <v>68.5</v>
      </c>
      <c r="P10" s="24">
        <v>79.5</v>
      </c>
      <c r="Q10" s="26"/>
      <c r="R10" s="26"/>
      <c r="S10" s="26"/>
      <c r="T10" s="26"/>
      <c r="U10" s="27"/>
      <c r="V10" s="2"/>
    </row>
    <row r="11">
      <c r="A11" s="2" t="s">
        <v>24</v>
      </c>
      <c r="B11" s="20"/>
      <c r="C11" s="16"/>
      <c r="E11" s="28">
        <v>6.0</v>
      </c>
      <c r="F11" s="31" t="str">
        <f>B44</f>
        <v/>
      </c>
      <c r="G11" s="34" t="str">
        <f>B45</f>
        <v/>
      </c>
      <c r="I11" s="28">
        <v>6.0</v>
      </c>
      <c r="J11" s="29">
        <f t="shared" ref="J11:J15" si="5">(F11-50)*2</f>
        <v>-100</v>
      </c>
      <c r="K11" s="31">
        <v>6.0</v>
      </c>
      <c r="L11" s="30">
        <f t="shared" si="3"/>
        <v>-100</v>
      </c>
      <c r="N11" s="28">
        <v>6.0</v>
      </c>
      <c r="O11" s="32">
        <v>61.5</v>
      </c>
      <c r="P11" s="31">
        <v>77.0</v>
      </c>
      <c r="Q11" s="32"/>
      <c r="R11" s="32"/>
      <c r="S11" s="32">
        <v>54501.0</v>
      </c>
      <c r="T11" s="32"/>
      <c r="U11" s="33"/>
      <c r="V11" s="2"/>
    </row>
    <row r="12">
      <c r="A12" s="2" t="s">
        <v>25</v>
      </c>
      <c r="B12" s="20"/>
      <c r="C12" s="16"/>
      <c r="E12" s="21">
        <v>7.0</v>
      </c>
      <c r="F12" s="24" t="str">
        <f>B51</f>
        <v/>
      </c>
      <c r="G12" s="23" t="str">
        <f>B52</f>
        <v/>
      </c>
      <c r="I12" s="21">
        <v>7.0</v>
      </c>
      <c r="J12" s="22">
        <f t="shared" si="5"/>
        <v>-100</v>
      </c>
      <c r="K12" s="24">
        <v>7.0</v>
      </c>
      <c r="L12" s="25">
        <f t="shared" si="3"/>
        <v>-100</v>
      </c>
      <c r="N12" s="21">
        <v>7.0</v>
      </c>
      <c r="O12" s="26">
        <v>49.0</v>
      </c>
      <c r="P12" s="24">
        <v>59.0</v>
      </c>
      <c r="Q12" s="26"/>
      <c r="R12" s="26"/>
      <c r="S12" s="26">
        <v>56989.0</v>
      </c>
      <c r="T12" s="26"/>
      <c r="U12" s="27"/>
      <c r="V12" s="2"/>
    </row>
    <row r="13">
      <c r="A13" s="2" t="s">
        <v>26</v>
      </c>
      <c r="B13" s="20"/>
      <c r="C13" s="16"/>
      <c r="E13" s="28">
        <v>8.0</v>
      </c>
      <c r="F13" s="29" t="str">
        <f>B58</f>
        <v/>
      </c>
      <c r="G13" s="30" t="str">
        <f>B59</f>
        <v/>
      </c>
      <c r="I13" s="28">
        <v>8.0</v>
      </c>
      <c r="J13" s="29">
        <f t="shared" si="5"/>
        <v>-100</v>
      </c>
      <c r="K13" s="31">
        <v>8.0</v>
      </c>
      <c r="L13" s="30">
        <f t="shared" si="3"/>
        <v>-100</v>
      </c>
      <c r="N13" s="28">
        <v>8.0</v>
      </c>
      <c r="O13" s="32">
        <v>44.0</v>
      </c>
      <c r="P13" s="31">
        <v>56.0</v>
      </c>
      <c r="Q13" s="32"/>
      <c r="R13" s="32"/>
      <c r="S13" s="32"/>
      <c r="T13" s="32"/>
      <c r="U13" s="33"/>
      <c r="V13" s="2"/>
    </row>
    <row r="14">
      <c r="B14" s="15"/>
      <c r="C14" s="16"/>
      <c r="E14" s="21">
        <v>9.0</v>
      </c>
      <c r="F14" s="22" t="str">
        <f>B65</f>
        <v/>
      </c>
      <c r="G14" s="25" t="str">
        <f>B66</f>
        <v/>
      </c>
      <c r="I14" s="21">
        <v>9.0</v>
      </c>
      <c r="J14" s="22">
        <f t="shared" si="5"/>
        <v>-100</v>
      </c>
      <c r="K14" s="24">
        <v>9.0</v>
      </c>
      <c r="L14" s="25">
        <f t="shared" si="3"/>
        <v>-100</v>
      </c>
      <c r="N14" s="21">
        <v>9.0</v>
      </c>
      <c r="O14" s="26">
        <v>39.0</v>
      </c>
      <c r="P14" s="24">
        <v>45.5</v>
      </c>
      <c r="Q14" s="26"/>
      <c r="R14" s="26"/>
      <c r="S14" s="26">
        <f>S11/100</f>
        <v>545.01</v>
      </c>
      <c r="T14" s="26"/>
      <c r="U14" s="27"/>
      <c r="V14" s="2"/>
    </row>
    <row r="15">
      <c r="B15" s="20"/>
      <c r="C15" s="16"/>
      <c r="E15" s="28">
        <v>10.0</v>
      </c>
      <c r="F15" s="29" t="str">
        <f>B72</f>
        <v/>
      </c>
      <c r="G15" s="30" t="str">
        <f>B73</f>
        <v/>
      </c>
      <c r="I15" s="28">
        <v>10.0</v>
      </c>
      <c r="J15" s="29">
        <f t="shared" si="5"/>
        <v>-100</v>
      </c>
      <c r="K15" s="31">
        <v>10.0</v>
      </c>
      <c r="L15" s="30">
        <f t="shared" si="3"/>
        <v>-100</v>
      </c>
      <c r="N15" s="28">
        <v>10.0</v>
      </c>
      <c r="O15" s="32">
        <v>22.5</v>
      </c>
      <c r="P15" s="31">
        <v>28.5</v>
      </c>
      <c r="Q15" s="32"/>
      <c r="R15" s="32"/>
      <c r="S15" s="32">
        <f>S12/S14</f>
        <v>104.5650539</v>
      </c>
      <c r="T15" s="32"/>
      <c r="U15" s="33"/>
      <c r="V15" s="2"/>
    </row>
    <row r="16">
      <c r="B16" s="20"/>
      <c r="C16" s="16"/>
      <c r="E16" s="17" t="s">
        <v>28</v>
      </c>
      <c r="F16" s="18"/>
      <c r="G16" s="19"/>
      <c r="I16" s="17" t="s">
        <v>28</v>
      </c>
      <c r="J16" s="18"/>
      <c r="K16" s="35"/>
      <c r="L16" s="19"/>
      <c r="N16" s="17" t="s">
        <v>28</v>
      </c>
      <c r="O16" s="13"/>
      <c r="P16" s="18"/>
      <c r="Q16" s="13"/>
      <c r="R16" s="13"/>
      <c r="S16" s="13"/>
      <c r="T16" s="13"/>
      <c r="U16" s="14"/>
      <c r="V16" s="2"/>
    </row>
    <row r="17">
      <c r="B17" s="20"/>
      <c r="C17" s="16"/>
      <c r="E17" s="21">
        <v>1.0</v>
      </c>
      <c r="F17" s="22" t="str">
        <f>B81</f>
        <v/>
      </c>
      <c r="G17" s="25" t="str">
        <f>B82</f>
        <v/>
      </c>
      <c r="I17" s="21">
        <v>1.0</v>
      </c>
      <c r="J17" s="22">
        <f>(F17-100/3)*(1/(1-1/3))</f>
        <v>-50</v>
      </c>
      <c r="K17" s="24">
        <v>1.0</v>
      </c>
      <c r="L17" s="25">
        <f t="shared" ref="L17:L26" si="6">(G17-33.3333333333333)*1.5</f>
        <v>-50</v>
      </c>
      <c r="N17" s="21">
        <v>1.0</v>
      </c>
      <c r="O17" s="26">
        <v>86.5</v>
      </c>
      <c r="P17" s="24">
        <v>93.0</v>
      </c>
      <c r="Q17" s="26"/>
      <c r="R17" s="26"/>
      <c r="S17" s="26"/>
      <c r="T17" s="26"/>
      <c r="U17" s="27"/>
      <c r="V17" s="2"/>
    </row>
    <row r="18">
      <c r="B18" s="20"/>
      <c r="C18" s="16"/>
      <c r="E18" s="28">
        <v>2.0</v>
      </c>
      <c r="F18" s="29" t="str">
        <f>B88</f>
        <v/>
      </c>
      <c r="G18" s="30" t="str">
        <f>B89</f>
        <v/>
      </c>
      <c r="I18" s="28">
        <v>2.0</v>
      </c>
      <c r="J18" s="29">
        <f t="shared" ref="J18:J19" si="7">(3*F18-100)/(3-1)</f>
        <v>-50</v>
      </c>
      <c r="K18" s="31">
        <v>2.0</v>
      </c>
      <c r="L18" s="30">
        <f t="shared" si="6"/>
        <v>-50</v>
      </c>
      <c r="N18" s="28">
        <v>2.0</v>
      </c>
      <c r="O18" s="32">
        <v>82.75</v>
      </c>
      <c r="P18" s="31">
        <v>93.375</v>
      </c>
      <c r="Q18" s="32"/>
      <c r="R18" s="32"/>
      <c r="S18" s="32"/>
      <c r="T18" s="32"/>
      <c r="U18" s="33"/>
      <c r="V18" s="2"/>
    </row>
    <row r="19">
      <c r="B19" s="20"/>
      <c r="C19" s="16"/>
      <c r="E19" s="21">
        <v>3.0</v>
      </c>
      <c r="F19" s="22" t="str">
        <f>B95</f>
        <v/>
      </c>
      <c r="G19" s="25" t="str">
        <f>B96</f>
        <v/>
      </c>
      <c r="I19" s="21">
        <v>3.0</v>
      </c>
      <c r="J19" s="22">
        <f t="shared" si="7"/>
        <v>-50</v>
      </c>
      <c r="K19" s="24">
        <v>3.0</v>
      </c>
      <c r="L19" s="25">
        <f t="shared" si="6"/>
        <v>-50</v>
      </c>
      <c r="N19" s="21">
        <v>3.0</v>
      </c>
      <c r="O19" s="26">
        <v>78.25</v>
      </c>
      <c r="P19" s="24">
        <v>82.875</v>
      </c>
      <c r="Q19" s="26"/>
      <c r="R19" s="26"/>
      <c r="S19" s="26"/>
      <c r="T19" s="26"/>
      <c r="U19" s="27"/>
      <c r="V19" s="2"/>
    </row>
    <row r="20">
      <c r="B20" s="20"/>
      <c r="C20" s="16"/>
      <c r="E20" s="28">
        <v>4.0</v>
      </c>
      <c r="F20" s="29" t="str">
        <f>B102</f>
        <v/>
      </c>
      <c r="G20" s="30" t="str">
        <f>B103</f>
        <v/>
      </c>
      <c r="I20" s="28">
        <v>4.0</v>
      </c>
      <c r="J20" s="29">
        <f t="shared" ref="J20:J26" si="8">(F20-33.3333333333333)*1.5</f>
        <v>-50</v>
      </c>
      <c r="K20" s="31">
        <v>4.0</v>
      </c>
      <c r="L20" s="30">
        <f t="shared" si="6"/>
        <v>-50</v>
      </c>
      <c r="N20" s="28">
        <v>4.0</v>
      </c>
      <c r="O20" s="32">
        <v>72.625</v>
      </c>
      <c r="P20" s="31">
        <v>81.0</v>
      </c>
      <c r="Q20" s="32"/>
      <c r="R20" s="32"/>
      <c r="S20" s="32"/>
      <c r="T20" s="32"/>
      <c r="U20" s="33"/>
      <c r="V20" s="2"/>
    </row>
    <row r="21">
      <c r="B21" s="15"/>
      <c r="C21" s="16"/>
      <c r="E21" s="21">
        <v>5.0</v>
      </c>
      <c r="F21" s="22" t="str">
        <f>B109</f>
        <v/>
      </c>
      <c r="G21" s="25" t="str">
        <f>B110</f>
        <v/>
      </c>
      <c r="I21" s="21">
        <v>5.0</v>
      </c>
      <c r="J21" s="22">
        <f t="shared" si="8"/>
        <v>-50</v>
      </c>
      <c r="K21" s="24">
        <v>5.0</v>
      </c>
      <c r="L21" s="25">
        <f t="shared" si="6"/>
        <v>-50</v>
      </c>
      <c r="N21" s="21">
        <v>5.0</v>
      </c>
      <c r="O21" s="26">
        <v>67.0</v>
      </c>
      <c r="P21" s="24">
        <v>73.5</v>
      </c>
      <c r="Q21" s="26"/>
      <c r="R21" s="26"/>
      <c r="S21" s="26"/>
      <c r="T21" s="26"/>
      <c r="U21" s="27"/>
      <c r="V21" s="2"/>
    </row>
    <row r="22">
      <c r="B22" s="20"/>
      <c r="C22" s="16"/>
      <c r="E22" s="28">
        <v>6.0</v>
      </c>
      <c r="F22" s="29" t="str">
        <f>B116</f>
        <v/>
      </c>
      <c r="G22" s="30" t="str">
        <f>B117</f>
        <v/>
      </c>
      <c r="I22" s="28">
        <v>6.0</v>
      </c>
      <c r="J22" s="29">
        <f t="shared" si="8"/>
        <v>-50</v>
      </c>
      <c r="K22" s="31">
        <v>6.0</v>
      </c>
      <c r="L22" s="30">
        <f t="shared" si="6"/>
        <v>-50</v>
      </c>
      <c r="N22" s="28">
        <v>6.0</v>
      </c>
      <c r="O22" s="32">
        <v>57.625</v>
      </c>
      <c r="P22" s="31">
        <v>56.875</v>
      </c>
      <c r="Q22" s="32"/>
      <c r="R22" s="32"/>
      <c r="S22" s="32"/>
      <c r="T22" s="32"/>
      <c r="U22" s="33"/>
      <c r="V22" s="2"/>
    </row>
    <row r="23">
      <c r="B23" s="20"/>
      <c r="C23" s="16"/>
      <c r="E23" s="21">
        <v>7.0</v>
      </c>
      <c r="F23" s="22" t="str">
        <f>B123</f>
        <v/>
      </c>
      <c r="G23" s="25" t="str">
        <f>B124</f>
        <v/>
      </c>
      <c r="I23" s="21">
        <v>7.0</v>
      </c>
      <c r="J23" s="22">
        <f t="shared" si="8"/>
        <v>-50</v>
      </c>
      <c r="K23" s="24">
        <v>7.0</v>
      </c>
      <c r="L23" s="25">
        <f t="shared" si="6"/>
        <v>-50</v>
      </c>
      <c r="N23" s="21">
        <v>7.0</v>
      </c>
      <c r="O23" s="26">
        <v>53.875</v>
      </c>
      <c r="P23" s="24">
        <v>48.375</v>
      </c>
      <c r="Q23" s="26"/>
      <c r="R23" s="26"/>
      <c r="S23" s="26"/>
      <c r="T23" s="26"/>
      <c r="U23" s="27"/>
      <c r="V23" s="2"/>
    </row>
    <row r="24">
      <c r="B24" s="20"/>
      <c r="C24" s="16"/>
      <c r="E24" s="28">
        <v>8.0</v>
      </c>
      <c r="F24" s="29" t="str">
        <f>B130</f>
        <v/>
      </c>
      <c r="G24" s="30" t="str">
        <f>B131</f>
        <v/>
      </c>
      <c r="I24" s="28">
        <v>8.0</v>
      </c>
      <c r="J24" s="29">
        <f t="shared" si="8"/>
        <v>-50</v>
      </c>
      <c r="K24" s="31">
        <v>8.0</v>
      </c>
      <c r="L24" s="30">
        <f t="shared" si="6"/>
        <v>-50</v>
      </c>
      <c r="N24" s="28">
        <v>8.0</v>
      </c>
      <c r="O24" s="32">
        <v>32.125</v>
      </c>
      <c r="P24" s="31">
        <v>37.5</v>
      </c>
      <c r="Q24" s="32"/>
      <c r="R24" s="32"/>
      <c r="S24" s="32"/>
      <c r="T24" s="32"/>
      <c r="U24" s="33"/>
    </row>
    <row r="25">
      <c r="B25" s="20"/>
      <c r="C25" s="16"/>
      <c r="E25" s="21">
        <v>9.0</v>
      </c>
      <c r="F25" s="22" t="str">
        <f>B137</f>
        <v/>
      </c>
      <c r="G25" s="25" t="str">
        <f>B138</f>
        <v/>
      </c>
      <c r="I25" s="21">
        <v>9.0</v>
      </c>
      <c r="J25" s="22">
        <f t="shared" si="8"/>
        <v>-50</v>
      </c>
      <c r="K25" s="24">
        <v>9.0</v>
      </c>
      <c r="L25" s="25">
        <f t="shared" si="6"/>
        <v>-50</v>
      </c>
      <c r="N25" s="21">
        <v>9.0</v>
      </c>
      <c r="O25" s="26">
        <v>29.5</v>
      </c>
      <c r="P25" s="24">
        <v>32.625</v>
      </c>
      <c r="Q25" s="26"/>
      <c r="R25" s="26"/>
      <c r="S25" s="26"/>
      <c r="T25" s="26"/>
      <c r="U25" s="27"/>
      <c r="V25" s="2"/>
      <c r="W25" s="2"/>
    </row>
    <row r="26">
      <c r="B26" s="20"/>
      <c r="C26" s="16"/>
      <c r="E26" s="28">
        <v>10.0</v>
      </c>
      <c r="F26" s="29" t="str">
        <f>B144</f>
        <v/>
      </c>
      <c r="G26" s="30" t="str">
        <f>B145</f>
        <v/>
      </c>
      <c r="I26" s="28">
        <v>10.0</v>
      </c>
      <c r="J26" s="29">
        <f t="shared" si="8"/>
        <v>-50</v>
      </c>
      <c r="K26" s="31">
        <v>10.0</v>
      </c>
      <c r="L26" s="30">
        <f t="shared" si="6"/>
        <v>-50</v>
      </c>
      <c r="N26" s="28">
        <v>10.0</v>
      </c>
      <c r="O26" s="32">
        <v>20.125</v>
      </c>
      <c r="P26" s="31">
        <v>24.5</v>
      </c>
      <c r="Q26" s="32"/>
      <c r="R26" s="32"/>
      <c r="S26" s="32"/>
      <c r="T26" s="32"/>
      <c r="U26" s="33"/>
      <c r="V26" s="2"/>
    </row>
    <row r="27">
      <c r="B27" s="20"/>
      <c r="C27" s="16"/>
      <c r="E27" s="17" t="s">
        <v>30</v>
      </c>
      <c r="F27" s="18"/>
      <c r="G27" s="19"/>
      <c r="I27" s="17" t="s">
        <v>30</v>
      </c>
      <c r="J27" s="18"/>
      <c r="K27" s="18"/>
      <c r="L27" s="19"/>
      <c r="N27" s="17" t="s">
        <v>30</v>
      </c>
      <c r="O27" s="13"/>
      <c r="P27" s="18"/>
      <c r="Q27" s="13"/>
      <c r="R27" s="13"/>
      <c r="S27" s="13"/>
      <c r="T27" s="13"/>
      <c r="U27" s="14"/>
      <c r="V27" s="2"/>
      <c r="W27" s="2"/>
    </row>
    <row r="28">
      <c r="B28" s="15"/>
      <c r="C28" s="16"/>
      <c r="E28" s="28">
        <v>1.0</v>
      </c>
      <c r="F28" s="29" t="str">
        <f>B153</f>
        <v/>
      </c>
      <c r="G28" s="30" t="str">
        <f>B154</f>
        <v/>
      </c>
      <c r="I28" s="21">
        <v>1.0</v>
      </c>
      <c r="J28" s="22">
        <f t="shared" ref="J28:J37" si="9">(F28-25)*1.33333333333333</f>
        <v>-33.33333333</v>
      </c>
      <c r="K28" s="24">
        <v>1.0</v>
      </c>
      <c r="L28" s="25">
        <f t="shared" ref="L28:L37" si="10">(G28-25)*1.33333333333333</f>
        <v>-33.33333333</v>
      </c>
      <c r="N28" s="21">
        <v>1.0</v>
      </c>
      <c r="O28" s="26">
        <v>83.66666667</v>
      </c>
      <c r="P28" s="24">
        <v>90.0</v>
      </c>
      <c r="Q28" s="26"/>
      <c r="R28" s="26"/>
      <c r="S28" s="26"/>
      <c r="T28" s="26"/>
      <c r="U28" s="27"/>
      <c r="V28" s="2"/>
      <c r="W28" s="2"/>
    </row>
    <row r="29">
      <c r="B29" s="20"/>
      <c r="C29" s="16"/>
      <c r="E29" s="21">
        <v>2.0</v>
      </c>
      <c r="F29" s="22" t="str">
        <f>B160</f>
        <v/>
      </c>
      <c r="G29" s="25" t="str">
        <f>B161</f>
        <v/>
      </c>
      <c r="I29" s="28">
        <v>2.0</v>
      </c>
      <c r="J29" s="29">
        <f t="shared" si="9"/>
        <v>-33.33333333</v>
      </c>
      <c r="K29" s="31">
        <v>2.0</v>
      </c>
      <c r="L29" s="30">
        <f t="shared" si="10"/>
        <v>-33.33333333</v>
      </c>
      <c r="N29" s="28">
        <v>2.0</v>
      </c>
      <c r="O29" s="32">
        <v>74.66666667</v>
      </c>
      <c r="P29" s="31">
        <v>82.33333333</v>
      </c>
      <c r="Q29" s="32"/>
      <c r="R29" s="32"/>
      <c r="S29" s="32"/>
      <c r="T29" s="32"/>
      <c r="U29" s="33"/>
      <c r="V29" s="2"/>
      <c r="W29" s="2"/>
    </row>
    <row r="30">
      <c r="B30" s="20"/>
      <c r="C30" s="16"/>
      <c r="E30" s="28">
        <v>3.0</v>
      </c>
      <c r="F30" s="29" t="str">
        <f>B167</f>
        <v/>
      </c>
      <c r="G30" s="30" t="str">
        <f>B168</f>
        <v/>
      </c>
      <c r="I30" s="21">
        <v>3.0</v>
      </c>
      <c r="J30" s="22">
        <f t="shared" si="9"/>
        <v>-33.33333333</v>
      </c>
      <c r="K30" s="24">
        <v>3.0</v>
      </c>
      <c r="L30" s="25">
        <f t="shared" si="10"/>
        <v>-33.33333333</v>
      </c>
      <c r="N30" s="21">
        <v>3.0</v>
      </c>
      <c r="O30" s="26">
        <v>78.66666667</v>
      </c>
      <c r="P30" s="24">
        <v>81.66666667</v>
      </c>
      <c r="Q30" s="26"/>
      <c r="R30" s="26"/>
      <c r="S30" s="26"/>
      <c r="T30" s="26"/>
      <c r="U30" s="27"/>
      <c r="V30" s="2"/>
      <c r="W30" s="2"/>
    </row>
    <row r="31">
      <c r="B31" s="20"/>
      <c r="C31" s="16"/>
      <c r="E31" s="21">
        <v>4.0</v>
      </c>
      <c r="F31" s="22" t="str">
        <f>B174</f>
        <v/>
      </c>
      <c r="G31" s="25" t="str">
        <f>B175</f>
        <v/>
      </c>
      <c r="I31" s="28">
        <v>4.0</v>
      </c>
      <c r="J31" s="29">
        <f t="shared" si="9"/>
        <v>-33.33333333</v>
      </c>
      <c r="K31" s="31">
        <v>4.0</v>
      </c>
      <c r="L31" s="30">
        <f t="shared" si="10"/>
        <v>-33.33333333</v>
      </c>
      <c r="N31" s="28">
        <v>4.0</v>
      </c>
      <c r="O31" s="32">
        <v>74.0</v>
      </c>
      <c r="P31" s="31">
        <v>78.0</v>
      </c>
      <c r="Q31" s="32"/>
      <c r="R31" s="32"/>
      <c r="S31" s="32"/>
      <c r="T31" s="32"/>
      <c r="U31" s="33"/>
      <c r="V31" s="2"/>
    </row>
    <row r="32">
      <c r="B32" s="20"/>
      <c r="C32" s="16"/>
      <c r="E32" s="28">
        <v>5.0</v>
      </c>
      <c r="F32" s="29" t="str">
        <f>B181</f>
        <v/>
      </c>
      <c r="G32" s="30" t="str">
        <f>B182</f>
        <v/>
      </c>
      <c r="I32" s="21">
        <v>5.0</v>
      </c>
      <c r="J32" s="22">
        <f t="shared" si="9"/>
        <v>-33.33333333</v>
      </c>
      <c r="K32" s="24">
        <v>5.0</v>
      </c>
      <c r="L32" s="25">
        <f t="shared" si="10"/>
        <v>-33.33333333</v>
      </c>
      <c r="N32" s="21">
        <v>5.0</v>
      </c>
      <c r="O32" s="26">
        <v>64.0</v>
      </c>
      <c r="P32" s="24">
        <v>68.66666667</v>
      </c>
      <c r="Q32" s="26"/>
      <c r="R32" s="26"/>
      <c r="S32" s="26"/>
      <c r="T32" s="26"/>
      <c r="U32" s="27"/>
      <c r="V32" s="2"/>
      <c r="W32" s="2"/>
    </row>
    <row r="33">
      <c r="B33" s="20"/>
      <c r="C33" s="16"/>
      <c r="E33" s="21">
        <v>6.0</v>
      </c>
      <c r="F33" s="22" t="str">
        <f>B188</f>
        <v/>
      </c>
      <c r="G33" s="25" t="str">
        <f>B189</f>
        <v/>
      </c>
      <c r="I33" s="28">
        <v>6.0</v>
      </c>
      <c r="J33" s="29">
        <f t="shared" si="9"/>
        <v>-33.33333333</v>
      </c>
      <c r="K33" s="31">
        <v>6.0</v>
      </c>
      <c r="L33" s="30">
        <f t="shared" si="10"/>
        <v>-33.33333333</v>
      </c>
      <c r="N33" s="28">
        <v>6.0</v>
      </c>
      <c r="O33" s="32">
        <v>56.0</v>
      </c>
      <c r="P33" s="31">
        <v>62.33333333</v>
      </c>
      <c r="Q33" s="32"/>
      <c r="R33" s="32"/>
      <c r="S33" s="32"/>
      <c r="T33" s="32"/>
      <c r="U33" s="33"/>
      <c r="V33" s="2"/>
      <c r="W33" s="2"/>
    </row>
    <row r="34">
      <c r="B34" s="20"/>
      <c r="C34" s="16"/>
      <c r="E34" s="28">
        <v>7.0</v>
      </c>
      <c r="F34" s="29" t="str">
        <f>B195</f>
        <v/>
      </c>
      <c r="G34" s="30" t="str">
        <f>B196</f>
        <v/>
      </c>
      <c r="I34" s="21">
        <v>7.0</v>
      </c>
      <c r="J34" s="22">
        <f t="shared" si="9"/>
        <v>-33.33333333</v>
      </c>
      <c r="K34" s="24">
        <v>7.0</v>
      </c>
      <c r="L34" s="25">
        <f t="shared" si="10"/>
        <v>-33.33333333</v>
      </c>
      <c r="N34" s="21">
        <v>7.0</v>
      </c>
      <c r="O34" s="26">
        <v>48.33333333</v>
      </c>
      <c r="P34" s="24">
        <v>53.66666667</v>
      </c>
      <c r="Q34" s="26"/>
      <c r="R34" s="26"/>
      <c r="S34" s="26"/>
      <c r="T34" s="26"/>
      <c r="U34" s="27"/>
      <c r="V34" s="2"/>
      <c r="W34" s="2"/>
    </row>
    <row r="35">
      <c r="B35" s="15"/>
      <c r="C35" s="16"/>
      <c r="E35" s="21">
        <v>8.0</v>
      </c>
      <c r="F35" s="22" t="str">
        <f>B202</f>
        <v/>
      </c>
      <c r="G35" s="25" t="str">
        <f>B203</f>
        <v/>
      </c>
      <c r="I35" s="28">
        <v>8.0</v>
      </c>
      <c r="J35" s="29">
        <f t="shared" si="9"/>
        <v>-33.33333333</v>
      </c>
      <c r="K35" s="31">
        <v>8.0</v>
      </c>
      <c r="L35" s="30">
        <f t="shared" si="10"/>
        <v>-33.33333333</v>
      </c>
      <c r="N35" s="28">
        <v>8.0</v>
      </c>
      <c r="O35" s="32">
        <v>32.0</v>
      </c>
      <c r="P35" s="31">
        <v>43.0</v>
      </c>
      <c r="Q35" s="32"/>
      <c r="R35" s="32"/>
      <c r="S35" s="32"/>
      <c r="T35" s="32"/>
      <c r="U35" s="33"/>
      <c r="W35" s="2"/>
    </row>
    <row r="36">
      <c r="B36" s="20"/>
      <c r="C36" s="16"/>
      <c r="E36" s="28">
        <v>9.0</v>
      </c>
      <c r="F36" s="29" t="str">
        <f>B209</f>
        <v/>
      </c>
      <c r="G36" s="30" t="str">
        <f>B210</f>
        <v/>
      </c>
      <c r="I36" s="21">
        <v>9.0</v>
      </c>
      <c r="J36" s="22">
        <f t="shared" si="9"/>
        <v>-33.33333333</v>
      </c>
      <c r="K36" s="24">
        <v>9.0</v>
      </c>
      <c r="L36" s="25">
        <f t="shared" si="10"/>
        <v>-33.33333333</v>
      </c>
      <c r="N36" s="21">
        <v>9.0</v>
      </c>
      <c r="O36" s="26">
        <v>24.0</v>
      </c>
      <c r="P36" s="24">
        <v>31.0</v>
      </c>
      <c r="Q36" s="26"/>
      <c r="R36" s="26"/>
      <c r="S36" s="26"/>
      <c r="T36" s="26"/>
      <c r="U36" s="27"/>
      <c r="W36" s="2"/>
    </row>
    <row r="37">
      <c r="B37" s="20"/>
      <c r="C37" s="16"/>
      <c r="E37" s="36">
        <v>10.0</v>
      </c>
      <c r="F37" s="37" t="str">
        <f>B216</f>
        <v/>
      </c>
      <c r="G37" s="38" t="str">
        <f>B217</f>
        <v/>
      </c>
      <c r="I37" s="39">
        <v>10.0</v>
      </c>
      <c r="J37" s="40">
        <f t="shared" si="9"/>
        <v>-33.33333333</v>
      </c>
      <c r="K37" s="41">
        <v>10.0</v>
      </c>
      <c r="L37" s="42">
        <f t="shared" si="10"/>
        <v>-33.33333333</v>
      </c>
      <c r="N37" s="39">
        <v>10.0</v>
      </c>
      <c r="O37" s="43">
        <v>23.66666667</v>
      </c>
      <c r="P37" s="41">
        <v>27.66666667</v>
      </c>
      <c r="Q37" s="43"/>
      <c r="R37" s="43"/>
      <c r="S37" s="43"/>
      <c r="T37" s="43"/>
      <c r="U37" s="44"/>
      <c r="W37" s="2"/>
    </row>
    <row r="38">
      <c r="B38" s="20"/>
      <c r="C38" s="16"/>
    </row>
    <row r="39">
      <c r="B39" s="20"/>
      <c r="C39" s="16"/>
      <c r="N39" s="2"/>
      <c r="Q39" s="2"/>
      <c r="W39" s="2"/>
    </row>
    <row r="40">
      <c r="B40" s="20"/>
      <c r="C40" s="16"/>
      <c r="W40" s="2"/>
    </row>
    <row r="41">
      <c r="B41" s="20"/>
      <c r="C41" s="16"/>
      <c r="W41" s="2"/>
    </row>
    <row r="42">
      <c r="B42" s="15"/>
      <c r="C42" s="16"/>
      <c r="W42" s="2"/>
    </row>
    <row r="43">
      <c r="B43" s="20"/>
      <c r="C43" s="16"/>
      <c r="W43" s="2"/>
    </row>
    <row r="44">
      <c r="B44" s="20"/>
      <c r="C44" s="16"/>
      <c r="W44" s="2"/>
    </row>
    <row r="45">
      <c r="B45" s="20"/>
      <c r="C45" s="16"/>
      <c r="W45" s="2"/>
    </row>
    <row r="46">
      <c r="B46" s="20"/>
      <c r="C46" s="16"/>
      <c r="W46" s="2"/>
    </row>
    <row r="47">
      <c r="B47" s="20"/>
      <c r="C47" s="16"/>
      <c r="W47" s="2"/>
    </row>
    <row r="48">
      <c r="B48" s="20"/>
      <c r="C48" s="16"/>
    </row>
    <row r="49">
      <c r="B49" s="15"/>
      <c r="C49" s="16"/>
      <c r="W49" s="2"/>
    </row>
    <row r="50">
      <c r="B50" s="20"/>
      <c r="C50" s="16"/>
      <c r="W50" s="2"/>
    </row>
    <row r="51">
      <c r="B51" s="20"/>
      <c r="C51" s="16"/>
      <c r="W51" s="2"/>
    </row>
    <row r="52">
      <c r="B52" s="20"/>
      <c r="C52" s="16"/>
    </row>
    <row r="53">
      <c r="B53" s="20"/>
      <c r="C53" s="16"/>
    </row>
    <row r="54">
      <c r="B54" s="20"/>
      <c r="C54" s="16"/>
    </row>
    <row r="55">
      <c r="B55" s="20"/>
      <c r="C55" s="16"/>
    </row>
    <row r="56">
      <c r="B56" s="15"/>
      <c r="C56" s="16"/>
    </row>
    <row r="57">
      <c r="B57" s="20"/>
      <c r="C57" s="16"/>
    </row>
    <row r="58">
      <c r="B58" s="20"/>
      <c r="C58" s="16"/>
    </row>
    <row r="59">
      <c r="B59" s="20"/>
      <c r="C59" s="16"/>
    </row>
    <row r="60">
      <c r="B60" s="20"/>
      <c r="C60" s="16"/>
    </row>
    <row r="61">
      <c r="B61" s="20"/>
      <c r="C61" s="16"/>
    </row>
    <row r="62">
      <c r="B62" s="20"/>
      <c r="C62" s="16"/>
    </row>
    <row r="63">
      <c r="B63" s="15"/>
      <c r="C63" s="16"/>
    </row>
    <row r="64">
      <c r="B64" s="20"/>
      <c r="C64" s="16"/>
    </row>
    <row r="65">
      <c r="B65" s="20"/>
      <c r="C65" s="16"/>
    </row>
    <row r="66">
      <c r="B66" s="20"/>
      <c r="C66" s="16"/>
    </row>
    <row r="67">
      <c r="B67" s="20"/>
      <c r="C67" s="16"/>
    </row>
    <row r="68">
      <c r="B68" s="20"/>
      <c r="C68" s="16"/>
    </row>
    <row r="69">
      <c r="B69" s="20"/>
      <c r="C69" s="16"/>
    </row>
    <row r="70">
      <c r="B70" s="15"/>
      <c r="C70" s="16"/>
    </row>
    <row r="71">
      <c r="B71" s="20"/>
      <c r="C71" s="16"/>
    </row>
    <row r="72">
      <c r="B72" s="20"/>
      <c r="C72" s="16"/>
    </row>
    <row r="73">
      <c r="B73" s="20"/>
      <c r="C73" s="16"/>
    </row>
    <row r="74">
      <c r="B74" s="20"/>
      <c r="C74" s="16"/>
    </row>
    <row r="75">
      <c r="B75" s="20"/>
      <c r="C75" s="16"/>
    </row>
    <row r="76">
      <c r="B76" s="20"/>
      <c r="C76" s="16"/>
    </row>
    <row r="77">
      <c r="B77" s="15"/>
      <c r="C77" s="16"/>
    </row>
    <row r="78">
      <c r="B78" s="20"/>
      <c r="C78" s="16"/>
    </row>
    <row r="79">
      <c r="B79" s="20"/>
      <c r="C79" s="16"/>
    </row>
    <row r="80">
      <c r="B80" s="20"/>
      <c r="C80" s="16"/>
    </row>
    <row r="81">
      <c r="B81" s="20"/>
      <c r="C81" s="16"/>
    </row>
    <row r="82">
      <c r="B82" s="20"/>
      <c r="C82" s="16"/>
    </row>
    <row r="83">
      <c r="B83" s="20"/>
      <c r="C83" s="16"/>
    </row>
    <row r="84">
      <c r="B84" s="20"/>
      <c r="C84" s="16"/>
    </row>
    <row r="85">
      <c r="B85" s="20"/>
      <c r="C85" s="16"/>
    </row>
    <row r="86">
      <c r="B86" s="20"/>
      <c r="C86" s="16"/>
    </row>
    <row r="87">
      <c r="B87" s="20"/>
      <c r="C87" s="16"/>
    </row>
    <row r="88">
      <c r="B88" s="20"/>
      <c r="C88" s="16"/>
    </row>
    <row r="89">
      <c r="B89" s="20"/>
      <c r="C89" s="16"/>
    </row>
    <row r="90">
      <c r="B90" s="20"/>
      <c r="C90" s="16"/>
    </row>
    <row r="91">
      <c r="B91" s="20"/>
      <c r="C91" s="16"/>
    </row>
    <row r="92">
      <c r="B92" s="20"/>
      <c r="C92" s="16"/>
    </row>
    <row r="93">
      <c r="B93" s="20"/>
      <c r="C93" s="16"/>
    </row>
    <row r="94">
      <c r="B94" s="20"/>
      <c r="C94" s="16"/>
    </row>
    <row r="95">
      <c r="B95" s="20"/>
      <c r="C95" s="16"/>
    </row>
    <row r="96">
      <c r="B96" s="20"/>
      <c r="C96" s="16"/>
    </row>
    <row r="97">
      <c r="B97" s="20"/>
      <c r="C97" s="16"/>
    </row>
    <row r="98">
      <c r="B98" s="20"/>
      <c r="C98" s="16"/>
    </row>
    <row r="99">
      <c r="B99" s="20"/>
      <c r="C99" s="16"/>
    </row>
    <row r="100">
      <c r="B100" s="15"/>
      <c r="C100" s="16"/>
    </row>
    <row r="101">
      <c r="B101" s="20"/>
      <c r="C101" s="16"/>
    </row>
    <row r="102">
      <c r="B102" s="20"/>
      <c r="C102" s="16"/>
    </row>
    <row r="103">
      <c r="B103" s="20"/>
      <c r="C103" s="16"/>
    </row>
    <row r="104">
      <c r="B104" s="20"/>
      <c r="C104" s="16"/>
    </row>
    <row r="105">
      <c r="B105" s="20"/>
      <c r="C105" s="16"/>
    </row>
    <row r="106">
      <c r="B106" s="20"/>
      <c r="C106" s="16"/>
    </row>
    <row r="107">
      <c r="B107" s="20"/>
      <c r="C107" s="16"/>
    </row>
    <row r="108">
      <c r="B108" s="20"/>
      <c r="C108" s="16"/>
    </row>
    <row r="109">
      <c r="B109" s="20"/>
      <c r="C109" s="16"/>
    </row>
    <row r="110">
      <c r="B110" s="20"/>
      <c r="C110" s="16"/>
    </row>
    <row r="111">
      <c r="B111" s="20"/>
      <c r="C111" s="16"/>
    </row>
    <row r="112">
      <c r="B112" s="20"/>
      <c r="C112" s="16"/>
    </row>
    <row r="113">
      <c r="B113" s="20"/>
      <c r="C113" s="16"/>
    </row>
    <row r="114">
      <c r="B114" s="20"/>
      <c r="C114" s="16"/>
    </row>
    <row r="115">
      <c r="B115" s="20"/>
      <c r="C115" s="16"/>
    </row>
    <row r="116">
      <c r="B116" s="20"/>
      <c r="C116" s="16"/>
    </row>
    <row r="117">
      <c r="B117" s="20"/>
      <c r="C117" s="16"/>
    </row>
    <row r="118">
      <c r="B118" s="20"/>
      <c r="C118" s="16"/>
    </row>
    <row r="119">
      <c r="B119" s="20"/>
      <c r="C119" s="16"/>
    </row>
    <row r="120">
      <c r="B120" s="20"/>
      <c r="C120" s="16"/>
    </row>
    <row r="121">
      <c r="B121" s="20"/>
      <c r="C121" s="16"/>
    </row>
    <row r="122">
      <c r="B122" s="20"/>
      <c r="C122" s="16"/>
    </row>
    <row r="123">
      <c r="B123" s="20"/>
      <c r="C123" s="16"/>
    </row>
    <row r="124">
      <c r="B124" s="20"/>
      <c r="C124" s="16"/>
    </row>
    <row r="125">
      <c r="B125" s="20"/>
      <c r="C125" s="16"/>
    </row>
    <row r="126">
      <c r="B126" s="20"/>
      <c r="C126" s="16"/>
    </row>
    <row r="127">
      <c r="B127" s="20"/>
      <c r="C127" s="16"/>
    </row>
    <row r="128">
      <c r="B128" s="20"/>
      <c r="C128" s="16"/>
    </row>
    <row r="129">
      <c r="B129" s="20"/>
      <c r="C129" s="16"/>
    </row>
    <row r="130">
      <c r="B130" s="20"/>
      <c r="C130" s="16"/>
    </row>
    <row r="131">
      <c r="B131" s="20"/>
      <c r="C131" s="16"/>
    </row>
    <row r="132">
      <c r="B132" s="20"/>
      <c r="C132" s="16"/>
    </row>
    <row r="133">
      <c r="B133" s="20"/>
      <c r="C133" s="16"/>
    </row>
    <row r="134">
      <c r="B134" s="20"/>
      <c r="C134" s="16"/>
    </row>
    <row r="135">
      <c r="B135" s="20"/>
      <c r="C135" s="16"/>
    </row>
    <row r="136">
      <c r="B136" s="20"/>
      <c r="C136" s="16"/>
    </row>
    <row r="137">
      <c r="B137" s="20"/>
      <c r="C137" s="16"/>
    </row>
    <row r="138">
      <c r="B138" s="20"/>
      <c r="C138" s="16"/>
    </row>
    <row r="139">
      <c r="B139" s="20"/>
      <c r="C139" s="16"/>
    </row>
    <row r="140">
      <c r="B140" s="20"/>
      <c r="C140" s="16"/>
    </row>
    <row r="141">
      <c r="B141" s="20"/>
      <c r="C141" s="16"/>
    </row>
    <row r="142">
      <c r="B142" s="20"/>
      <c r="C142" s="16"/>
    </row>
    <row r="143">
      <c r="B143" s="20"/>
      <c r="C143" s="16"/>
    </row>
    <row r="144">
      <c r="B144" s="20"/>
      <c r="C144" s="16"/>
    </row>
    <row r="145">
      <c r="B145" s="20"/>
      <c r="C145" s="16"/>
    </row>
    <row r="146">
      <c r="B146" s="20"/>
      <c r="C146" s="16"/>
    </row>
    <row r="147">
      <c r="B147" s="20"/>
      <c r="C147" s="16"/>
    </row>
    <row r="148">
      <c r="B148" s="20"/>
      <c r="C148" s="16"/>
    </row>
    <row r="149">
      <c r="B149" s="20"/>
      <c r="C149" s="16"/>
    </row>
    <row r="150">
      <c r="B150" s="20"/>
      <c r="C150" s="16"/>
    </row>
    <row r="151">
      <c r="B151" s="20"/>
      <c r="C151" s="16"/>
    </row>
    <row r="152">
      <c r="B152" s="20"/>
      <c r="C152" s="16"/>
    </row>
    <row r="153">
      <c r="B153" s="20"/>
      <c r="C153" s="16"/>
    </row>
    <row r="154">
      <c r="B154" s="20"/>
      <c r="C154" s="16"/>
    </row>
    <row r="155">
      <c r="B155" s="20"/>
      <c r="C155" s="16"/>
    </row>
    <row r="156">
      <c r="B156" s="20"/>
      <c r="C156" s="16"/>
    </row>
    <row r="157">
      <c r="B157" s="20"/>
      <c r="C157" s="16"/>
    </row>
    <row r="158">
      <c r="B158" s="20"/>
      <c r="C158" s="16"/>
    </row>
    <row r="159">
      <c r="B159" s="20"/>
      <c r="C159" s="16"/>
    </row>
    <row r="160">
      <c r="B160" s="20"/>
      <c r="C160" s="16"/>
    </row>
    <row r="161">
      <c r="B161" s="20"/>
      <c r="C161" s="16"/>
    </row>
    <row r="162">
      <c r="B162" s="20"/>
      <c r="C162" s="16"/>
    </row>
    <row r="163">
      <c r="B163" s="20"/>
      <c r="C163" s="16"/>
    </row>
    <row r="164">
      <c r="B164" s="20"/>
      <c r="C164" s="16"/>
    </row>
    <row r="165">
      <c r="B165" s="20"/>
      <c r="C165" s="16"/>
    </row>
    <row r="166">
      <c r="B166" s="20"/>
      <c r="C166" s="16"/>
    </row>
    <row r="167">
      <c r="B167" s="20"/>
      <c r="C167" s="16"/>
    </row>
    <row r="168">
      <c r="B168" s="20"/>
      <c r="C168" s="16"/>
    </row>
    <row r="169">
      <c r="B169" s="20"/>
      <c r="C169" s="16"/>
    </row>
    <row r="170">
      <c r="B170" s="20"/>
      <c r="C170" s="16"/>
    </row>
    <row r="171">
      <c r="B171" s="20"/>
      <c r="C171" s="16"/>
    </row>
    <row r="172">
      <c r="B172" s="20"/>
      <c r="C172" s="16"/>
    </row>
    <row r="173">
      <c r="B173" s="20"/>
      <c r="C173" s="16"/>
    </row>
    <row r="174">
      <c r="B174" s="20"/>
      <c r="C174" s="16"/>
    </row>
    <row r="175">
      <c r="B175" s="20"/>
      <c r="C175" s="16"/>
    </row>
    <row r="176">
      <c r="B176" s="20"/>
      <c r="C176" s="16"/>
    </row>
    <row r="177">
      <c r="B177" s="20"/>
      <c r="C177" s="16"/>
    </row>
    <row r="178">
      <c r="B178" s="20"/>
      <c r="C178" s="16"/>
    </row>
    <row r="179">
      <c r="B179" s="20"/>
      <c r="C179" s="16"/>
    </row>
    <row r="180">
      <c r="B180" s="20"/>
      <c r="C180" s="16"/>
    </row>
    <row r="181">
      <c r="B181" s="20"/>
      <c r="C181" s="16"/>
    </row>
    <row r="182">
      <c r="B182" s="20"/>
      <c r="C182" s="16"/>
    </row>
    <row r="183">
      <c r="B183" s="20"/>
      <c r="C183" s="16"/>
    </row>
    <row r="184">
      <c r="B184" s="20"/>
      <c r="C184" s="16"/>
    </row>
    <row r="185">
      <c r="B185" s="20"/>
      <c r="C185" s="16"/>
    </row>
    <row r="186">
      <c r="B186" s="20"/>
      <c r="C186" s="16"/>
    </row>
    <row r="187">
      <c r="B187" s="20"/>
      <c r="C187" s="16"/>
    </row>
    <row r="188">
      <c r="B188" s="20"/>
      <c r="C188" s="16"/>
    </row>
    <row r="189">
      <c r="B189" s="20"/>
      <c r="C189" s="16"/>
    </row>
    <row r="190">
      <c r="B190" s="20"/>
      <c r="C190" s="16"/>
    </row>
    <row r="191">
      <c r="B191" s="20"/>
      <c r="C191" s="16"/>
    </row>
    <row r="192">
      <c r="B192" s="20"/>
      <c r="C192" s="16"/>
    </row>
    <row r="193">
      <c r="B193" s="20"/>
      <c r="C193" s="16"/>
    </row>
    <row r="194">
      <c r="B194" s="20"/>
      <c r="C194" s="16"/>
    </row>
    <row r="195">
      <c r="B195" s="20"/>
      <c r="C195" s="16"/>
    </row>
    <row r="196">
      <c r="B196" s="20"/>
      <c r="C196" s="16"/>
    </row>
    <row r="197">
      <c r="B197" s="20"/>
      <c r="C197" s="16"/>
    </row>
    <row r="198">
      <c r="B198" s="20"/>
      <c r="C198" s="16"/>
    </row>
    <row r="199">
      <c r="B199" s="20"/>
      <c r="C199" s="16"/>
    </row>
    <row r="200">
      <c r="B200" s="20"/>
      <c r="C200" s="16"/>
    </row>
    <row r="201">
      <c r="B201" s="20"/>
      <c r="C201" s="16"/>
    </row>
    <row r="202">
      <c r="B202" s="20"/>
      <c r="C202" s="16"/>
    </row>
    <row r="203">
      <c r="B203" s="20"/>
      <c r="C203" s="16"/>
    </row>
    <row r="204">
      <c r="B204" s="20"/>
      <c r="C204" s="16"/>
    </row>
    <row r="205">
      <c r="B205" s="20"/>
      <c r="C205" s="16"/>
    </row>
    <row r="206">
      <c r="B206" s="20"/>
      <c r="C206" s="16"/>
    </row>
    <row r="207">
      <c r="B207" s="20"/>
      <c r="C207" s="16"/>
    </row>
    <row r="208">
      <c r="B208" s="20"/>
      <c r="C208" s="16"/>
    </row>
    <row r="209">
      <c r="B209" s="20"/>
      <c r="C209" s="16"/>
    </row>
    <row r="210">
      <c r="B210" s="20"/>
      <c r="C210" s="16"/>
    </row>
    <row r="211">
      <c r="B211" s="20"/>
      <c r="C211" s="16"/>
    </row>
    <row r="212">
      <c r="B212" s="20"/>
      <c r="C212" s="16"/>
    </row>
    <row r="213">
      <c r="B213" s="20"/>
      <c r="C213" s="16"/>
    </row>
    <row r="214">
      <c r="B214" s="20"/>
      <c r="C214" s="16"/>
    </row>
    <row r="215">
      <c r="B215" s="20"/>
      <c r="C215" s="16"/>
    </row>
    <row r="216">
      <c r="B216" s="20"/>
      <c r="C216" s="16"/>
    </row>
    <row r="217">
      <c r="B217" s="20"/>
      <c r="C217" s="16"/>
    </row>
    <row r="218">
      <c r="B218" s="20"/>
      <c r="C218" s="16"/>
    </row>
    <row r="219">
      <c r="B219" s="20"/>
      <c r="C219" s="16"/>
    </row>
    <row r="220">
      <c r="B220" s="20"/>
      <c r="C220" s="16"/>
    </row>
    <row r="221">
      <c r="B221" s="20"/>
      <c r="C221" s="16"/>
    </row>
    <row r="222">
      <c r="B222" s="45"/>
      <c r="C222" s="46"/>
    </row>
    <row r="223">
      <c r="B223" s="47"/>
    </row>
    <row r="224">
      <c r="B224" s="1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1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1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1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1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1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1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1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57"/>
  </cols>
  <sheetData>
    <row r="1">
      <c r="B1" s="1"/>
      <c r="F1" s="2"/>
      <c r="N1" s="2" t="s">
        <v>0</v>
      </c>
      <c r="O1" s="2" t="s">
        <v>1</v>
      </c>
      <c r="P1" s="2" t="s">
        <v>2</v>
      </c>
      <c r="Q1" s="2"/>
      <c r="R1" s="2" t="s">
        <v>3</v>
      </c>
      <c r="S1" s="2"/>
      <c r="U1" s="2"/>
      <c r="V1" s="2"/>
      <c r="W1" s="2"/>
    </row>
    <row r="2">
      <c r="B2" s="3" t="s">
        <v>4</v>
      </c>
      <c r="E2" s="4" t="s">
        <v>5</v>
      </c>
      <c r="H2" s="2"/>
      <c r="I2" s="4" t="s">
        <v>6</v>
      </c>
      <c r="J2" s="2"/>
      <c r="O2" s="2"/>
      <c r="P2" s="2"/>
      <c r="Q2" s="2"/>
      <c r="R2" s="2"/>
      <c r="V2" s="2"/>
    </row>
    <row r="3">
      <c r="B3" s="1"/>
      <c r="I3" s="2"/>
      <c r="N3" s="5" t="s">
        <v>7</v>
      </c>
      <c r="O3" s="6" t="s">
        <v>8</v>
      </c>
      <c r="P3" s="6" t="s">
        <v>9</v>
      </c>
      <c r="Q3" s="6" t="s">
        <v>10</v>
      </c>
      <c r="R3" s="6" t="s">
        <v>11</v>
      </c>
      <c r="S3" s="6" t="s">
        <v>12</v>
      </c>
      <c r="T3" s="6" t="s">
        <v>13</v>
      </c>
      <c r="U3" s="7" t="s">
        <v>14</v>
      </c>
      <c r="V3" s="2"/>
    </row>
    <row r="4">
      <c r="B4" s="8" t="s">
        <v>15</v>
      </c>
      <c r="C4" s="9"/>
      <c r="E4" s="5" t="s">
        <v>7</v>
      </c>
      <c r="F4" s="10" t="s">
        <v>16</v>
      </c>
      <c r="G4" s="11" t="s">
        <v>17</v>
      </c>
      <c r="I4" s="5" t="s">
        <v>7</v>
      </c>
      <c r="J4" s="10" t="s">
        <v>16</v>
      </c>
      <c r="K4" s="10" t="s">
        <v>7</v>
      </c>
      <c r="L4" s="11" t="s">
        <v>17</v>
      </c>
      <c r="N4" s="12" t="s">
        <v>18</v>
      </c>
      <c r="O4" s="13">
        <f t="shared" ref="O4:U4" si="1">AVERAGE(O6:O37)</f>
        <v>65.49861111</v>
      </c>
      <c r="P4" s="13" t="str">
        <f t="shared" si="1"/>
        <v>#DIV/0!</v>
      </c>
      <c r="Q4" s="13" t="str">
        <f t="shared" si="1"/>
        <v>#DIV/0!</v>
      </c>
      <c r="R4" s="13">
        <f t="shared" si="1"/>
        <v>69.49027778</v>
      </c>
      <c r="S4" s="13">
        <f t="shared" si="1"/>
        <v>72.83333333</v>
      </c>
      <c r="T4" s="13" t="str">
        <f t="shared" si="1"/>
        <v>#DIV/0!</v>
      </c>
      <c r="U4" s="14" t="str">
        <f t="shared" si="1"/>
        <v>#DIV/0!</v>
      </c>
      <c r="V4" s="2"/>
    </row>
    <row r="5">
      <c r="B5" s="15"/>
      <c r="C5" s="16"/>
      <c r="E5" s="17" t="s">
        <v>19</v>
      </c>
      <c r="F5" s="18"/>
      <c r="G5" s="19"/>
      <c r="I5" s="17" t="s">
        <v>19</v>
      </c>
      <c r="J5" s="18"/>
      <c r="K5" s="18"/>
      <c r="L5" s="19"/>
      <c r="N5" s="17" t="s">
        <v>19</v>
      </c>
      <c r="O5" s="18"/>
      <c r="P5" s="18"/>
      <c r="Q5" s="18"/>
      <c r="R5" s="18"/>
      <c r="S5" s="18"/>
      <c r="T5" s="18"/>
      <c r="U5" s="19"/>
      <c r="V5" s="2"/>
    </row>
    <row r="6">
      <c r="B6" s="20" t="s">
        <v>20</v>
      </c>
      <c r="C6" s="16"/>
      <c r="E6" s="21">
        <v>1.0</v>
      </c>
      <c r="F6" s="22">
        <f>B9</f>
        <v>0</v>
      </c>
      <c r="G6" s="23">
        <f>B10</f>
        <v>98.5</v>
      </c>
      <c r="I6" s="21">
        <v>1.0</v>
      </c>
      <c r="J6" s="22">
        <f t="shared" ref="J6:J7" si="2">(F6-50)*2</f>
        <v>-100</v>
      </c>
      <c r="K6" s="24">
        <v>1.0</v>
      </c>
      <c r="L6" s="25">
        <f t="shared" ref="L6:L15" si="3">(G6-50)*2</f>
        <v>97</v>
      </c>
      <c r="N6" s="21">
        <v>1.0</v>
      </c>
      <c r="O6" s="24">
        <v>99.0</v>
      </c>
      <c r="P6" s="26"/>
      <c r="Q6" s="26"/>
      <c r="R6" s="26">
        <v>97.0</v>
      </c>
      <c r="S6" s="26">
        <v>99.5</v>
      </c>
      <c r="T6" s="26"/>
      <c r="U6" s="27"/>
      <c r="V6" s="2"/>
    </row>
    <row r="7">
      <c r="B7" s="15"/>
      <c r="C7" s="16"/>
      <c r="E7" s="28">
        <v>2.0</v>
      </c>
      <c r="F7" s="29">
        <f>B16</f>
        <v>0</v>
      </c>
      <c r="G7" s="30">
        <f>B17</f>
        <v>99.25</v>
      </c>
      <c r="I7" s="28">
        <v>2.0</v>
      </c>
      <c r="J7" s="29">
        <f t="shared" si="2"/>
        <v>-100</v>
      </c>
      <c r="K7" s="31">
        <v>2.0</v>
      </c>
      <c r="L7" s="30">
        <f t="shared" si="3"/>
        <v>98.5</v>
      </c>
      <c r="N7" s="28">
        <v>2.0</v>
      </c>
      <c r="O7" s="31">
        <v>98.5</v>
      </c>
      <c r="P7" s="32"/>
      <c r="Q7" s="32"/>
      <c r="R7" s="32">
        <v>98.5</v>
      </c>
      <c r="S7" s="32">
        <v>100.0</v>
      </c>
      <c r="T7" s="32"/>
      <c r="U7" s="33"/>
      <c r="V7" s="2"/>
    </row>
    <row r="8">
      <c r="B8" s="20" t="s">
        <v>21</v>
      </c>
      <c r="C8" s="16"/>
      <c r="E8" s="21">
        <v>3.0</v>
      </c>
      <c r="F8" s="22">
        <f>B23</f>
        <v>0</v>
      </c>
      <c r="G8" s="25">
        <f>B24</f>
        <v>95.75</v>
      </c>
      <c r="I8" s="21">
        <v>3.0</v>
      </c>
      <c r="J8" s="22">
        <f>(F8-100/2)*(1/(1-1/2))</f>
        <v>-100</v>
      </c>
      <c r="K8" s="24">
        <v>3.0</v>
      </c>
      <c r="L8" s="25">
        <f t="shared" si="3"/>
        <v>91.5</v>
      </c>
      <c r="N8" s="21">
        <v>3.0</v>
      </c>
      <c r="O8" s="24">
        <v>90.5</v>
      </c>
      <c r="P8" s="26"/>
      <c r="Q8" s="26"/>
      <c r="R8" s="26">
        <v>92.5</v>
      </c>
      <c r="S8" s="26">
        <v>97.5</v>
      </c>
      <c r="T8" s="26"/>
      <c r="U8" s="27"/>
      <c r="V8" s="2"/>
    </row>
    <row r="9">
      <c r="A9" s="2" t="s">
        <v>22</v>
      </c>
      <c r="B9" s="20">
        <v>0.0</v>
      </c>
      <c r="C9" s="16"/>
      <c r="E9" s="28">
        <v>4.0</v>
      </c>
      <c r="F9" s="29">
        <f>B30</f>
        <v>0</v>
      </c>
      <c r="G9" s="30">
        <f>B31</f>
        <v>93.75</v>
      </c>
      <c r="I9" s="28">
        <v>4.0</v>
      </c>
      <c r="J9" s="29">
        <f t="shared" ref="J9:J10" si="4">(2*F9-100)/(2-1)</f>
        <v>-100</v>
      </c>
      <c r="K9" s="31">
        <v>4.0</v>
      </c>
      <c r="L9" s="30">
        <f t="shared" si="3"/>
        <v>87.5</v>
      </c>
      <c r="N9" s="28">
        <v>4.0</v>
      </c>
      <c r="O9" s="31">
        <v>89.5</v>
      </c>
      <c r="P9" s="32"/>
      <c r="Q9" s="32"/>
      <c r="R9" s="32">
        <v>87.5</v>
      </c>
      <c r="S9" s="32">
        <v>97.0</v>
      </c>
      <c r="T9" s="32"/>
      <c r="U9" s="33"/>
      <c r="V9" s="2"/>
    </row>
    <row r="10">
      <c r="A10" s="2" t="s">
        <v>23</v>
      </c>
      <c r="B10" s="20">
        <v>98.5</v>
      </c>
      <c r="C10" s="16"/>
      <c r="E10" s="21">
        <v>5.0</v>
      </c>
      <c r="F10" s="22">
        <f>B37</f>
        <v>0</v>
      </c>
      <c r="G10" s="25">
        <f>B38</f>
        <v>96</v>
      </c>
      <c r="I10" s="21">
        <v>5.0</v>
      </c>
      <c r="J10" s="22">
        <f t="shared" si="4"/>
        <v>-100</v>
      </c>
      <c r="K10" s="24">
        <v>5.0</v>
      </c>
      <c r="L10" s="25">
        <f t="shared" si="3"/>
        <v>92</v>
      </c>
      <c r="N10" s="21">
        <v>5.0</v>
      </c>
      <c r="O10" s="24">
        <v>79.5</v>
      </c>
      <c r="P10" s="26"/>
      <c r="Q10" s="26"/>
      <c r="R10" s="26">
        <v>92.0</v>
      </c>
      <c r="S10" s="26">
        <v>88.5</v>
      </c>
      <c r="T10" s="26"/>
      <c r="U10" s="27"/>
      <c r="V10" s="2"/>
    </row>
    <row r="11">
      <c r="A11" s="2" t="s">
        <v>24</v>
      </c>
      <c r="B11" s="20">
        <v>25.0</v>
      </c>
      <c r="C11" s="16"/>
      <c r="E11" s="28">
        <v>6.0</v>
      </c>
      <c r="F11" s="31">
        <f>B44</f>
        <v>0</v>
      </c>
      <c r="G11" s="34">
        <f>B45</f>
        <v>88.75</v>
      </c>
      <c r="I11" s="28">
        <v>6.0</v>
      </c>
      <c r="J11" s="29">
        <f t="shared" ref="J11:J15" si="5">(F11-50)*2</f>
        <v>-100</v>
      </c>
      <c r="K11" s="31">
        <v>6.0</v>
      </c>
      <c r="L11" s="30">
        <f t="shared" si="3"/>
        <v>77.5</v>
      </c>
      <c r="N11" s="28">
        <v>6.0</v>
      </c>
      <c r="O11" s="31">
        <v>77.0</v>
      </c>
      <c r="P11" s="32"/>
      <c r="Q11" s="32"/>
      <c r="R11" s="32">
        <v>77.5</v>
      </c>
      <c r="S11" s="32">
        <v>86.0</v>
      </c>
      <c r="T11" s="32"/>
      <c r="U11" s="33"/>
      <c r="V11" s="2"/>
    </row>
    <row r="12">
      <c r="A12" s="2" t="s">
        <v>25</v>
      </c>
      <c r="B12" s="20">
        <v>0.0</v>
      </c>
      <c r="C12" s="16"/>
      <c r="E12" s="21">
        <v>7.0</v>
      </c>
      <c r="F12" s="24">
        <f>B51</f>
        <v>0</v>
      </c>
      <c r="G12" s="23">
        <f>B52</f>
        <v>88.75</v>
      </c>
      <c r="I12" s="21">
        <v>7.0</v>
      </c>
      <c r="J12" s="22">
        <f t="shared" si="5"/>
        <v>-100</v>
      </c>
      <c r="K12" s="24">
        <v>7.0</v>
      </c>
      <c r="L12" s="25">
        <f t="shared" si="3"/>
        <v>77.5</v>
      </c>
      <c r="N12" s="21">
        <v>7.0</v>
      </c>
      <c r="O12" s="24">
        <v>59.0</v>
      </c>
      <c r="P12" s="26"/>
      <c r="Q12" s="26"/>
      <c r="R12" s="26">
        <v>77.5</v>
      </c>
      <c r="S12" s="26">
        <v>82.5</v>
      </c>
      <c r="T12" s="26"/>
      <c r="U12" s="27"/>
      <c r="V12" s="2"/>
    </row>
    <row r="13">
      <c r="A13" s="2" t="s">
        <v>26</v>
      </c>
      <c r="B13" s="20">
        <v>0.0</v>
      </c>
      <c r="C13" s="16"/>
      <c r="E13" s="28">
        <v>8.0</v>
      </c>
      <c r="F13" s="29">
        <f>B58</f>
        <v>0</v>
      </c>
      <c r="G13" s="30">
        <f>B59</f>
        <v>77.75</v>
      </c>
      <c r="I13" s="28">
        <v>8.0</v>
      </c>
      <c r="J13" s="29">
        <f t="shared" si="5"/>
        <v>-100</v>
      </c>
      <c r="K13" s="31">
        <v>8.0</v>
      </c>
      <c r="L13" s="30">
        <f t="shared" si="3"/>
        <v>55.5</v>
      </c>
      <c r="N13" s="28">
        <v>8.0</v>
      </c>
      <c r="O13" s="31">
        <v>56.0</v>
      </c>
      <c r="P13" s="32"/>
      <c r="Q13" s="32"/>
      <c r="R13" s="32">
        <v>58.5</v>
      </c>
      <c r="S13" s="32">
        <v>59.0</v>
      </c>
      <c r="T13" s="32"/>
      <c r="U13" s="33"/>
      <c r="V13" s="2"/>
    </row>
    <row r="14">
      <c r="B14" s="15"/>
      <c r="C14" s="16"/>
      <c r="E14" s="21">
        <v>9.0</v>
      </c>
      <c r="F14" s="22">
        <f>B65</f>
        <v>0</v>
      </c>
      <c r="G14" s="25">
        <f>B66</f>
        <v>71.25</v>
      </c>
      <c r="I14" s="21">
        <v>9.0</v>
      </c>
      <c r="J14" s="22">
        <f t="shared" si="5"/>
        <v>-100</v>
      </c>
      <c r="K14" s="24">
        <v>9.0</v>
      </c>
      <c r="L14" s="25">
        <f t="shared" si="3"/>
        <v>42.5</v>
      </c>
      <c r="N14" s="21">
        <v>9.0</v>
      </c>
      <c r="O14" s="24">
        <v>45.5</v>
      </c>
      <c r="P14" s="26"/>
      <c r="Q14" s="26"/>
      <c r="R14" s="26">
        <v>44.5</v>
      </c>
      <c r="S14" s="26">
        <v>48.5</v>
      </c>
      <c r="T14" s="26"/>
      <c r="U14" s="27"/>
      <c r="V14" s="2"/>
    </row>
    <row r="15">
      <c r="B15" s="20" t="s">
        <v>27</v>
      </c>
      <c r="C15" s="16"/>
      <c r="E15" s="28">
        <v>10.0</v>
      </c>
      <c r="F15" s="29">
        <f>B72</f>
        <v>0</v>
      </c>
      <c r="G15" s="30">
        <f>B73</f>
        <v>66.25</v>
      </c>
      <c r="I15" s="28">
        <v>10.0</v>
      </c>
      <c r="J15" s="29">
        <f t="shared" si="5"/>
        <v>-100</v>
      </c>
      <c r="K15" s="31">
        <v>10.0</v>
      </c>
      <c r="L15" s="30">
        <f t="shared" si="3"/>
        <v>32.5</v>
      </c>
      <c r="N15" s="28">
        <v>10.0</v>
      </c>
      <c r="O15" s="31">
        <v>28.5</v>
      </c>
      <c r="P15" s="32"/>
      <c r="Q15" s="32"/>
      <c r="R15" s="32">
        <v>32.5</v>
      </c>
      <c r="S15" s="32">
        <v>39.0</v>
      </c>
      <c r="T15" s="32"/>
      <c r="U15" s="33"/>
      <c r="V15" s="2"/>
    </row>
    <row r="16">
      <c r="B16" s="20">
        <v>0.0</v>
      </c>
      <c r="C16" s="16"/>
      <c r="E16" s="17" t="s">
        <v>28</v>
      </c>
      <c r="F16" s="18"/>
      <c r="G16" s="19"/>
      <c r="I16" s="17" t="s">
        <v>28</v>
      </c>
      <c r="J16" s="18"/>
      <c r="K16" s="35"/>
      <c r="L16" s="19"/>
      <c r="N16" s="17" t="s">
        <v>28</v>
      </c>
      <c r="O16" s="18"/>
      <c r="P16" s="13"/>
      <c r="Q16" s="13"/>
      <c r="R16" s="13"/>
      <c r="S16" s="13"/>
      <c r="T16" s="13"/>
      <c r="U16" s="14"/>
      <c r="V16" s="2"/>
    </row>
    <row r="17">
      <c r="B17" s="20">
        <v>99.25</v>
      </c>
      <c r="C17" s="16"/>
      <c r="E17" s="21">
        <v>1.0</v>
      </c>
      <c r="F17" s="22">
        <f>B81</f>
        <v>0</v>
      </c>
      <c r="G17" s="25">
        <f>B82</f>
        <v>96.25</v>
      </c>
      <c r="I17" s="21">
        <v>1.0</v>
      </c>
      <c r="J17" s="22">
        <f>(F17-100/3)*(1/(1-1/3))</f>
        <v>-50</v>
      </c>
      <c r="K17" s="24">
        <v>1.0</v>
      </c>
      <c r="L17" s="25">
        <f t="shared" ref="L17:L26" si="6">(G17-33.3333333333333)*1.5</f>
        <v>94.375</v>
      </c>
      <c r="N17" s="21">
        <v>1.0</v>
      </c>
      <c r="O17" s="24">
        <v>93.0</v>
      </c>
      <c r="P17" s="26"/>
      <c r="Q17" s="26"/>
      <c r="R17" s="26">
        <v>95.375</v>
      </c>
      <c r="S17" s="26">
        <v>98.875</v>
      </c>
      <c r="T17" s="26"/>
      <c r="U17" s="27"/>
      <c r="V17" s="2"/>
    </row>
    <row r="18">
      <c r="B18" s="20">
        <v>40.0</v>
      </c>
      <c r="C18" s="16"/>
      <c r="E18" s="28">
        <v>2.0</v>
      </c>
      <c r="F18" s="29">
        <f>B88</f>
        <v>0</v>
      </c>
      <c r="G18" s="30">
        <f>B89</f>
        <v>93.25</v>
      </c>
      <c r="I18" s="28">
        <v>2.0</v>
      </c>
      <c r="J18" s="29">
        <f t="shared" ref="J18:J19" si="7">(3*F18-100)/(3-1)</f>
        <v>-50</v>
      </c>
      <c r="K18" s="31">
        <v>2.0</v>
      </c>
      <c r="L18" s="30">
        <f t="shared" si="6"/>
        <v>89.875</v>
      </c>
      <c r="N18" s="28">
        <v>2.0</v>
      </c>
      <c r="O18" s="31">
        <v>93.375</v>
      </c>
      <c r="P18" s="32"/>
      <c r="Q18" s="32"/>
      <c r="R18" s="32">
        <v>89.875</v>
      </c>
      <c r="S18" s="32">
        <v>95.5</v>
      </c>
      <c r="T18" s="32"/>
      <c r="U18" s="33"/>
      <c r="V18" s="2"/>
    </row>
    <row r="19">
      <c r="B19" s="20">
        <v>0.0</v>
      </c>
      <c r="C19" s="16"/>
      <c r="E19" s="21">
        <v>3.0</v>
      </c>
      <c r="F19" s="22">
        <f>B95</f>
        <v>0</v>
      </c>
      <c r="G19" s="25">
        <f>B96</f>
        <v>92.75</v>
      </c>
      <c r="I19" s="21">
        <v>3.0</v>
      </c>
      <c r="J19" s="22">
        <f t="shared" si="7"/>
        <v>-50</v>
      </c>
      <c r="K19" s="24">
        <v>3.0</v>
      </c>
      <c r="L19" s="25">
        <f t="shared" si="6"/>
        <v>89.125</v>
      </c>
      <c r="N19" s="21">
        <v>3.0</v>
      </c>
      <c r="O19" s="24">
        <v>82.875</v>
      </c>
      <c r="P19" s="26"/>
      <c r="Q19" s="26"/>
      <c r="R19" s="26">
        <v>89.125</v>
      </c>
      <c r="S19" s="26">
        <v>96.25</v>
      </c>
      <c r="T19" s="26"/>
      <c r="U19" s="27"/>
      <c r="V19" s="2"/>
    </row>
    <row r="20">
      <c r="B20" s="20">
        <v>0.0</v>
      </c>
      <c r="C20" s="16"/>
      <c r="E20" s="28">
        <v>4.0</v>
      </c>
      <c r="F20" s="29">
        <f>B102</f>
        <v>0</v>
      </c>
      <c r="G20" s="30">
        <f>B103</f>
        <v>91.75</v>
      </c>
      <c r="I20" s="28">
        <v>4.0</v>
      </c>
      <c r="J20" s="29">
        <f t="shared" ref="J20:J26" si="8">(F20-33.3333333333333)*1.5</f>
        <v>-50</v>
      </c>
      <c r="K20" s="31">
        <v>4.0</v>
      </c>
      <c r="L20" s="30">
        <f t="shared" si="6"/>
        <v>87.625</v>
      </c>
      <c r="N20" s="28">
        <v>4.0</v>
      </c>
      <c r="O20" s="31">
        <v>81.0</v>
      </c>
      <c r="P20" s="32"/>
      <c r="Q20" s="32"/>
      <c r="R20" s="32">
        <v>88.625</v>
      </c>
      <c r="S20" s="32">
        <v>81.25</v>
      </c>
      <c r="T20" s="32"/>
      <c r="U20" s="33"/>
      <c r="V20" s="2"/>
    </row>
    <row r="21">
      <c r="B21" s="15"/>
      <c r="C21" s="16"/>
      <c r="E21" s="21">
        <v>5.0</v>
      </c>
      <c r="F21" s="22">
        <f>B109</f>
        <v>0</v>
      </c>
      <c r="G21" s="25">
        <f>B110</f>
        <v>86.25</v>
      </c>
      <c r="I21" s="21">
        <v>5.0</v>
      </c>
      <c r="J21" s="22">
        <f t="shared" si="8"/>
        <v>-50</v>
      </c>
      <c r="K21" s="24">
        <v>5.0</v>
      </c>
      <c r="L21" s="25">
        <f t="shared" si="6"/>
        <v>79.375</v>
      </c>
      <c r="N21" s="21">
        <v>5.0</v>
      </c>
      <c r="O21" s="24">
        <v>73.5</v>
      </c>
      <c r="P21" s="26"/>
      <c r="Q21" s="26"/>
      <c r="R21" s="26">
        <v>79.375</v>
      </c>
      <c r="S21" s="26">
        <v>84.625</v>
      </c>
      <c r="T21" s="26"/>
      <c r="U21" s="27"/>
      <c r="V21" s="2"/>
    </row>
    <row r="22">
      <c r="B22" s="20" t="s">
        <v>29</v>
      </c>
      <c r="C22" s="16"/>
      <c r="E22" s="28">
        <v>6.0</v>
      </c>
      <c r="F22" s="29">
        <f>B116</f>
        <v>0</v>
      </c>
      <c r="G22" s="30">
        <f>B117</f>
        <v>79.5</v>
      </c>
      <c r="I22" s="28">
        <v>6.0</v>
      </c>
      <c r="J22" s="29">
        <f t="shared" si="8"/>
        <v>-50</v>
      </c>
      <c r="K22" s="31">
        <v>6.0</v>
      </c>
      <c r="L22" s="30">
        <f t="shared" si="6"/>
        <v>69.25</v>
      </c>
      <c r="N22" s="28">
        <v>6.0</v>
      </c>
      <c r="O22" s="31">
        <v>56.875</v>
      </c>
      <c r="P22" s="32"/>
      <c r="Q22" s="32"/>
      <c r="R22" s="32">
        <v>74.25</v>
      </c>
      <c r="S22" s="32">
        <v>73.0</v>
      </c>
      <c r="T22" s="32"/>
      <c r="U22" s="33"/>
      <c r="V22" s="2"/>
    </row>
    <row r="23">
      <c r="B23" s="20">
        <v>0.0</v>
      </c>
      <c r="C23" s="16"/>
      <c r="E23" s="21">
        <v>7.0</v>
      </c>
      <c r="F23" s="22">
        <f>B123</f>
        <v>0</v>
      </c>
      <c r="G23" s="25">
        <f>B124</f>
        <v>71.75</v>
      </c>
      <c r="I23" s="21">
        <v>7.0</v>
      </c>
      <c r="J23" s="22">
        <f t="shared" si="8"/>
        <v>-50</v>
      </c>
      <c r="K23" s="24">
        <v>7.0</v>
      </c>
      <c r="L23" s="25">
        <f t="shared" si="6"/>
        <v>57.625</v>
      </c>
      <c r="N23" s="21">
        <v>7.0</v>
      </c>
      <c r="O23" s="24">
        <v>48.375</v>
      </c>
      <c r="P23" s="26"/>
      <c r="Q23" s="26"/>
      <c r="R23" s="26">
        <v>57.625</v>
      </c>
      <c r="S23" s="26">
        <v>70.0</v>
      </c>
      <c r="T23" s="26"/>
      <c r="U23" s="27"/>
      <c r="V23" s="2"/>
    </row>
    <row r="24">
      <c r="B24" s="20">
        <v>95.75</v>
      </c>
      <c r="C24" s="16"/>
      <c r="E24" s="28">
        <v>8.0</v>
      </c>
      <c r="F24" s="29">
        <f>B130</f>
        <v>0</v>
      </c>
      <c r="G24" s="30">
        <f>B131</f>
        <v>66.5</v>
      </c>
      <c r="I24" s="28">
        <v>8.0</v>
      </c>
      <c r="J24" s="29">
        <f t="shared" si="8"/>
        <v>-50</v>
      </c>
      <c r="K24" s="31">
        <v>8.0</v>
      </c>
      <c r="L24" s="30">
        <f t="shared" si="6"/>
        <v>49.75</v>
      </c>
      <c r="N24" s="28">
        <v>8.0</v>
      </c>
      <c r="O24" s="31">
        <v>37.5</v>
      </c>
      <c r="P24" s="32"/>
      <c r="Q24" s="32"/>
      <c r="R24" s="32">
        <v>49.75</v>
      </c>
      <c r="S24" s="32">
        <v>51.625</v>
      </c>
      <c r="T24" s="32"/>
      <c r="U24" s="33"/>
    </row>
    <row r="25">
      <c r="B25" s="20">
        <v>25.0</v>
      </c>
      <c r="C25" s="16"/>
      <c r="E25" s="21">
        <v>9.0</v>
      </c>
      <c r="F25" s="22">
        <f>B137</f>
        <v>0</v>
      </c>
      <c r="G25" s="25">
        <f>B138</f>
        <v>57.75</v>
      </c>
      <c r="I25" s="21">
        <v>9.0</v>
      </c>
      <c r="J25" s="22">
        <f t="shared" si="8"/>
        <v>-50</v>
      </c>
      <c r="K25" s="24">
        <v>9.0</v>
      </c>
      <c r="L25" s="25">
        <f t="shared" si="6"/>
        <v>36.625</v>
      </c>
      <c r="N25" s="21">
        <v>9.0</v>
      </c>
      <c r="O25" s="24">
        <v>32.625</v>
      </c>
      <c r="P25" s="26"/>
      <c r="Q25" s="26"/>
      <c r="R25" s="26">
        <v>36.625</v>
      </c>
      <c r="S25" s="26">
        <v>48.625</v>
      </c>
      <c r="T25" s="26"/>
      <c r="U25" s="27"/>
      <c r="V25" s="2"/>
      <c r="W25" s="2"/>
    </row>
    <row r="26">
      <c r="B26" s="20">
        <v>0.0</v>
      </c>
      <c r="C26" s="16"/>
      <c r="E26" s="28">
        <v>10.0</v>
      </c>
      <c r="F26" s="29">
        <f>B144</f>
        <v>0</v>
      </c>
      <c r="G26" s="30">
        <f>B145</f>
        <v>46.5</v>
      </c>
      <c r="I26" s="28">
        <v>10.0</v>
      </c>
      <c r="J26" s="29">
        <f t="shared" si="8"/>
        <v>-50</v>
      </c>
      <c r="K26" s="31">
        <v>10.0</v>
      </c>
      <c r="L26" s="30">
        <f t="shared" si="6"/>
        <v>19.75</v>
      </c>
      <c r="N26" s="28">
        <v>10.0</v>
      </c>
      <c r="O26" s="31">
        <v>24.5</v>
      </c>
      <c r="P26" s="32"/>
      <c r="Q26" s="32"/>
      <c r="R26" s="32">
        <v>29.75</v>
      </c>
      <c r="S26" s="32">
        <v>28.75</v>
      </c>
      <c r="T26" s="32"/>
      <c r="U26" s="33"/>
      <c r="V26" s="2"/>
    </row>
    <row r="27">
      <c r="B27" s="20">
        <v>0.0</v>
      </c>
      <c r="C27" s="16"/>
      <c r="E27" s="17" t="s">
        <v>30</v>
      </c>
      <c r="F27" s="18"/>
      <c r="G27" s="19"/>
      <c r="I27" s="17" t="s">
        <v>30</v>
      </c>
      <c r="J27" s="18"/>
      <c r="K27" s="18"/>
      <c r="L27" s="19"/>
      <c r="N27" s="17" t="s">
        <v>30</v>
      </c>
      <c r="O27" s="18"/>
      <c r="P27" s="13"/>
      <c r="Q27" s="13"/>
      <c r="R27" s="13"/>
      <c r="S27" s="13"/>
      <c r="T27" s="13"/>
      <c r="U27" s="14"/>
      <c r="V27" s="2"/>
      <c r="W27" s="2"/>
    </row>
    <row r="28">
      <c r="B28" s="15"/>
      <c r="C28" s="16"/>
      <c r="E28" s="28">
        <v>1.0</v>
      </c>
      <c r="F28" s="29">
        <f>B153</f>
        <v>0</v>
      </c>
      <c r="G28" s="30">
        <f>B154</f>
        <v>93.5</v>
      </c>
      <c r="I28" s="21">
        <v>1.0</v>
      </c>
      <c r="J28" s="22">
        <f t="shared" ref="J28:J37" si="9">(F28-25)*1.33333333333333</f>
        <v>-33.33333333</v>
      </c>
      <c r="K28" s="24">
        <v>1.0</v>
      </c>
      <c r="L28" s="25">
        <f t="shared" ref="L28:L37" si="10">(G28-25)*1.33333333333333</f>
        <v>91.33333333</v>
      </c>
      <c r="N28" s="21">
        <v>1.0</v>
      </c>
      <c r="O28" s="24">
        <v>90.0</v>
      </c>
      <c r="P28" s="26"/>
      <c r="Q28" s="26"/>
      <c r="R28" s="26">
        <v>91.33333333</v>
      </c>
      <c r="S28" s="26">
        <v>85.0</v>
      </c>
      <c r="T28" s="26"/>
      <c r="U28" s="27"/>
      <c r="V28" s="2"/>
      <c r="W28" s="2"/>
    </row>
    <row r="29">
      <c r="B29" s="20" t="s">
        <v>31</v>
      </c>
      <c r="C29" s="16"/>
      <c r="E29" s="21">
        <v>2.0</v>
      </c>
      <c r="F29" s="22">
        <f>B160</f>
        <v>0</v>
      </c>
      <c r="G29" s="25">
        <f>B161</f>
        <v>94.25</v>
      </c>
      <c r="I29" s="28">
        <v>2.0</v>
      </c>
      <c r="J29" s="29">
        <f t="shared" si="9"/>
        <v>-33.33333333</v>
      </c>
      <c r="K29" s="31">
        <v>2.0</v>
      </c>
      <c r="L29" s="30">
        <f t="shared" si="10"/>
        <v>92.33333333</v>
      </c>
      <c r="N29" s="28">
        <v>2.0</v>
      </c>
      <c r="O29" s="31">
        <v>82.33333333</v>
      </c>
      <c r="P29" s="32"/>
      <c r="Q29" s="32"/>
      <c r="R29" s="32">
        <v>92.33333333</v>
      </c>
      <c r="S29" s="32">
        <v>90.0</v>
      </c>
      <c r="T29" s="32"/>
      <c r="U29" s="33"/>
      <c r="V29" s="2"/>
      <c r="W29" s="2"/>
    </row>
    <row r="30">
      <c r="B30" s="20">
        <v>0.0</v>
      </c>
      <c r="C30" s="16"/>
      <c r="E30" s="28">
        <v>3.0</v>
      </c>
      <c r="F30" s="29">
        <f>B167</f>
        <v>0</v>
      </c>
      <c r="G30" s="30">
        <f>B168</f>
        <v>84</v>
      </c>
      <c r="I30" s="21">
        <v>3.0</v>
      </c>
      <c r="J30" s="22">
        <f t="shared" si="9"/>
        <v>-33.33333333</v>
      </c>
      <c r="K30" s="24">
        <v>3.0</v>
      </c>
      <c r="L30" s="25">
        <f t="shared" si="10"/>
        <v>78.66666667</v>
      </c>
      <c r="N30" s="21">
        <v>3.0</v>
      </c>
      <c r="O30" s="24">
        <v>81.66666667</v>
      </c>
      <c r="P30" s="26"/>
      <c r="Q30" s="26"/>
      <c r="R30" s="26">
        <v>78.66666667</v>
      </c>
      <c r="S30" s="26">
        <v>94.0</v>
      </c>
      <c r="T30" s="26"/>
      <c r="U30" s="27"/>
      <c r="V30" s="2"/>
      <c r="W30" s="2"/>
    </row>
    <row r="31">
      <c r="B31" s="20">
        <v>93.75</v>
      </c>
      <c r="C31" s="16"/>
      <c r="E31" s="21">
        <v>4.0</v>
      </c>
      <c r="F31" s="22">
        <f>B174</f>
        <v>0</v>
      </c>
      <c r="G31" s="25">
        <f>B175</f>
        <v>84.25</v>
      </c>
      <c r="I31" s="28">
        <v>4.0</v>
      </c>
      <c r="J31" s="29">
        <f t="shared" si="9"/>
        <v>-33.33333333</v>
      </c>
      <c r="K31" s="31">
        <v>4.0</v>
      </c>
      <c r="L31" s="30">
        <f t="shared" si="10"/>
        <v>79</v>
      </c>
      <c r="N31" s="28">
        <v>4.0</v>
      </c>
      <c r="O31" s="31">
        <v>78.0</v>
      </c>
      <c r="P31" s="32"/>
      <c r="Q31" s="32"/>
      <c r="R31" s="32">
        <v>79.0</v>
      </c>
      <c r="S31" s="32">
        <v>82.66666667</v>
      </c>
      <c r="T31" s="32"/>
      <c r="U31" s="33"/>
      <c r="V31" s="2"/>
    </row>
    <row r="32">
      <c r="B32" s="20">
        <v>15.0</v>
      </c>
      <c r="C32" s="16"/>
      <c r="E32" s="28">
        <v>5.0</v>
      </c>
      <c r="F32" s="29">
        <f>B181</f>
        <v>0</v>
      </c>
      <c r="G32" s="30">
        <f>B182</f>
        <v>78.75</v>
      </c>
      <c r="I32" s="21">
        <v>5.0</v>
      </c>
      <c r="J32" s="22">
        <f t="shared" si="9"/>
        <v>-33.33333333</v>
      </c>
      <c r="K32" s="24">
        <v>5.0</v>
      </c>
      <c r="L32" s="25">
        <f t="shared" si="10"/>
        <v>71.66666667</v>
      </c>
      <c r="N32" s="21">
        <v>5.0</v>
      </c>
      <c r="O32" s="24">
        <v>68.66666667</v>
      </c>
      <c r="P32" s="26"/>
      <c r="Q32" s="26"/>
      <c r="R32" s="26">
        <v>71.66666667</v>
      </c>
      <c r="S32" s="26">
        <v>73.0</v>
      </c>
      <c r="T32" s="26"/>
      <c r="U32" s="27"/>
      <c r="V32" s="2"/>
      <c r="W32" s="2"/>
    </row>
    <row r="33">
      <c r="B33" s="20">
        <v>0.0</v>
      </c>
      <c r="C33" s="16"/>
      <c r="E33" s="21">
        <v>6.0</v>
      </c>
      <c r="F33" s="22">
        <f>B188</f>
        <v>0</v>
      </c>
      <c r="G33" s="25">
        <f>B189</f>
        <v>72.5</v>
      </c>
      <c r="I33" s="28">
        <v>6.0</v>
      </c>
      <c r="J33" s="29">
        <f t="shared" si="9"/>
        <v>-33.33333333</v>
      </c>
      <c r="K33" s="31">
        <v>6.0</v>
      </c>
      <c r="L33" s="30">
        <f t="shared" si="10"/>
        <v>63.33333333</v>
      </c>
      <c r="N33" s="28">
        <v>6.0</v>
      </c>
      <c r="O33" s="31">
        <v>62.33333333</v>
      </c>
      <c r="P33" s="32"/>
      <c r="Q33" s="32"/>
      <c r="R33" s="32">
        <v>64.33333333</v>
      </c>
      <c r="S33" s="32">
        <v>68.0</v>
      </c>
      <c r="T33" s="32"/>
      <c r="U33" s="33"/>
      <c r="V33" s="2"/>
      <c r="W33" s="2"/>
    </row>
    <row r="34">
      <c r="B34" s="20">
        <v>0.0</v>
      </c>
      <c r="C34" s="16"/>
      <c r="E34" s="28">
        <v>7.0</v>
      </c>
      <c r="F34" s="29">
        <f>B195</f>
        <v>0</v>
      </c>
      <c r="G34" s="30">
        <f>B196</f>
        <v>61.25</v>
      </c>
      <c r="I34" s="21">
        <v>7.0</v>
      </c>
      <c r="J34" s="22">
        <f t="shared" si="9"/>
        <v>-33.33333333</v>
      </c>
      <c r="K34" s="24">
        <v>7.0</v>
      </c>
      <c r="L34" s="25">
        <f t="shared" si="10"/>
        <v>48.33333333</v>
      </c>
      <c r="N34" s="21">
        <v>7.0</v>
      </c>
      <c r="O34" s="24">
        <v>53.66666667</v>
      </c>
      <c r="P34" s="26"/>
      <c r="Q34" s="26"/>
      <c r="R34" s="26">
        <v>49.33333333</v>
      </c>
      <c r="S34" s="26">
        <v>63.66666667</v>
      </c>
      <c r="T34" s="26"/>
      <c r="U34" s="27"/>
      <c r="V34" s="2"/>
      <c r="W34" s="2"/>
    </row>
    <row r="35">
      <c r="B35" s="15"/>
      <c r="C35" s="16"/>
      <c r="E35" s="21">
        <v>8.0</v>
      </c>
      <c r="F35" s="22">
        <f>B202</f>
        <v>0</v>
      </c>
      <c r="G35" s="25">
        <f>B203</f>
        <v>57.25</v>
      </c>
      <c r="I35" s="28">
        <v>8.0</v>
      </c>
      <c r="J35" s="29">
        <f t="shared" si="9"/>
        <v>-33.33333333</v>
      </c>
      <c r="K35" s="31">
        <v>8.0</v>
      </c>
      <c r="L35" s="30">
        <f t="shared" si="10"/>
        <v>43</v>
      </c>
      <c r="N35" s="28">
        <v>8.0</v>
      </c>
      <c r="O35" s="31">
        <v>43.0</v>
      </c>
      <c r="P35" s="32"/>
      <c r="Q35" s="32"/>
      <c r="R35" s="32">
        <v>45.0</v>
      </c>
      <c r="S35" s="32">
        <v>38.33333333</v>
      </c>
      <c r="T35" s="32"/>
      <c r="U35" s="33"/>
      <c r="W35" s="2"/>
    </row>
    <row r="36">
      <c r="B36" s="20" t="s">
        <v>32</v>
      </c>
      <c r="C36" s="16"/>
      <c r="E36" s="28">
        <v>9.0</v>
      </c>
      <c r="F36" s="29">
        <f>B209</f>
        <v>0</v>
      </c>
      <c r="G36" s="30">
        <f>B210</f>
        <v>54.5</v>
      </c>
      <c r="I36" s="21">
        <v>9.0</v>
      </c>
      <c r="J36" s="22">
        <f t="shared" si="9"/>
        <v>-33.33333333</v>
      </c>
      <c r="K36" s="24">
        <v>9.0</v>
      </c>
      <c r="L36" s="25">
        <f t="shared" si="10"/>
        <v>39.33333333</v>
      </c>
      <c r="N36" s="21">
        <v>9.0</v>
      </c>
      <c r="O36" s="24">
        <v>31.0</v>
      </c>
      <c r="P36" s="26"/>
      <c r="Q36" s="26"/>
      <c r="R36" s="26">
        <v>41.33333333</v>
      </c>
      <c r="S36" s="26">
        <v>39.66666667</v>
      </c>
      <c r="T36" s="26"/>
      <c r="U36" s="27"/>
      <c r="W36" s="2"/>
    </row>
    <row r="37">
      <c r="B37" s="20">
        <v>0.0</v>
      </c>
      <c r="C37" s="16"/>
      <c r="E37" s="36">
        <v>10.0</v>
      </c>
      <c r="F37" s="37">
        <f>B216</f>
        <v>0</v>
      </c>
      <c r="G37" s="38">
        <f>B217</f>
        <v>42.5</v>
      </c>
      <c r="I37" s="39">
        <v>10.0</v>
      </c>
      <c r="J37" s="40">
        <f t="shared" si="9"/>
        <v>-33.33333333</v>
      </c>
      <c r="K37" s="41">
        <v>10.0</v>
      </c>
      <c r="L37" s="42">
        <f t="shared" si="10"/>
        <v>23.33333333</v>
      </c>
      <c r="N37" s="39">
        <v>10.0</v>
      </c>
      <c r="O37" s="41">
        <v>27.66666667</v>
      </c>
      <c r="P37" s="43"/>
      <c r="Q37" s="43"/>
      <c r="R37" s="43">
        <v>23.33333333</v>
      </c>
      <c r="S37" s="43">
        <v>24.66666667</v>
      </c>
      <c r="T37" s="43"/>
      <c r="U37" s="44"/>
      <c r="W37" s="2"/>
    </row>
    <row r="38">
      <c r="B38" s="20">
        <v>96.0</v>
      </c>
      <c r="C38" s="16"/>
      <c r="R38" s="2" t="s">
        <v>49</v>
      </c>
      <c r="S38" s="2" t="s">
        <v>50</v>
      </c>
    </row>
    <row r="39">
      <c r="B39" s="20">
        <v>35.0</v>
      </c>
      <c r="C39" s="16"/>
      <c r="N39" s="2"/>
      <c r="Q39" s="2"/>
      <c r="W39" s="2"/>
    </row>
    <row r="40">
      <c r="B40" s="20">
        <v>0.0</v>
      </c>
      <c r="C40" s="16"/>
      <c r="W40" s="2"/>
    </row>
    <row r="41">
      <c r="B41" s="20">
        <v>0.0</v>
      </c>
      <c r="C41" s="16"/>
      <c r="W41" s="2"/>
    </row>
    <row r="42">
      <c r="B42" s="15"/>
      <c r="C42" s="16"/>
      <c r="W42" s="2"/>
    </row>
    <row r="43">
      <c r="B43" s="20" t="s">
        <v>35</v>
      </c>
      <c r="C43" s="16"/>
      <c r="W43" s="2"/>
    </row>
    <row r="44">
      <c r="B44" s="20">
        <v>0.0</v>
      </c>
      <c r="C44" s="16"/>
      <c r="W44" s="2"/>
    </row>
    <row r="45">
      <c r="B45" s="20">
        <v>88.75</v>
      </c>
      <c r="C45" s="16"/>
      <c r="W45" s="2"/>
    </row>
    <row r="46">
      <c r="B46" s="20">
        <v>15.0</v>
      </c>
      <c r="C46" s="16"/>
      <c r="W46" s="2"/>
    </row>
    <row r="47">
      <c r="B47" s="20">
        <v>0.0</v>
      </c>
      <c r="C47" s="16"/>
      <c r="W47" s="2"/>
    </row>
    <row r="48">
      <c r="B48" s="20">
        <v>0.0</v>
      </c>
      <c r="C48" s="16"/>
    </row>
    <row r="49">
      <c r="B49" s="15"/>
      <c r="C49" s="16"/>
      <c r="W49" s="2"/>
    </row>
    <row r="50">
      <c r="B50" s="20" t="s">
        <v>36</v>
      </c>
      <c r="C50" s="16"/>
      <c r="W50" s="2"/>
    </row>
    <row r="51">
      <c r="B51" s="20">
        <v>0.0</v>
      </c>
      <c r="C51" s="16"/>
      <c r="W51" s="2"/>
    </row>
    <row r="52">
      <c r="B52" s="20">
        <v>88.75</v>
      </c>
      <c r="C52" s="16"/>
    </row>
    <row r="53">
      <c r="B53" s="20">
        <v>20.0</v>
      </c>
      <c r="C53" s="16"/>
    </row>
    <row r="54">
      <c r="B54" s="20">
        <v>0.0</v>
      </c>
      <c r="C54" s="16"/>
    </row>
    <row r="55">
      <c r="B55" s="20">
        <v>0.0</v>
      </c>
      <c r="C55" s="16"/>
    </row>
    <row r="56">
      <c r="B56" s="15"/>
      <c r="C56" s="16"/>
    </row>
    <row r="57">
      <c r="B57" s="20" t="s">
        <v>37</v>
      </c>
      <c r="C57" s="16"/>
    </row>
    <row r="58">
      <c r="B58" s="20">
        <v>0.0</v>
      </c>
      <c r="C58" s="16"/>
    </row>
    <row r="59">
      <c r="B59" s="20">
        <v>77.75</v>
      </c>
      <c r="C59" s="16"/>
    </row>
    <row r="60">
      <c r="B60" s="20">
        <v>35.0</v>
      </c>
      <c r="C60" s="16"/>
    </row>
    <row r="61">
      <c r="B61" s="20">
        <v>0.0</v>
      </c>
      <c r="C61" s="16"/>
    </row>
    <row r="62">
      <c r="B62" s="20">
        <v>0.0</v>
      </c>
      <c r="C62" s="16"/>
    </row>
    <row r="63">
      <c r="B63" s="15"/>
      <c r="C63" s="16"/>
    </row>
    <row r="64">
      <c r="B64" s="20" t="s">
        <v>38</v>
      </c>
      <c r="C64" s="16"/>
    </row>
    <row r="65">
      <c r="B65" s="20">
        <v>0.0</v>
      </c>
      <c r="C65" s="16"/>
    </row>
    <row r="66">
      <c r="B66" s="20">
        <v>71.25</v>
      </c>
      <c r="C66" s="16"/>
    </row>
    <row r="67">
      <c r="B67" s="20">
        <v>30.0</v>
      </c>
      <c r="C67" s="16"/>
    </row>
    <row r="68">
      <c r="B68" s="20">
        <v>0.0</v>
      </c>
      <c r="C68" s="16"/>
    </row>
    <row r="69">
      <c r="B69" s="20">
        <v>0.0</v>
      </c>
      <c r="C69" s="16"/>
    </row>
    <row r="70">
      <c r="B70" s="15"/>
      <c r="C70" s="16"/>
    </row>
    <row r="71">
      <c r="B71" s="20" t="s">
        <v>39</v>
      </c>
      <c r="C71" s="16"/>
    </row>
    <row r="72">
      <c r="B72" s="20">
        <v>0.0</v>
      </c>
      <c r="C72" s="16"/>
    </row>
    <row r="73">
      <c r="B73" s="20">
        <v>66.25</v>
      </c>
      <c r="C73" s="16"/>
    </row>
    <row r="74">
      <c r="B74" s="20">
        <v>30.0</v>
      </c>
      <c r="C74" s="16"/>
    </row>
    <row r="75">
      <c r="B75" s="20">
        <v>0.0</v>
      </c>
      <c r="C75" s="16"/>
    </row>
    <row r="76">
      <c r="B76" s="20">
        <v>0.0</v>
      </c>
      <c r="C76" s="16"/>
    </row>
    <row r="77">
      <c r="B77" s="15"/>
      <c r="C77" s="16"/>
    </row>
    <row r="78">
      <c r="B78" s="20" t="s">
        <v>40</v>
      </c>
      <c r="C78" s="16"/>
    </row>
    <row r="79">
      <c r="B79" s="20"/>
      <c r="C79" s="16"/>
    </row>
    <row r="80">
      <c r="B80" s="20" t="s">
        <v>21</v>
      </c>
      <c r="C80" s="16"/>
    </row>
    <row r="81">
      <c r="B81" s="20">
        <v>0.0</v>
      </c>
      <c r="C81" s="16"/>
    </row>
    <row r="82">
      <c r="B82" s="20">
        <v>96.25</v>
      </c>
      <c r="C82" s="16"/>
    </row>
    <row r="83">
      <c r="B83" s="20">
        <v>20.0</v>
      </c>
      <c r="C83" s="16"/>
    </row>
    <row r="84">
      <c r="B84" s="20">
        <v>0.0</v>
      </c>
      <c r="C84" s="16"/>
    </row>
    <row r="85">
      <c r="B85" s="20">
        <v>0.0</v>
      </c>
      <c r="C85" s="16"/>
    </row>
    <row r="86">
      <c r="B86" s="20"/>
      <c r="C86" s="16"/>
    </row>
    <row r="87">
      <c r="B87" s="20" t="s">
        <v>27</v>
      </c>
      <c r="C87" s="16"/>
    </row>
    <row r="88">
      <c r="B88" s="20">
        <v>0.0</v>
      </c>
      <c r="C88" s="16"/>
    </row>
    <row r="89">
      <c r="B89" s="20">
        <v>93.25</v>
      </c>
      <c r="C89" s="16"/>
    </row>
    <row r="90">
      <c r="B90" s="20">
        <v>10.0</v>
      </c>
      <c r="C90" s="16"/>
    </row>
    <row r="91">
      <c r="B91" s="20">
        <v>0.0</v>
      </c>
      <c r="C91" s="16"/>
    </row>
    <row r="92">
      <c r="B92" s="20">
        <v>0.0</v>
      </c>
      <c r="C92" s="16"/>
    </row>
    <row r="93">
      <c r="B93" s="20"/>
      <c r="C93" s="16"/>
    </row>
    <row r="94">
      <c r="B94" s="20" t="s">
        <v>29</v>
      </c>
      <c r="C94" s="16"/>
    </row>
    <row r="95">
      <c r="B95" s="20">
        <v>0.0</v>
      </c>
      <c r="C95" s="16"/>
    </row>
    <row r="96">
      <c r="B96" s="20">
        <v>92.75</v>
      </c>
      <c r="C96" s="16"/>
    </row>
    <row r="97">
      <c r="B97" s="20">
        <v>25.0</v>
      </c>
      <c r="C97" s="16"/>
    </row>
    <row r="98">
      <c r="B98" s="20">
        <v>0.0</v>
      </c>
      <c r="C98" s="16"/>
    </row>
    <row r="99">
      <c r="B99" s="20">
        <v>0.0</v>
      </c>
      <c r="C99" s="16"/>
    </row>
    <row r="100">
      <c r="B100" s="15"/>
      <c r="C100" s="16"/>
    </row>
    <row r="101">
      <c r="B101" s="20" t="s">
        <v>31</v>
      </c>
      <c r="C101" s="16"/>
    </row>
    <row r="102">
      <c r="B102" s="20">
        <v>0.0</v>
      </c>
      <c r="C102" s="16"/>
    </row>
    <row r="103">
      <c r="B103" s="20">
        <v>91.75</v>
      </c>
      <c r="C103" s="16"/>
    </row>
    <row r="104">
      <c r="B104" s="20">
        <v>20.0</v>
      </c>
      <c r="C104" s="16"/>
    </row>
    <row r="105">
      <c r="B105" s="20">
        <v>0.0</v>
      </c>
      <c r="C105" s="16"/>
    </row>
    <row r="106">
      <c r="B106" s="20">
        <v>0.0</v>
      </c>
      <c r="C106" s="16"/>
    </row>
    <row r="107">
      <c r="B107" s="20"/>
      <c r="C107" s="16"/>
    </row>
    <row r="108">
      <c r="B108" s="20" t="s">
        <v>32</v>
      </c>
      <c r="C108" s="16"/>
    </row>
    <row r="109">
      <c r="B109" s="20">
        <v>0.0</v>
      </c>
      <c r="C109" s="16"/>
    </row>
    <row r="110">
      <c r="B110" s="20">
        <v>86.25</v>
      </c>
      <c r="C110" s="16"/>
    </row>
    <row r="111">
      <c r="B111" s="20">
        <v>20.0</v>
      </c>
      <c r="C111" s="16"/>
    </row>
    <row r="112">
      <c r="B112" s="20">
        <v>0.0</v>
      </c>
      <c r="C112" s="16"/>
    </row>
    <row r="113">
      <c r="B113" s="20">
        <v>0.0</v>
      </c>
      <c r="C113" s="16"/>
    </row>
    <row r="114">
      <c r="B114" s="20"/>
      <c r="C114" s="16"/>
    </row>
    <row r="115">
      <c r="B115" s="20" t="s">
        <v>35</v>
      </c>
      <c r="C115" s="16"/>
    </row>
    <row r="116">
      <c r="B116" s="20">
        <v>0.0</v>
      </c>
      <c r="C116" s="16"/>
    </row>
    <row r="117">
      <c r="B117" s="20">
        <v>79.5</v>
      </c>
      <c r="C117" s="16"/>
    </row>
    <row r="118">
      <c r="B118" s="20">
        <v>35.0</v>
      </c>
      <c r="C118" s="16"/>
    </row>
    <row r="119">
      <c r="B119" s="20">
        <v>0.0</v>
      </c>
      <c r="C119" s="16"/>
    </row>
    <row r="120">
      <c r="B120" s="20">
        <v>0.0</v>
      </c>
      <c r="C120" s="16"/>
    </row>
    <row r="121">
      <c r="B121" s="20"/>
      <c r="C121" s="16"/>
    </row>
    <row r="122">
      <c r="B122" s="20" t="s">
        <v>36</v>
      </c>
      <c r="C122" s="16"/>
    </row>
    <row r="123">
      <c r="B123" s="20">
        <v>0.0</v>
      </c>
      <c r="C123" s="16"/>
    </row>
    <row r="124">
      <c r="B124" s="20">
        <v>71.75</v>
      </c>
      <c r="C124" s="16"/>
    </row>
    <row r="125">
      <c r="B125" s="20">
        <v>30.0</v>
      </c>
      <c r="C125" s="16"/>
    </row>
    <row r="126">
      <c r="B126" s="20">
        <v>0.0</v>
      </c>
      <c r="C126" s="16"/>
    </row>
    <row r="127">
      <c r="B127" s="20">
        <v>0.0</v>
      </c>
      <c r="C127" s="16"/>
    </row>
    <row r="128">
      <c r="B128" s="20"/>
      <c r="C128" s="16"/>
    </row>
    <row r="129">
      <c r="B129" s="20" t="s">
        <v>37</v>
      </c>
      <c r="C129" s="16"/>
    </row>
    <row r="130">
      <c r="B130" s="20">
        <v>0.0</v>
      </c>
      <c r="C130" s="16"/>
    </row>
    <row r="131">
      <c r="B131" s="20">
        <v>66.5</v>
      </c>
      <c r="C131" s="16"/>
    </row>
    <row r="132">
      <c r="B132" s="20">
        <v>20.0</v>
      </c>
      <c r="C132" s="16"/>
    </row>
    <row r="133">
      <c r="B133" s="20">
        <v>0.0</v>
      </c>
      <c r="C133" s="16"/>
    </row>
    <row r="134">
      <c r="B134" s="20">
        <v>0.0</v>
      </c>
      <c r="C134" s="16"/>
    </row>
    <row r="135">
      <c r="B135" s="20"/>
      <c r="C135" s="16"/>
    </row>
    <row r="136">
      <c r="B136" s="20" t="s">
        <v>38</v>
      </c>
      <c r="C136" s="16"/>
    </row>
    <row r="137">
      <c r="B137" s="20">
        <v>0.0</v>
      </c>
      <c r="C137" s="16"/>
    </row>
    <row r="138">
      <c r="B138" s="20">
        <v>57.75</v>
      </c>
      <c r="C138" s="16"/>
    </row>
    <row r="139">
      <c r="B139" s="20">
        <v>40.0</v>
      </c>
      <c r="C139" s="16"/>
    </row>
    <row r="140">
      <c r="B140" s="20">
        <v>0.0</v>
      </c>
      <c r="C140" s="16"/>
    </row>
    <row r="141">
      <c r="B141" s="20">
        <v>0.0</v>
      </c>
      <c r="C141" s="16"/>
    </row>
    <row r="142">
      <c r="B142" s="20"/>
      <c r="C142" s="16"/>
    </row>
    <row r="143">
      <c r="B143" s="20" t="s">
        <v>39</v>
      </c>
      <c r="C143" s="16"/>
    </row>
    <row r="144">
      <c r="B144" s="20">
        <v>0.0</v>
      </c>
      <c r="C144" s="16"/>
    </row>
    <row r="145">
      <c r="B145" s="20">
        <v>46.5</v>
      </c>
      <c r="C145" s="16"/>
    </row>
    <row r="146">
      <c r="B146" s="20">
        <v>15.0</v>
      </c>
      <c r="C146" s="16"/>
    </row>
    <row r="147">
      <c r="B147" s="20">
        <v>0.0</v>
      </c>
      <c r="C147" s="16"/>
    </row>
    <row r="148">
      <c r="B148" s="20">
        <v>0.0</v>
      </c>
      <c r="C148" s="16"/>
    </row>
    <row r="149">
      <c r="B149" s="20"/>
      <c r="C149" s="16"/>
    </row>
    <row r="150">
      <c r="B150" s="20" t="s">
        <v>41</v>
      </c>
      <c r="C150" s="16"/>
    </row>
    <row r="151">
      <c r="B151" s="20"/>
      <c r="C151" s="16"/>
    </row>
    <row r="152">
      <c r="B152" s="20" t="s">
        <v>21</v>
      </c>
      <c r="C152" s="16"/>
    </row>
    <row r="153">
      <c r="B153" s="20">
        <v>0.0</v>
      </c>
      <c r="C153" s="16"/>
    </row>
    <row r="154">
      <c r="B154" s="20">
        <v>93.5</v>
      </c>
      <c r="C154" s="16"/>
    </row>
    <row r="155">
      <c r="B155" s="20">
        <v>20.0</v>
      </c>
      <c r="C155" s="16"/>
    </row>
    <row r="156">
      <c r="B156" s="20">
        <v>0.0</v>
      </c>
      <c r="C156" s="16"/>
    </row>
    <row r="157">
      <c r="B157" s="20">
        <v>0.0</v>
      </c>
      <c r="C157" s="16"/>
    </row>
    <row r="158">
      <c r="B158" s="20"/>
      <c r="C158" s="16"/>
    </row>
    <row r="159">
      <c r="B159" s="20" t="s">
        <v>27</v>
      </c>
      <c r="C159" s="16"/>
    </row>
    <row r="160">
      <c r="B160" s="20">
        <v>0.0</v>
      </c>
      <c r="C160" s="16"/>
    </row>
    <row r="161">
      <c r="B161" s="20">
        <v>94.25</v>
      </c>
      <c r="C161" s="16"/>
    </row>
    <row r="162">
      <c r="B162" s="20">
        <v>30.0</v>
      </c>
      <c r="C162" s="16"/>
    </row>
    <row r="163">
      <c r="B163" s="20">
        <v>0.0</v>
      </c>
      <c r="C163" s="16"/>
    </row>
    <row r="164">
      <c r="B164" s="20">
        <v>0.0</v>
      </c>
      <c r="C164" s="16"/>
    </row>
    <row r="165">
      <c r="B165" s="20"/>
      <c r="C165" s="16"/>
    </row>
    <row r="166">
      <c r="B166" s="20" t="s">
        <v>29</v>
      </c>
      <c r="C166" s="16"/>
    </row>
    <row r="167">
      <c r="B167" s="20">
        <v>0.0</v>
      </c>
      <c r="C167" s="16"/>
    </row>
    <row r="168">
      <c r="B168" s="20">
        <v>84.0</v>
      </c>
      <c r="C168" s="16"/>
    </row>
    <row r="169">
      <c r="B169" s="20">
        <v>15.0</v>
      </c>
      <c r="C169" s="16"/>
    </row>
    <row r="170">
      <c r="B170" s="20">
        <v>0.0</v>
      </c>
      <c r="C170" s="16"/>
    </row>
    <row r="171">
      <c r="B171" s="20">
        <v>0.0</v>
      </c>
      <c r="C171" s="16"/>
    </row>
    <row r="172">
      <c r="B172" s="20"/>
      <c r="C172" s="16"/>
    </row>
    <row r="173">
      <c r="B173" s="20" t="s">
        <v>31</v>
      </c>
      <c r="C173" s="16"/>
    </row>
    <row r="174">
      <c r="B174" s="20">
        <v>0.0</v>
      </c>
      <c r="C174" s="16"/>
    </row>
    <row r="175">
      <c r="B175" s="20">
        <v>84.25</v>
      </c>
      <c r="C175" s="16"/>
    </row>
    <row r="176">
      <c r="B176" s="20">
        <v>20.0</v>
      </c>
      <c r="C176" s="16"/>
    </row>
    <row r="177">
      <c r="B177" s="20">
        <v>0.0</v>
      </c>
      <c r="C177" s="16"/>
    </row>
    <row r="178">
      <c r="B178" s="20">
        <v>0.0</v>
      </c>
      <c r="C178" s="16"/>
    </row>
    <row r="179">
      <c r="B179" s="20"/>
      <c r="C179" s="16"/>
    </row>
    <row r="180">
      <c r="B180" s="20" t="s">
        <v>32</v>
      </c>
      <c r="C180" s="16"/>
    </row>
    <row r="181">
      <c r="B181" s="20">
        <v>0.0</v>
      </c>
      <c r="C181" s="16"/>
    </row>
    <row r="182">
      <c r="B182" s="20">
        <v>78.75</v>
      </c>
      <c r="C182" s="16"/>
    </row>
    <row r="183">
      <c r="B183" s="20">
        <v>20.0</v>
      </c>
      <c r="C183" s="16"/>
    </row>
    <row r="184">
      <c r="B184" s="20">
        <v>0.0</v>
      </c>
      <c r="C184" s="16"/>
    </row>
    <row r="185">
      <c r="B185" s="20">
        <v>0.0</v>
      </c>
      <c r="C185" s="16"/>
    </row>
    <row r="186">
      <c r="B186" s="20"/>
      <c r="C186" s="16"/>
    </row>
    <row r="187">
      <c r="B187" s="20" t="s">
        <v>35</v>
      </c>
      <c r="C187" s="16"/>
    </row>
    <row r="188">
      <c r="B188" s="20">
        <v>0.0</v>
      </c>
      <c r="C188" s="16"/>
    </row>
    <row r="189">
      <c r="B189" s="20">
        <v>72.5</v>
      </c>
      <c r="C189" s="16"/>
    </row>
    <row r="190">
      <c r="B190" s="20">
        <v>35.0</v>
      </c>
      <c r="C190" s="16"/>
    </row>
    <row r="191">
      <c r="B191" s="20">
        <v>0.0</v>
      </c>
      <c r="C191" s="16"/>
    </row>
    <row r="192">
      <c r="B192" s="20">
        <v>0.0</v>
      </c>
      <c r="C192" s="16"/>
    </row>
    <row r="193">
      <c r="B193" s="20"/>
      <c r="C193" s="16"/>
    </row>
    <row r="194">
      <c r="B194" s="20" t="s">
        <v>36</v>
      </c>
      <c r="C194" s="16"/>
    </row>
    <row r="195">
      <c r="B195" s="20">
        <v>0.0</v>
      </c>
      <c r="C195" s="16"/>
    </row>
    <row r="196">
      <c r="B196" s="20">
        <v>61.25</v>
      </c>
      <c r="C196" s="16"/>
    </row>
    <row r="197">
      <c r="B197" s="20">
        <v>15.0</v>
      </c>
      <c r="C197" s="16"/>
    </row>
    <row r="198">
      <c r="B198" s="20">
        <v>0.0</v>
      </c>
      <c r="C198" s="16"/>
    </row>
    <row r="199">
      <c r="B199" s="20">
        <v>0.0</v>
      </c>
      <c r="C199" s="16"/>
    </row>
    <row r="200">
      <c r="B200" s="20"/>
      <c r="C200" s="16"/>
    </row>
    <row r="201">
      <c r="B201" s="20" t="s">
        <v>37</v>
      </c>
      <c r="C201" s="16"/>
    </row>
    <row r="202">
      <c r="B202" s="20">
        <v>0.0</v>
      </c>
      <c r="C202" s="16"/>
    </row>
    <row r="203">
      <c r="B203" s="20">
        <v>57.25</v>
      </c>
      <c r="C203" s="16"/>
    </row>
    <row r="204">
      <c r="B204" s="20">
        <v>35.0</v>
      </c>
      <c r="C204" s="16"/>
    </row>
    <row r="205">
      <c r="B205" s="20">
        <v>0.0</v>
      </c>
      <c r="C205" s="16"/>
    </row>
    <row r="206">
      <c r="B206" s="20">
        <v>0.0</v>
      </c>
      <c r="C206" s="16"/>
    </row>
    <row r="207">
      <c r="B207" s="20"/>
      <c r="C207" s="16"/>
    </row>
    <row r="208">
      <c r="B208" s="20" t="s">
        <v>38</v>
      </c>
      <c r="C208" s="16"/>
    </row>
    <row r="209">
      <c r="B209" s="20">
        <v>0.0</v>
      </c>
      <c r="C209" s="16"/>
    </row>
    <row r="210">
      <c r="B210" s="20">
        <v>54.5</v>
      </c>
      <c r="C210" s="16"/>
    </row>
    <row r="211">
      <c r="B211" s="20">
        <v>15.0</v>
      </c>
      <c r="C211" s="16"/>
    </row>
    <row r="212">
      <c r="B212" s="20">
        <v>0.0</v>
      </c>
      <c r="C212" s="16"/>
    </row>
    <row r="213">
      <c r="B213" s="20">
        <v>0.0</v>
      </c>
      <c r="C213" s="16"/>
    </row>
    <row r="214">
      <c r="B214" s="20"/>
      <c r="C214" s="16"/>
    </row>
    <row r="215">
      <c r="B215" s="20" t="s">
        <v>39</v>
      </c>
      <c r="C215" s="16"/>
    </row>
    <row r="216">
      <c r="B216" s="20">
        <v>0.0</v>
      </c>
      <c r="C216" s="16"/>
    </row>
    <row r="217">
      <c r="B217" s="20">
        <v>42.5</v>
      </c>
      <c r="C217" s="16"/>
    </row>
    <row r="218">
      <c r="B218" s="20">
        <v>20.0</v>
      </c>
      <c r="C218" s="16"/>
    </row>
    <row r="219">
      <c r="B219" s="20">
        <v>0.0</v>
      </c>
      <c r="C219" s="16"/>
    </row>
    <row r="220">
      <c r="B220" s="20">
        <v>0.0</v>
      </c>
      <c r="C220" s="16"/>
    </row>
    <row r="221">
      <c r="B221" s="20" t="s">
        <v>42</v>
      </c>
      <c r="C221" s="16"/>
    </row>
    <row r="222">
      <c r="B222" s="45"/>
      <c r="C222" s="46"/>
    </row>
    <row r="223">
      <c r="B223" s="47"/>
    </row>
    <row r="224">
      <c r="B224" s="1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1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1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1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1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1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1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1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57"/>
  </cols>
  <sheetData>
    <row r="1">
      <c r="B1" s="1"/>
      <c r="F1" s="2"/>
      <c r="N1" s="2" t="s">
        <v>0</v>
      </c>
      <c r="O1" s="2" t="s">
        <v>1</v>
      </c>
      <c r="P1" s="2" t="s">
        <v>2</v>
      </c>
      <c r="Q1" s="2"/>
      <c r="R1" s="2" t="s">
        <v>3</v>
      </c>
      <c r="S1" s="2"/>
      <c r="U1" s="2"/>
      <c r="V1" s="2"/>
      <c r="W1" s="2"/>
    </row>
    <row r="2">
      <c r="B2" s="3" t="s">
        <v>4</v>
      </c>
      <c r="E2" s="4" t="s">
        <v>5</v>
      </c>
      <c r="H2" s="2"/>
      <c r="I2" s="4" t="s">
        <v>6</v>
      </c>
      <c r="J2" s="2"/>
      <c r="O2" s="2"/>
      <c r="P2" s="2"/>
      <c r="Q2" s="2"/>
      <c r="R2" s="2"/>
      <c r="V2" s="2"/>
    </row>
    <row r="3">
      <c r="B3" s="1"/>
      <c r="I3" s="2"/>
      <c r="N3" s="5" t="s">
        <v>7</v>
      </c>
      <c r="O3" s="6" t="s">
        <v>51</v>
      </c>
      <c r="P3" s="6"/>
      <c r="Q3" s="6"/>
      <c r="R3" s="6" t="s">
        <v>52</v>
      </c>
      <c r="S3" s="6" t="s">
        <v>53</v>
      </c>
      <c r="T3" s="6"/>
      <c r="U3" s="7"/>
      <c r="V3" s="2"/>
    </row>
    <row r="4">
      <c r="B4" s="8" t="s">
        <v>15</v>
      </c>
      <c r="C4" s="9"/>
      <c r="E4" s="5" t="s">
        <v>7</v>
      </c>
      <c r="F4" s="10" t="s">
        <v>16</v>
      </c>
      <c r="G4" s="11" t="s">
        <v>17</v>
      </c>
      <c r="I4" s="5" t="s">
        <v>7</v>
      </c>
      <c r="J4" s="10" t="s">
        <v>16</v>
      </c>
      <c r="K4" s="10" t="s">
        <v>7</v>
      </c>
      <c r="L4" s="11" t="s">
        <v>17</v>
      </c>
      <c r="N4" s="12" t="s">
        <v>18</v>
      </c>
      <c r="O4" s="13">
        <f t="shared" ref="O4:U4" si="1">AVERAGE(O6:O37)</f>
        <v>65.49861111</v>
      </c>
      <c r="P4" s="13" t="str">
        <f t="shared" si="1"/>
        <v>#DIV/0!</v>
      </c>
      <c r="Q4" s="13" t="str">
        <f t="shared" si="1"/>
        <v>#DIV/0!</v>
      </c>
      <c r="R4" s="13">
        <f t="shared" si="1"/>
        <v>82.40833333</v>
      </c>
      <c r="S4" s="13">
        <f t="shared" si="1"/>
        <v>84.25555556</v>
      </c>
      <c r="T4" s="13" t="str">
        <f t="shared" si="1"/>
        <v>#DIV/0!</v>
      </c>
      <c r="U4" s="14" t="str">
        <f t="shared" si="1"/>
        <v>#DIV/0!</v>
      </c>
      <c r="V4" s="2"/>
    </row>
    <row r="5">
      <c r="B5" s="15"/>
      <c r="C5" s="16"/>
      <c r="E5" s="17" t="s">
        <v>19</v>
      </c>
      <c r="F5" s="18"/>
      <c r="G5" s="19"/>
      <c r="I5" s="17" t="s">
        <v>19</v>
      </c>
      <c r="J5" s="18"/>
      <c r="K5" s="18"/>
      <c r="L5" s="19"/>
      <c r="N5" s="17" t="s">
        <v>19</v>
      </c>
      <c r="O5" s="18"/>
      <c r="P5" s="18"/>
      <c r="Q5" s="18"/>
      <c r="R5" s="18"/>
      <c r="S5" s="18"/>
      <c r="T5" s="18"/>
      <c r="U5" s="19"/>
      <c r="V5" s="2"/>
    </row>
    <row r="6">
      <c r="B6" s="20" t="s">
        <v>20</v>
      </c>
      <c r="C6" s="16"/>
      <c r="E6" s="21">
        <v>1.0</v>
      </c>
      <c r="F6" s="22">
        <f>B9</f>
        <v>0</v>
      </c>
      <c r="G6" s="23">
        <f>B10</f>
        <v>99</v>
      </c>
      <c r="I6" s="21">
        <v>1.0</v>
      </c>
      <c r="J6" s="22">
        <f t="shared" ref="J6:J7" si="2">(F6-50)*2</f>
        <v>-100</v>
      </c>
      <c r="K6" s="24">
        <v>1.0</v>
      </c>
      <c r="L6" s="25">
        <f t="shared" ref="L6:L15" si="3">(G6-50)*2</f>
        <v>98</v>
      </c>
      <c r="N6" s="21">
        <v>1.0</v>
      </c>
      <c r="O6" s="24">
        <v>99.0</v>
      </c>
      <c r="P6" s="26"/>
      <c r="Q6" s="26"/>
      <c r="R6" s="26">
        <v>98.0</v>
      </c>
      <c r="S6" s="26">
        <v>99.5</v>
      </c>
      <c r="T6" s="26"/>
      <c r="U6" s="27"/>
      <c r="V6" s="2"/>
    </row>
    <row r="7">
      <c r="B7" s="15"/>
      <c r="C7" s="16"/>
      <c r="E7" s="28">
        <v>2.0</v>
      </c>
      <c r="F7" s="29">
        <f>B16</f>
        <v>0</v>
      </c>
      <c r="G7" s="30">
        <f>B17</f>
        <v>97.75</v>
      </c>
      <c r="I7" s="28">
        <v>2.0</v>
      </c>
      <c r="J7" s="29">
        <f t="shared" si="2"/>
        <v>-100</v>
      </c>
      <c r="K7" s="31">
        <v>2.0</v>
      </c>
      <c r="L7" s="30">
        <f t="shared" si="3"/>
        <v>95.5</v>
      </c>
      <c r="N7" s="28">
        <v>2.0</v>
      </c>
      <c r="O7" s="31">
        <v>98.5</v>
      </c>
      <c r="P7" s="32"/>
      <c r="Q7" s="32"/>
      <c r="R7" s="32">
        <v>95.5</v>
      </c>
      <c r="S7" s="32">
        <v>97.5</v>
      </c>
      <c r="T7" s="32"/>
      <c r="U7" s="33"/>
      <c r="V7" s="2"/>
    </row>
    <row r="8">
      <c r="B8" s="20" t="s">
        <v>21</v>
      </c>
      <c r="C8" s="16"/>
      <c r="E8" s="21">
        <v>3.0</v>
      </c>
      <c r="F8" s="22">
        <f>B23</f>
        <v>0</v>
      </c>
      <c r="G8" s="25">
        <f>B24</f>
        <v>98.75</v>
      </c>
      <c r="I8" s="21">
        <v>3.0</v>
      </c>
      <c r="J8" s="22">
        <f>(F8-100/2)*(1/(1-1/2))</f>
        <v>-100</v>
      </c>
      <c r="K8" s="24">
        <v>3.0</v>
      </c>
      <c r="L8" s="25">
        <f t="shared" si="3"/>
        <v>97.5</v>
      </c>
      <c r="N8" s="21">
        <v>3.0</v>
      </c>
      <c r="O8" s="24">
        <v>90.5</v>
      </c>
      <c r="P8" s="26"/>
      <c r="Q8" s="26"/>
      <c r="R8" s="26">
        <v>97.5</v>
      </c>
      <c r="S8" s="26">
        <v>99.0</v>
      </c>
      <c r="T8" s="26"/>
      <c r="U8" s="27"/>
      <c r="V8" s="2"/>
    </row>
    <row r="9">
      <c r="A9" s="2" t="s">
        <v>22</v>
      </c>
      <c r="B9" s="20">
        <v>0.0</v>
      </c>
      <c r="C9" s="16"/>
      <c r="E9" s="28">
        <v>4.0</v>
      </c>
      <c r="F9" s="29">
        <f>B30</f>
        <v>0</v>
      </c>
      <c r="G9" s="30">
        <f>B31</f>
        <v>98.25</v>
      </c>
      <c r="I9" s="28">
        <v>4.0</v>
      </c>
      <c r="J9" s="29">
        <f t="shared" ref="J9:J10" si="4">(2*F9-100)/(2-1)</f>
        <v>-100</v>
      </c>
      <c r="K9" s="31">
        <v>4.0</v>
      </c>
      <c r="L9" s="30">
        <f t="shared" si="3"/>
        <v>96.5</v>
      </c>
      <c r="N9" s="28">
        <v>4.0</v>
      </c>
      <c r="O9" s="31">
        <v>89.5</v>
      </c>
      <c r="P9" s="32"/>
      <c r="Q9" s="32"/>
      <c r="R9" s="32">
        <v>96.5</v>
      </c>
      <c r="S9" s="32">
        <v>93.0</v>
      </c>
      <c r="T9" s="32"/>
      <c r="U9" s="33"/>
      <c r="V9" s="2"/>
    </row>
    <row r="10">
      <c r="A10" s="2" t="s">
        <v>23</v>
      </c>
      <c r="B10" s="20">
        <v>99.0</v>
      </c>
      <c r="C10" s="16"/>
      <c r="E10" s="21">
        <v>5.0</v>
      </c>
      <c r="F10" s="22">
        <f>B37</f>
        <v>0</v>
      </c>
      <c r="G10" s="25">
        <f>B38</f>
        <v>96.5</v>
      </c>
      <c r="I10" s="21">
        <v>5.0</v>
      </c>
      <c r="J10" s="22">
        <f t="shared" si="4"/>
        <v>-100</v>
      </c>
      <c r="K10" s="24">
        <v>5.0</v>
      </c>
      <c r="L10" s="25">
        <f t="shared" si="3"/>
        <v>93</v>
      </c>
      <c r="N10" s="21">
        <v>5.0</v>
      </c>
      <c r="O10" s="24">
        <v>79.5</v>
      </c>
      <c r="P10" s="26"/>
      <c r="Q10" s="26"/>
      <c r="R10" s="26">
        <v>93.0</v>
      </c>
      <c r="S10" s="26">
        <v>93.0</v>
      </c>
      <c r="T10" s="26"/>
      <c r="U10" s="27"/>
      <c r="V10" s="2"/>
    </row>
    <row r="11">
      <c r="A11" s="2" t="s">
        <v>24</v>
      </c>
      <c r="B11" s="20">
        <v>30.0</v>
      </c>
      <c r="C11" s="16"/>
      <c r="E11" s="28">
        <v>6.0</v>
      </c>
      <c r="F11" s="31">
        <f>B44</f>
        <v>0</v>
      </c>
      <c r="G11" s="34">
        <f>B45</f>
        <v>96.5</v>
      </c>
      <c r="I11" s="28">
        <v>6.0</v>
      </c>
      <c r="J11" s="29">
        <f t="shared" ref="J11:J15" si="5">(F11-50)*2</f>
        <v>-100</v>
      </c>
      <c r="K11" s="31">
        <v>6.0</v>
      </c>
      <c r="L11" s="30">
        <f t="shared" si="3"/>
        <v>93</v>
      </c>
      <c r="N11" s="28">
        <v>6.0</v>
      </c>
      <c r="O11" s="31">
        <v>77.0</v>
      </c>
      <c r="P11" s="32"/>
      <c r="Q11" s="32"/>
      <c r="R11" s="32">
        <v>93.0</v>
      </c>
      <c r="S11" s="32">
        <v>95.5</v>
      </c>
      <c r="T11" s="32"/>
      <c r="U11" s="33"/>
      <c r="V11" s="2"/>
    </row>
    <row r="12">
      <c r="A12" s="2" t="s">
        <v>25</v>
      </c>
      <c r="B12" s="20">
        <v>0.0</v>
      </c>
      <c r="C12" s="16"/>
      <c r="E12" s="21">
        <v>7.0</v>
      </c>
      <c r="F12" s="24">
        <f>B51</f>
        <v>0</v>
      </c>
      <c r="G12" s="23">
        <f>B52</f>
        <v>97</v>
      </c>
      <c r="I12" s="21">
        <v>7.0</v>
      </c>
      <c r="J12" s="22">
        <f t="shared" si="5"/>
        <v>-100</v>
      </c>
      <c r="K12" s="24">
        <v>7.0</v>
      </c>
      <c r="L12" s="25">
        <f t="shared" si="3"/>
        <v>94</v>
      </c>
      <c r="N12" s="21">
        <v>7.0</v>
      </c>
      <c r="O12" s="24">
        <v>59.0</v>
      </c>
      <c r="P12" s="26"/>
      <c r="Q12" s="26"/>
      <c r="R12" s="26">
        <v>94.0</v>
      </c>
      <c r="S12" s="26">
        <v>91.5</v>
      </c>
      <c r="T12" s="26"/>
      <c r="U12" s="27"/>
      <c r="V12" s="2"/>
    </row>
    <row r="13">
      <c r="A13" s="2" t="s">
        <v>26</v>
      </c>
      <c r="B13" s="20">
        <v>0.0</v>
      </c>
      <c r="C13" s="16"/>
      <c r="E13" s="28">
        <v>8.0</v>
      </c>
      <c r="F13" s="29">
        <f>B58</f>
        <v>0</v>
      </c>
      <c r="G13" s="30">
        <f>B59</f>
        <v>93.25</v>
      </c>
      <c r="I13" s="28">
        <v>8.0</v>
      </c>
      <c r="J13" s="29">
        <f t="shared" si="5"/>
        <v>-100</v>
      </c>
      <c r="K13" s="31">
        <v>8.0</v>
      </c>
      <c r="L13" s="30">
        <f t="shared" si="3"/>
        <v>86.5</v>
      </c>
      <c r="N13" s="28">
        <v>8.0</v>
      </c>
      <c r="O13" s="31">
        <v>56.0</v>
      </c>
      <c r="P13" s="32"/>
      <c r="Q13" s="32"/>
      <c r="R13" s="32">
        <v>86.5</v>
      </c>
      <c r="S13" s="32">
        <v>90.5</v>
      </c>
      <c r="T13" s="32"/>
      <c r="U13" s="33"/>
      <c r="V13" s="2"/>
    </row>
    <row r="14">
      <c r="B14" s="15"/>
      <c r="C14" s="16"/>
      <c r="E14" s="21">
        <v>9.0</v>
      </c>
      <c r="F14" s="22">
        <f>B65</f>
        <v>0</v>
      </c>
      <c r="G14" s="25">
        <f>B66</f>
        <v>87</v>
      </c>
      <c r="I14" s="21">
        <v>9.0</v>
      </c>
      <c r="J14" s="22">
        <f t="shared" si="5"/>
        <v>-100</v>
      </c>
      <c r="K14" s="24">
        <v>9.0</v>
      </c>
      <c r="L14" s="25">
        <f t="shared" si="3"/>
        <v>74</v>
      </c>
      <c r="N14" s="21">
        <v>9.0</v>
      </c>
      <c r="O14" s="24">
        <v>45.5</v>
      </c>
      <c r="P14" s="26"/>
      <c r="Q14" s="26"/>
      <c r="R14" s="26">
        <v>74.0</v>
      </c>
      <c r="S14" s="26">
        <v>75.0</v>
      </c>
      <c r="T14" s="26"/>
      <c r="U14" s="27"/>
      <c r="V14" s="2"/>
    </row>
    <row r="15">
      <c r="B15" s="20" t="s">
        <v>27</v>
      </c>
      <c r="C15" s="16"/>
      <c r="E15" s="28">
        <v>10.0</v>
      </c>
      <c r="F15" s="29">
        <f>B72</f>
        <v>0</v>
      </c>
      <c r="G15" s="30">
        <f>B73</f>
        <v>79.25</v>
      </c>
      <c r="I15" s="28">
        <v>10.0</v>
      </c>
      <c r="J15" s="29">
        <f t="shared" si="5"/>
        <v>-100</v>
      </c>
      <c r="K15" s="31">
        <v>10.0</v>
      </c>
      <c r="L15" s="30">
        <f t="shared" si="3"/>
        <v>58.5</v>
      </c>
      <c r="N15" s="28">
        <v>10.0</v>
      </c>
      <c r="O15" s="31">
        <v>28.5</v>
      </c>
      <c r="P15" s="32"/>
      <c r="Q15" s="32"/>
      <c r="R15" s="32">
        <v>58.5</v>
      </c>
      <c r="S15" s="32">
        <v>72.5</v>
      </c>
      <c r="T15" s="32"/>
      <c r="U15" s="33"/>
      <c r="V15" s="2"/>
    </row>
    <row r="16">
      <c r="B16" s="20">
        <v>0.0</v>
      </c>
      <c r="C16" s="16"/>
      <c r="E16" s="17" t="s">
        <v>28</v>
      </c>
      <c r="F16" s="18"/>
      <c r="G16" s="19"/>
      <c r="I16" s="17" t="s">
        <v>28</v>
      </c>
      <c r="J16" s="18"/>
      <c r="K16" s="35"/>
      <c r="L16" s="19"/>
      <c r="N16" s="17" t="s">
        <v>28</v>
      </c>
      <c r="O16" s="18"/>
      <c r="P16" s="13"/>
      <c r="Q16" s="13"/>
      <c r="R16" s="13"/>
      <c r="S16" s="13"/>
      <c r="T16" s="13"/>
      <c r="U16" s="14"/>
      <c r="V16" s="2"/>
    </row>
    <row r="17">
      <c r="B17" s="20">
        <v>97.75</v>
      </c>
      <c r="C17" s="16"/>
      <c r="E17" s="21">
        <v>1.0</v>
      </c>
      <c r="F17" s="22">
        <f>B81</f>
        <v>0</v>
      </c>
      <c r="G17" s="25">
        <f>B82</f>
        <v>98</v>
      </c>
      <c r="I17" s="21">
        <v>1.0</v>
      </c>
      <c r="J17" s="22">
        <f>(F17-100/3)*(1/(1-1/3))</f>
        <v>-50</v>
      </c>
      <c r="K17" s="24">
        <v>1.0</v>
      </c>
      <c r="L17" s="25">
        <f t="shared" ref="L17:L26" si="6">(G17-33.3333333333333)*1.5</f>
        <v>97</v>
      </c>
      <c r="N17" s="21">
        <v>1.0</v>
      </c>
      <c r="O17" s="24">
        <v>93.0</v>
      </c>
      <c r="P17" s="26"/>
      <c r="Q17" s="26"/>
      <c r="R17" s="26">
        <v>97.0</v>
      </c>
      <c r="S17" s="26">
        <v>96.25</v>
      </c>
      <c r="T17" s="26"/>
      <c r="U17" s="27"/>
      <c r="V17" s="2"/>
    </row>
    <row r="18">
      <c r="B18" s="20">
        <v>40.0</v>
      </c>
      <c r="C18" s="16"/>
      <c r="E18" s="28">
        <v>2.0</v>
      </c>
      <c r="F18" s="29">
        <f>B88</f>
        <v>0</v>
      </c>
      <c r="G18" s="30">
        <f>B89</f>
        <v>97.75</v>
      </c>
      <c r="I18" s="28">
        <v>2.0</v>
      </c>
      <c r="J18" s="29">
        <f t="shared" ref="J18:J19" si="7">(3*F18-100)/(3-1)</f>
        <v>-50</v>
      </c>
      <c r="K18" s="31">
        <v>2.0</v>
      </c>
      <c r="L18" s="30">
        <f t="shared" si="6"/>
        <v>96.625</v>
      </c>
      <c r="N18" s="28">
        <v>2.0</v>
      </c>
      <c r="O18" s="31">
        <v>93.375</v>
      </c>
      <c r="P18" s="32"/>
      <c r="Q18" s="32"/>
      <c r="R18" s="32">
        <v>96.625</v>
      </c>
      <c r="S18" s="32">
        <v>99.625</v>
      </c>
      <c r="T18" s="32"/>
      <c r="U18" s="33"/>
      <c r="V18" s="2"/>
    </row>
    <row r="19">
      <c r="B19" s="20">
        <v>0.0</v>
      </c>
      <c r="C19" s="16"/>
      <c r="E19" s="21">
        <v>3.0</v>
      </c>
      <c r="F19" s="22">
        <f>B95</f>
        <v>0</v>
      </c>
      <c r="G19" s="25">
        <f>B96</f>
        <v>94.25</v>
      </c>
      <c r="I19" s="21">
        <v>3.0</v>
      </c>
      <c r="J19" s="22">
        <f t="shared" si="7"/>
        <v>-50</v>
      </c>
      <c r="K19" s="24">
        <v>3.0</v>
      </c>
      <c r="L19" s="25">
        <f t="shared" si="6"/>
        <v>91.375</v>
      </c>
      <c r="N19" s="21">
        <v>3.0</v>
      </c>
      <c r="O19" s="24">
        <v>82.875</v>
      </c>
      <c r="P19" s="26"/>
      <c r="Q19" s="26"/>
      <c r="R19" s="26">
        <v>91.375</v>
      </c>
      <c r="S19" s="26">
        <v>97.0</v>
      </c>
      <c r="T19" s="26"/>
      <c r="U19" s="27"/>
      <c r="V19" s="2"/>
    </row>
    <row r="20">
      <c r="B20" s="20">
        <v>0.0</v>
      </c>
      <c r="C20" s="16"/>
      <c r="E20" s="28">
        <v>4.0</v>
      </c>
      <c r="F20" s="29">
        <f>B102</f>
        <v>0</v>
      </c>
      <c r="G20" s="30">
        <f>B103</f>
        <v>89</v>
      </c>
      <c r="I20" s="28">
        <v>4.0</v>
      </c>
      <c r="J20" s="29">
        <f t="shared" ref="J20:J26" si="8">(F20-33.3333333333333)*1.5</f>
        <v>-50</v>
      </c>
      <c r="K20" s="31">
        <v>4.0</v>
      </c>
      <c r="L20" s="30">
        <f t="shared" si="6"/>
        <v>83.5</v>
      </c>
      <c r="N20" s="28">
        <v>4.0</v>
      </c>
      <c r="O20" s="31">
        <v>81.0</v>
      </c>
      <c r="P20" s="32"/>
      <c r="Q20" s="32"/>
      <c r="R20" s="32">
        <v>83.5</v>
      </c>
      <c r="S20" s="32">
        <v>88.75</v>
      </c>
      <c r="T20" s="32"/>
      <c r="U20" s="33"/>
      <c r="V20" s="2"/>
    </row>
    <row r="21">
      <c r="B21" s="15"/>
      <c r="C21" s="16"/>
      <c r="E21" s="21">
        <v>5.0</v>
      </c>
      <c r="F21" s="22">
        <f>B109</f>
        <v>0</v>
      </c>
      <c r="G21" s="25">
        <f>B110</f>
        <v>95</v>
      </c>
      <c r="I21" s="21">
        <v>5.0</v>
      </c>
      <c r="J21" s="22">
        <f t="shared" si="8"/>
        <v>-50</v>
      </c>
      <c r="K21" s="24">
        <v>5.0</v>
      </c>
      <c r="L21" s="25">
        <f t="shared" si="6"/>
        <v>92.5</v>
      </c>
      <c r="N21" s="21">
        <v>5.0</v>
      </c>
      <c r="O21" s="24">
        <v>73.5</v>
      </c>
      <c r="P21" s="26"/>
      <c r="Q21" s="26"/>
      <c r="R21" s="26">
        <v>92.5</v>
      </c>
      <c r="S21" s="26">
        <v>86.5</v>
      </c>
      <c r="T21" s="26"/>
      <c r="U21" s="27"/>
      <c r="V21" s="2"/>
    </row>
    <row r="22">
      <c r="B22" s="20" t="s">
        <v>29</v>
      </c>
      <c r="C22" s="16"/>
      <c r="E22" s="28">
        <v>6.0</v>
      </c>
      <c r="F22" s="29">
        <f>B116</f>
        <v>0</v>
      </c>
      <c r="G22" s="30">
        <f>B117</f>
        <v>90.75</v>
      </c>
      <c r="I22" s="28">
        <v>6.0</v>
      </c>
      <c r="J22" s="29">
        <f t="shared" si="8"/>
        <v>-50</v>
      </c>
      <c r="K22" s="31">
        <v>6.0</v>
      </c>
      <c r="L22" s="30">
        <f t="shared" si="6"/>
        <v>86.125</v>
      </c>
      <c r="N22" s="28">
        <v>6.0</v>
      </c>
      <c r="O22" s="31">
        <v>56.875</v>
      </c>
      <c r="P22" s="32"/>
      <c r="Q22" s="32"/>
      <c r="R22" s="32">
        <v>86.125</v>
      </c>
      <c r="S22" s="32">
        <v>85.375</v>
      </c>
      <c r="T22" s="32"/>
      <c r="U22" s="33"/>
      <c r="V22" s="2"/>
    </row>
    <row r="23">
      <c r="B23" s="20">
        <v>0.0</v>
      </c>
      <c r="C23" s="16"/>
      <c r="E23" s="21">
        <v>7.0</v>
      </c>
      <c r="F23" s="22">
        <f>B123</f>
        <v>0</v>
      </c>
      <c r="G23" s="25">
        <f>B124</f>
        <v>79.5</v>
      </c>
      <c r="I23" s="21">
        <v>7.0</v>
      </c>
      <c r="J23" s="22">
        <f t="shared" si="8"/>
        <v>-50</v>
      </c>
      <c r="K23" s="24">
        <v>7.0</v>
      </c>
      <c r="L23" s="25">
        <f t="shared" si="6"/>
        <v>69.25</v>
      </c>
      <c r="N23" s="21">
        <v>7.0</v>
      </c>
      <c r="O23" s="24">
        <v>48.375</v>
      </c>
      <c r="P23" s="26"/>
      <c r="Q23" s="26"/>
      <c r="R23" s="26">
        <v>69.25</v>
      </c>
      <c r="S23" s="26">
        <v>84.625</v>
      </c>
      <c r="T23" s="26"/>
      <c r="U23" s="27"/>
      <c r="V23" s="2"/>
    </row>
    <row r="24">
      <c r="B24" s="20">
        <v>98.75</v>
      </c>
      <c r="C24" s="16"/>
      <c r="E24" s="28">
        <v>8.0</v>
      </c>
      <c r="F24" s="29">
        <f>B130</f>
        <v>0</v>
      </c>
      <c r="G24" s="30">
        <f>B131</f>
        <v>83.25</v>
      </c>
      <c r="I24" s="28">
        <v>8.0</v>
      </c>
      <c r="J24" s="29">
        <f t="shared" si="8"/>
        <v>-50</v>
      </c>
      <c r="K24" s="31">
        <v>8.0</v>
      </c>
      <c r="L24" s="30">
        <f t="shared" si="6"/>
        <v>74.875</v>
      </c>
      <c r="N24" s="28">
        <v>8.0</v>
      </c>
      <c r="O24" s="31">
        <v>37.5</v>
      </c>
      <c r="P24" s="32"/>
      <c r="Q24" s="32"/>
      <c r="R24" s="32">
        <v>74.875</v>
      </c>
      <c r="S24" s="32">
        <v>74.875</v>
      </c>
      <c r="T24" s="32"/>
      <c r="U24" s="33"/>
    </row>
    <row r="25">
      <c r="B25" s="20">
        <v>25.0</v>
      </c>
      <c r="C25" s="16"/>
      <c r="E25" s="21">
        <v>9.0</v>
      </c>
      <c r="F25" s="22">
        <f>B137</f>
        <v>0</v>
      </c>
      <c r="G25" s="25">
        <f>B138</f>
        <v>72</v>
      </c>
      <c r="I25" s="21">
        <v>9.0</v>
      </c>
      <c r="J25" s="22">
        <f t="shared" si="8"/>
        <v>-50</v>
      </c>
      <c r="K25" s="24">
        <v>9.0</v>
      </c>
      <c r="L25" s="25">
        <f t="shared" si="6"/>
        <v>58</v>
      </c>
      <c r="N25" s="21">
        <v>9.0</v>
      </c>
      <c r="O25" s="24">
        <v>32.625</v>
      </c>
      <c r="P25" s="26"/>
      <c r="Q25" s="26"/>
      <c r="R25" s="26">
        <v>58.0</v>
      </c>
      <c r="S25" s="26">
        <v>52.75</v>
      </c>
      <c r="T25" s="26"/>
      <c r="U25" s="27"/>
      <c r="V25" s="2"/>
      <c r="W25" s="2"/>
    </row>
    <row r="26">
      <c r="B26" s="20">
        <v>0.0</v>
      </c>
      <c r="C26" s="16"/>
      <c r="E26" s="28">
        <v>10.0</v>
      </c>
      <c r="F26" s="29">
        <f>B144</f>
        <v>0</v>
      </c>
      <c r="G26" s="30">
        <f>B145</f>
        <v>65</v>
      </c>
      <c r="I26" s="28">
        <v>10.0</v>
      </c>
      <c r="J26" s="29">
        <f t="shared" si="8"/>
        <v>-50</v>
      </c>
      <c r="K26" s="31">
        <v>10.0</v>
      </c>
      <c r="L26" s="30">
        <f t="shared" si="6"/>
        <v>47.5</v>
      </c>
      <c r="N26" s="28">
        <v>10.0</v>
      </c>
      <c r="O26" s="31">
        <v>24.5</v>
      </c>
      <c r="P26" s="32"/>
      <c r="Q26" s="32"/>
      <c r="R26" s="32">
        <v>47.5</v>
      </c>
      <c r="S26" s="32">
        <v>48.25</v>
      </c>
      <c r="T26" s="32"/>
      <c r="U26" s="33"/>
      <c r="V26" s="2"/>
    </row>
    <row r="27">
      <c r="B27" s="20">
        <v>0.0</v>
      </c>
      <c r="C27" s="16"/>
      <c r="E27" s="17" t="s">
        <v>30</v>
      </c>
      <c r="F27" s="18"/>
      <c r="G27" s="19"/>
      <c r="I27" s="17" t="s">
        <v>30</v>
      </c>
      <c r="J27" s="18"/>
      <c r="K27" s="18"/>
      <c r="L27" s="19"/>
      <c r="N27" s="17" t="s">
        <v>30</v>
      </c>
      <c r="O27" s="18"/>
      <c r="P27" s="13"/>
      <c r="Q27" s="13"/>
      <c r="R27" s="13"/>
      <c r="S27" s="13"/>
      <c r="T27" s="13"/>
      <c r="U27" s="14"/>
      <c r="V27" s="2"/>
      <c r="W27" s="2"/>
    </row>
    <row r="28">
      <c r="B28" s="15"/>
      <c r="C28" s="16"/>
      <c r="E28" s="28">
        <v>1.0</v>
      </c>
      <c r="F28" s="29">
        <f>B153</f>
        <v>0</v>
      </c>
      <c r="G28" s="30">
        <f>B154</f>
        <v>96.75</v>
      </c>
      <c r="I28" s="21">
        <v>1.0</v>
      </c>
      <c r="J28" s="22">
        <f t="shared" ref="J28:J37" si="9">(F28-25)*1.33333333333333</f>
        <v>-33.33333333</v>
      </c>
      <c r="K28" s="24">
        <v>1.0</v>
      </c>
      <c r="L28" s="25">
        <f t="shared" ref="L28:L37" si="10">(G28-25)*1.33333333333333</f>
        <v>95.66666667</v>
      </c>
      <c r="N28" s="21">
        <v>1.0</v>
      </c>
      <c r="O28" s="24">
        <v>90.0</v>
      </c>
      <c r="P28" s="26"/>
      <c r="Q28" s="26"/>
      <c r="R28" s="26">
        <v>95.66666667</v>
      </c>
      <c r="S28" s="26">
        <v>95.0</v>
      </c>
      <c r="T28" s="26"/>
      <c r="U28" s="27"/>
      <c r="V28" s="2"/>
      <c r="W28" s="2"/>
    </row>
    <row r="29">
      <c r="B29" s="20" t="s">
        <v>31</v>
      </c>
      <c r="C29" s="16"/>
      <c r="E29" s="21">
        <v>2.0</v>
      </c>
      <c r="F29" s="22">
        <f>B160</f>
        <v>0</v>
      </c>
      <c r="G29" s="25">
        <f>B161</f>
        <v>97.75</v>
      </c>
      <c r="I29" s="28">
        <v>2.0</v>
      </c>
      <c r="J29" s="29">
        <f t="shared" si="9"/>
        <v>-33.33333333</v>
      </c>
      <c r="K29" s="31">
        <v>2.0</v>
      </c>
      <c r="L29" s="30">
        <f t="shared" si="10"/>
        <v>97</v>
      </c>
      <c r="N29" s="28">
        <v>2.0</v>
      </c>
      <c r="O29" s="31">
        <v>82.33333333</v>
      </c>
      <c r="P29" s="32"/>
      <c r="Q29" s="32"/>
      <c r="R29" s="32">
        <v>97.0</v>
      </c>
      <c r="S29" s="32">
        <v>95.33333333</v>
      </c>
      <c r="T29" s="32"/>
      <c r="U29" s="33"/>
      <c r="V29" s="2"/>
      <c r="W29" s="2"/>
    </row>
    <row r="30">
      <c r="B30" s="20">
        <v>0.0</v>
      </c>
      <c r="C30" s="16"/>
      <c r="E30" s="28">
        <v>3.0</v>
      </c>
      <c r="F30" s="29">
        <f>B167</f>
        <v>0</v>
      </c>
      <c r="G30" s="30">
        <f>B168</f>
        <v>97.25</v>
      </c>
      <c r="I30" s="21">
        <v>3.0</v>
      </c>
      <c r="J30" s="22">
        <f t="shared" si="9"/>
        <v>-33.33333333</v>
      </c>
      <c r="K30" s="24">
        <v>3.0</v>
      </c>
      <c r="L30" s="25">
        <f t="shared" si="10"/>
        <v>96.33333333</v>
      </c>
      <c r="N30" s="21">
        <v>3.0</v>
      </c>
      <c r="O30" s="24">
        <v>81.66666667</v>
      </c>
      <c r="P30" s="26"/>
      <c r="Q30" s="26"/>
      <c r="R30" s="26">
        <v>96.33333333</v>
      </c>
      <c r="S30" s="26">
        <v>91.33333333</v>
      </c>
      <c r="T30" s="26"/>
      <c r="U30" s="27"/>
      <c r="V30" s="2"/>
      <c r="W30" s="2"/>
    </row>
    <row r="31">
      <c r="B31" s="20">
        <v>98.25</v>
      </c>
      <c r="C31" s="16"/>
      <c r="E31" s="21">
        <v>4.0</v>
      </c>
      <c r="F31" s="22">
        <f>B174</f>
        <v>0</v>
      </c>
      <c r="G31" s="25">
        <f>B175</f>
        <v>97.25</v>
      </c>
      <c r="I31" s="28">
        <v>4.0</v>
      </c>
      <c r="J31" s="29">
        <f t="shared" si="9"/>
        <v>-33.33333333</v>
      </c>
      <c r="K31" s="31">
        <v>4.0</v>
      </c>
      <c r="L31" s="30">
        <f t="shared" si="10"/>
        <v>96.33333333</v>
      </c>
      <c r="N31" s="28">
        <v>4.0</v>
      </c>
      <c r="O31" s="31">
        <v>78.0</v>
      </c>
      <c r="P31" s="32"/>
      <c r="Q31" s="32"/>
      <c r="R31" s="32">
        <v>96.33333333</v>
      </c>
      <c r="S31" s="32">
        <v>95.66666667</v>
      </c>
      <c r="T31" s="32"/>
      <c r="U31" s="33"/>
      <c r="V31" s="2"/>
    </row>
    <row r="32">
      <c r="B32" s="20">
        <v>20.0</v>
      </c>
      <c r="C32" s="16"/>
      <c r="E32" s="28">
        <v>5.0</v>
      </c>
      <c r="F32" s="29">
        <f>B181</f>
        <v>0</v>
      </c>
      <c r="G32" s="30">
        <f>B182</f>
        <v>91.5</v>
      </c>
      <c r="I32" s="21">
        <v>5.0</v>
      </c>
      <c r="J32" s="22">
        <f t="shared" si="9"/>
        <v>-33.33333333</v>
      </c>
      <c r="K32" s="24">
        <v>5.0</v>
      </c>
      <c r="L32" s="25">
        <f t="shared" si="10"/>
        <v>88.66666667</v>
      </c>
      <c r="N32" s="21">
        <v>5.0</v>
      </c>
      <c r="O32" s="24">
        <v>68.66666667</v>
      </c>
      <c r="P32" s="26"/>
      <c r="Q32" s="26"/>
      <c r="R32" s="26">
        <v>88.66666667</v>
      </c>
      <c r="S32" s="26">
        <v>86.66666667</v>
      </c>
      <c r="T32" s="26"/>
      <c r="U32" s="27"/>
      <c r="V32" s="2"/>
      <c r="W32" s="2"/>
    </row>
    <row r="33">
      <c r="B33" s="20">
        <v>0.0</v>
      </c>
      <c r="C33" s="16"/>
      <c r="E33" s="21">
        <v>6.0</v>
      </c>
      <c r="F33" s="22">
        <f>B188</f>
        <v>0</v>
      </c>
      <c r="G33" s="25">
        <f>B189</f>
        <v>84.5</v>
      </c>
      <c r="I33" s="28">
        <v>6.0</v>
      </c>
      <c r="J33" s="29">
        <f t="shared" si="9"/>
        <v>-33.33333333</v>
      </c>
      <c r="K33" s="31">
        <v>6.0</v>
      </c>
      <c r="L33" s="30">
        <f t="shared" si="10"/>
        <v>79.33333333</v>
      </c>
      <c r="N33" s="28">
        <v>6.0</v>
      </c>
      <c r="O33" s="31">
        <v>62.33333333</v>
      </c>
      <c r="P33" s="32"/>
      <c r="Q33" s="32"/>
      <c r="R33" s="32">
        <v>79.33333333</v>
      </c>
      <c r="S33" s="32">
        <v>92.33333333</v>
      </c>
      <c r="T33" s="32"/>
      <c r="U33" s="33"/>
      <c r="V33" s="2"/>
      <c r="W33" s="2"/>
    </row>
    <row r="34">
      <c r="B34" s="20">
        <v>0.0</v>
      </c>
      <c r="C34" s="16"/>
      <c r="E34" s="28">
        <v>7.0</v>
      </c>
      <c r="F34" s="29">
        <f>B195</f>
        <v>0</v>
      </c>
      <c r="G34" s="30">
        <f>B196</f>
        <v>81.5</v>
      </c>
      <c r="I34" s="21">
        <v>7.0</v>
      </c>
      <c r="J34" s="22">
        <f t="shared" si="9"/>
        <v>-33.33333333</v>
      </c>
      <c r="K34" s="24">
        <v>7.0</v>
      </c>
      <c r="L34" s="25">
        <f t="shared" si="10"/>
        <v>75.33333333</v>
      </c>
      <c r="N34" s="21">
        <v>7.0</v>
      </c>
      <c r="O34" s="24">
        <v>53.66666667</v>
      </c>
      <c r="P34" s="26"/>
      <c r="Q34" s="26"/>
      <c r="R34" s="26">
        <v>75.33333333</v>
      </c>
      <c r="S34" s="26">
        <v>76.66666667</v>
      </c>
      <c r="T34" s="26"/>
      <c r="U34" s="27"/>
      <c r="V34" s="2"/>
      <c r="W34" s="2"/>
    </row>
    <row r="35">
      <c r="B35" s="15"/>
      <c r="C35" s="16"/>
      <c r="E35" s="21">
        <v>8.0</v>
      </c>
      <c r="F35" s="22">
        <f>B202</f>
        <v>0</v>
      </c>
      <c r="G35" s="25">
        <f>B203</f>
        <v>74.5</v>
      </c>
      <c r="I35" s="28">
        <v>8.0</v>
      </c>
      <c r="J35" s="29">
        <f t="shared" si="9"/>
        <v>-33.33333333</v>
      </c>
      <c r="K35" s="31">
        <v>8.0</v>
      </c>
      <c r="L35" s="30">
        <f t="shared" si="10"/>
        <v>66</v>
      </c>
      <c r="N35" s="28">
        <v>8.0</v>
      </c>
      <c r="O35" s="31">
        <v>43.0</v>
      </c>
      <c r="P35" s="32"/>
      <c r="Q35" s="32"/>
      <c r="R35" s="32">
        <v>66.0</v>
      </c>
      <c r="S35" s="32">
        <v>73.66666667</v>
      </c>
      <c r="T35" s="32"/>
      <c r="U35" s="33"/>
      <c r="W35" s="2"/>
    </row>
    <row r="36">
      <c r="B36" s="20" t="s">
        <v>32</v>
      </c>
      <c r="C36" s="16"/>
      <c r="E36" s="28">
        <v>9.0</v>
      </c>
      <c r="F36" s="29">
        <f>B209</f>
        <v>0</v>
      </c>
      <c r="G36" s="30">
        <f>B210</f>
        <v>63</v>
      </c>
      <c r="I36" s="21">
        <v>9.0</v>
      </c>
      <c r="J36" s="22">
        <f t="shared" si="9"/>
        <v>-33.33333333</v>
      </c>
      <c r="K36" s="24">
        <v>9.0</v>
      </c>
      <c r="L36" s="25">
        <f t="shared" si="10"/>
        <v>50.66666667</v>
      </c>
      <c r="N36" s="21">
        <v>9.0</v>
      </c>
      <c r="O36" s="24">
        <v>31.0</v>
      </c>
      <c r="P36" s="26"/>
      <c r="Q36" s="26"/>
      <c r="R36" s="26">
        <v>50.66666667</v>
      </c>
      <c r="S36" s="26">
        <v>58.0</v>
      </c>
      <c r="T36" s="26"/>
      <c r="U36" s="27"/>
      <c r="W36" s="2"/>
    </row>
    <row r="37">
      <c r="B37" s="20">
        <v>0.0</v>
      </c>
      <c r="C37" s="16"/>
      <c r="E37" s="36">
        <v>10.0</v>
      </c>
      <c r="F37" s="37">
        <f>B216</f>
        <v>0</v>
      </c>
      <c r="G37" s="38">
        <f>B217</f>
        <v>57.75</v>
      </c>
      <c r="I37" s="39">
        <v>10.0</v>
      </c>
      <c r="J37" s="40">
        <f t="shared" si="9"/>
        <v>-33.33333333</v>
      </c>
      <c r="K37" s="41">
        <v>10.0</v>
      </c>
      <c r="L37" s="42">
        <f t="shared" si="10"/>
        <v>43.66666667</v>
      </c>
      <c r="N37" s="39">
        <v>10.0</v>
      </c>
      <c r="O37" s="41">
        <v>27.66666667</v>
      </c>
      <c r="P37" s="43"/>
      <c r="Q37" s="43"/>
      <c r="R37" s="43">
        <v>43.66666667</v>
      </c>
      <c r="S37" s="43">
        <v>42.0</v>
      </c>
      <c r="T37" s="43"/>
      <c r="U37" s="44"/>
      <c r="W37" s="2"/>
    </row>
    <row r="38">
      <c r="B38" s="20">
        <v>96.5</v>
      </c>
      <c r="C38" s="16"/>
      <c r="R38" s="2" t="s">
        <v>55</v>
      </c>
      <c r="S38" s="2" t="s">
        <v>56</v>
      </c>
    </row>
    <row r="39">
      <c r="B39" s="20">
        <v>35.0</v>
      </c>
      <c r="C39" s="16"/>
      <c r="N39" s="2"/>
      <c r="Q39" s="2"/>
      <c r="W39" s="2"/>
    </row>
    <row r="40">
      <c r="B40" s="20">
        <v>0.0</v>
      </c>
      <c r="C40" s="16"/>
      <c r="W40" s="2"/>
    </row>
    <row r="41">
      <c r="B41" s="20">
        <v>0.0</v>
      </c>
      <c r="C41" s="16"/>
      <c r="W41" s="2"/>
    </row>
    <row r="42">
      <c r="B42" s="15"/>
      <c r="C42" s="16"/>
      <c r="W42" s="2"/>
    </row>
    <row r="43">
      <c r="B43" s="20" t="s">
        <v>35</v>
      </c>
      <c r="C43" s="16"/>
      <c r="W43" s="2"/>
    </row>
    <row r="44">
      <c r="B44" s="20">
        <v>0.0</v>
      </c>
      <c r="C44" s="16"/>
      <c r="W44" s="2"/>
    </row>
    <row r="45">
      <c r="B45" s="20">
        <v>96.5</v>
      </c>
      <c r="C45" s="16"/>
      <c r="W45" s="2"/>
    </row>
    <row r="46">
      <c r="B46" s="20">
        <v>30.0</v>
      </c>
      <c r="C46" s="16"/>
      <c r="W46" s="2"/>
    </row>
    <row r="47">
      <c r="B47" s="20">
        <v>0.0</v>
      </c>
      <c r="C47" s="16"/>
      <c r="W47" s="2"/>
    </row>
    <row r="48">
      <c r="B48" s="20">
        <v>0.0</v>
      </c>
      <c r="C48" s="16"/>
    </row>
    <row r="49">
      <c r="B49" s="15"/>
      <c r="C49" s="16"/>
      <c r="W49" s="2"/>
    </row>
    <row r="50">
      <c r="B50" s="20" t="s">
        <v>36</v>
      </c>
      <c r="C50" s="16"/>
      <c r="W50" s="2"/>
    </row>
    <row r="51">
      <c r="B51" s="20">
        <v>0.0</v>
      </c>
      <c r="C51" s="16"/>
      <c r="W51" s="2"/>
    </row>
    <row r="52">
      <c r="B52" s="20">
        <v>97.0</v>
      </c>
      <c r="C52" s="16"/>
    </row>
    <row r="53">
      <c r="B53" s="20">
        <v>30.0</v>
      </c>
      <c r="C53" s="16"/>
    </row>
    <row r="54">
      <c r="B54" s="20">
        <v>0.0</v>
      </c>
      <c r="C54" s="16"/>
    </row>
    <row r="55">
      <c r="B55" s="20">
        <v>0.0</v>
      </c>
      <c r="C55" s="16"/>
    </row>
    <row r="56">
      <c r="B56" s="15"/>
      <c r="C56" s="16"/>
    </row>
    <row r="57">
      <c r="B57" s="20" t="s">
        <v>37</v>
      </c>
      <c r="C57" s="16"/>
    </row>
    <row r="58">
      <c r="B58" s="20">
        <v>0.0</v>
      </c>
      <c r="C58" s="16"/>
    </row>
    <row r="59">
      <c r="B59" s="20">
        <v>93.25</v>
      </c>
      <c r="C59" s="16"/>
    </row>
    <row r="60">
      <c r="B60" s="20">
        <v>15.0</v>
      </c>
      <c r="C60" s="16"/>
    </row>
    <row r="61">
      <c r="B61" s="20">
        <v>0.0</v>
      </c>
      <c r="C61" s="16"/>
    </row>
    <row r="62">
      <c r="B62" s="20">
        <v>0.0</v>
      </c>
      <c r="C62" s="16"/>
    </row>
    <row r="63">
      <c r="B63" s="15"/>
      <c r="C63" s="16"/>
    </row>
    <row r="64">
      <c r="B64" s="20" t="s">
        <v>38</v>
      </c>
      <c r="C64" s="16"/>
    </row>
    <row r="65">
      <c r="B65" s="20">
        <v>0.0</v>
      </c>
      <c r="C65" s="16"/>
    </row>
    <row r="66">
      <c r="B66" s="20">
        <v>87.0</v>
      </c>
      <c r="C66" s="16"/>
    </row>
    <row r="67">
      <c r="B67" s="20">
        <v>35.0</v>
      </c>
      <c r="C67" s="16"/>
    </row>
    <row r="68">
      <c r="B68" s="20">
        <v>0.0</v>
      </c>
      <c r="C68" s="16"/>
    </row>
    <row r="69">
      <c r="B69" s="20">
        <v>0.0</v>
      </c>
      <c r="C69" s="16"/>
    </row>
    <row r="70">
      <c r="B70" s="15"/>
      <c r="C70" s="16"/>
    </row>
    <row r="71">
      <c r="B71" s="20" t="s">
        <v>39</v>
      </c>
      <c r="C71" s="16"/>
    </row>
    <row r="72">
      <c r="B72" s="20">
        <v>0.0</v>
      </c>
      <c r="C72" s="16"/>
    </row>
    <row r="73">
      <c r="B73" s="20">
        <v>79.25</v>
      </c>
      <c r="C73" s="16"/>
    </row>
    <row r="74">
      <c r="B74" s="20">
        <v>25.0</v>
      </c>
      <c r="C74" s="16"/>
    </row>
    <row r="75">
      <c r="B75" s="20">
        <v>0.0</v>
      </c>
      <c r="C75" s="16"/>
    </row>
    <row r="76">
      <c r="B76" s="20">
        <v>0.0</v>
      </c>
      <c r="C76" s="16"/>
    </row>
    <row r="77">
      <c r="B77" s="15"/>
      <c r="C77" s="16"/>
    </row>
    <row r="78">
      <c r="B78" s="20" t="s">
        <v>40</v>
      </c>
      <c r="C78" s="16"/>
    </row>
    <row r="79">
      <c r="B79" s="20"/>
      <c r="C79" s="16"/>
    </row>
    <row r="80">
      <c r="B80" s="20" t="s">
        <v>21</v>
      </c>
      <c r="C80" s="16"/>
    </row>
    <row r="81">
      <c r="B81" s="20">
        <v>0.0</v>
      </c>
      <c r="C81" s="16"/>
    </row>
    <row r="82">
      <c r="B82" s="20">
        <v>98.0</v>
      </c>
      <c r="C82" s="16"/>
    </row>
    <row r="83">
      <c r="B83" s="20">
        <v>30.0</v>
      </c>
      <c r="C83" s="16"/>
    </row>
    <row r="84">
      <c r="B84" s="20">
        <v>0.0</v>
      </c>
      <c r="C84" s="16"/>
    </row>
    <row r="85">
      <c r="B85" s="20">
        <v>0.0</v>
      </c>
      <c r="C85" s="16"/>
    </row>
    <row r="86">
      <c r="B86" s="20"/>
      <c r="C86" s="16"/>
    </row>
    <row r="87">
      <c r="B87" s="20" t="s">
        <v>27</v>
      </c>
      <c r="C87" s="16"/>
    </row>
    <row r="88">
      <c r="B88" s="20">
        <v>0.0</v>
      </c>
      <c r="C88" s="16"/>
    </row>
    <row r="89">
      <c r="B89" s="20">
        <v>97.75</v>
      </c>
      <c r="C89" s="16"/>
    </row>
    <row r="90">
      <c r="B90" s="20">
        <v>15.0</v>
      </c>
      <c r="C90" s="16"/>
    </row>
    <row r="91">
      <c r="B91" s="20">
        <v>0.0</v>
      </c>
      <c r="C91" s="16"/>
    </row>
    <row r="92">
      <c r="B92" s="20">
        <v>0.0</v>
      </c>
      <c r="C92" s="16"/>
    </row>
    <row r="93">
      <c r="B93" s="20"/>
      <c r="C93" s="16"/>
    </row>
    <row r="94">
      <c r="B94" s="20" t="s">
        <v>29</v>
      </c>
      <c r="C94" s="16"/>
    </row>
    <row r="95">
      <c r="B95" s="20">
        <v>0.0</v>
      </c>
      <c r="C95" s="16"/>
    </row>
    <row r="96">
      <c r="B96" s="20">
        <v>94.25</v>
      </c>
      <c r="C96" s="16"/>
    </row>
    <row r="97">
      <c r="B97" s="20">
        <v>15.0</v>
      </c>
      <c r="C97" s="16"/>
    </row>
    <row r="98">
      <c r="B98" s="20">
        <v>0.0</v>
      </c>
      <c r="C98" s="16"/>
    </row>
    <row r="99">
      <c r="B99" s="20">
        <v>0.0</v>
      </c>
      <c r="C99" s="16"/>
    </row>
    <row r="100">
      <c r="B100" s="15"/>
      <c r="C100" s="16"/>
    </row>
    <row r="101">
      <c r="B101" s="20" t="s">
        <v>31</v>
      </c>
      <c r="C101" s="16"/>
    </row>
    <row r="102">
      <c r="B102" s="20">
        <v>0.0</v>
      </c>
      <c r="C102" s="16"/>
    </row>
    <row r="103">
      <c r="B103" s="20">
        <v>89.0</v>
      </c>
      <c r="C103" s="16"/>
    </row>
    <row r="104">
      <c r="B104" s="20">
        <v>20.0</v>
      </c>
      <c r="C104" s="16"/>
    </row>
    <row r="105">
      <c r="B105" s="20">
        <v>0.0</v>
      </c>
      <c r="C105" s="16"/>
    </row>
    <row r="106">
      <c r="B106" s="20">
        <v>0.0</v>
      </c>
      <c r="C106" s="16"/>
    </row>
    <row r="107">
      <c r="B107" s="20"/>
      <c r="C107" s="16"/>
    </row>
    <row r="108">
      <c r="B108" s="20" t="s">
        <v>32</v>
      </c>
      <c r="C108" s="16"/>
    </row>
    <row r="109">
      <c r="B109" s="20">
        <v>0.0</v>
      </c>
      <c r="C109" s="16"/>
    </row>
    <row r="110">
      <c r="B110" s="20">
        <v>95.0</v>
      </c>
      <c r="C110" s="16"/>
    </row>
    <row r="111">
      <c r="B111" s="20">
        <v>20.0</v>
      </c>
      <c r="C111" s="16"/>
    </row>
    <row r="112">
      <c r="B112" s="20">
        <v>0.0</v>
      </c>
      <c r="C112" s="16"/>
    </row>
    <row r="113">
      <c r="B113" s="20">
        <v>0.0</v>
      </c>
      <c r="C113" s="16"/>
    </row>
    <row r="114">
      <c r="B114" s="20"/>
      <c r="C114" s="16"/>
    </row>
    <row r="115">
      <c r="B115" s="20" t="s">
        <v>35</v>
      </c>
      <c r="C115" s="16"/>
    </row>
    <row r="116">
      <c r="B116" s="20">
        <v>0.0</v>
      </c>
      <c r="C116" s="16"/>
    </row>
    <row r="117">
      <c r="B117" s="20">
        <v>90.75</v>
      </c>
      <c r="C117" s="16"/>
    </row>
    <row r="118">
      <c r="B118" s="20">
        <v>40.0</v>
      </c>
      <c r="C118" s="16"/>
    </row>
    <row r="119">
      <c r="B119" s="20">
        <v>0.0</v>
      </c>
      <c r="C119" s="16"/>
    </row>
    <row r="120">
      <c r="B120" s="20">
        <v>0.0</v>
      </c>
      <c r="C120" s="16"/>
    </row>
    <row r="121">
      <c r="B121" s="20"/>
      <c r="C121" s="16"/>
    </row>
    <row r="122">
      <c r="B122" s="20" t="s">
        <v>36</v>
      </c>
      <c r="C122" s="16"/>
    </row>
    <row r="123">
      <c r="B123" s="20">
        <v>0.0</v>
      </c>
      <c r="C123" s="16"/>
    </row>
    <row r="124">
      <c r="B124" s="20">
        <v>79.5</v>
      </c>
      <c r="C124" s="16"/>
    </row>
    <row r="125">
      <c r="B125" s="20">
        <v>25.0</v>
      </c>
      <c r="C125" s="16"/>
    </row>
    <row r="126">
      <c r="B126" s="20">
        <v>0.0</v>
      </c>
      <c r="C126" s="16"/>
    </row>
    <row r="127">
      <c r="B127" s="20">
        <v>0.0</v>
      </c>
      <c r="C127" s="16"/>
    </row>
    <row r="128">
      <c r="B128" s="20"/>
      <c r="C128" s="16"/>
    </row>
    <row r="129">
      <c r="B129" s="20" t="s">
        <v>37</v>
      </c>
      <c r="C129" s="16"/>
    </row>
    <row r="130">
      <c r="B130" s="20">
        <v>0.0</v>
      </c>
      <c r="C130" s="16"/>
    </row>
    <row r="131">
      <c r="B131" s="20">
        <v>83.25</v>
      </c>
      <c r="C131" s="16"/>
    </row>
    <row r="132">
      <c r="B132" s="20">
        <v>30.0</v>
      </c>
      <c r="C132" s="16"/>
    </row>
    <row r="133">
      <c r="B133" s="20">
        <v>0.0</v>
      </c>
      <c r="C133" s="16"/>
    </row>
    <row r="134">
      <c r="B134" s="20">
        <v>0.0</v>
      </c>
      <c r="C134" s="16"/>
    </row>
    <row r="135">
      <c r="B135" s="20"/>
      <c r="C135" s="16"/>
    </row>
    <row r="136">
      <c r="B136" s="20" t="s">
        <v>38</v>
      </c>
      <c r="C136" s="16"/>
    </row>
    <row r="137">
      <c r="B137" s="20">
        <v>0.0</v>
      </c>
      <c r="C137" s="16"/>
    </row>
    <row r="138">
      <c r="B138" s="20">
        <v>72.0</v>
      </c>
      <c r="C138" s="16"/>
    </row>
    <row r="139">
      <c r="B139" s="20">
        <v>25.0</v>
      </c>
      <c r="C139" s="16"/>
    </row>
    <row r="140">
      <c r="B140" s="20">
        <v>0.0</v>
      </c>
      <c r="C140" s="16"/>
    </row>
    <row r="141">
      <c r="B141" s="20">
        <v>0.0</v>
      </c>
      <c r="C141" s="16"/>
    </row>
    <row r="142">
      <c r="B142" s="20"/>
      <c r="C142" s="16"/>
    </row>
    <row r="143">
      <c r="B143" s="20" t="s">
        <v>39</v>
      </c>
      <c r="C143" s="16"/>
    </row>
    <row r="144">
      <c r="B144" s="20">
        <v>0.0</v>
      </c>
      <c r="C144" s="16"/>
    </row>
    <row r="145">
      <c r="B145" s="20">
        <v>65.0</v>
      </c>
      <c r="C145" s="16"/>
    </row>
    <row r="146">
      <c r="B146" s="20">
        <v>10.0</v>
      </c>
      <c r="C146" s="16"/>
    </row>
    <row r="147">
      <c r="B147" s="20">
        <v>0.0</v>
      </c>
      <c r="C147" s="16"/>
    </row>
    <row r="148">
      <c r="B148" s="20">
        <v>0.0</v>
      </c>
      <c r="C148" s="16"/>
    </row>
    <row r="149">
      <c r="B149" s="20"/>
      <c r="C149" s="16"/>
    </row>
    <row r="150">
      <c r="B150" s="20" t="s">
        <v>41</v>
      </c>
      <c r="C150" s="16"/>
    </row>
    <row r="151">
      <c r="B151" s="20"/>
      <c r="C151" s="16"/>
    </row>
    <row r="152">
      <c r="B152" s="20" t="s">
        <v>21</v>
      </c>
      <c r="C152" s="16"/>
    </row>
    <row r="153">
      <c r="B153" s="20">
        <v>0.0</v>
      </c>
      <c r="C153" s="16"/>
    </row>
    <row r="154">
      <c r="B154" s="20">
        <v>96.75</v>
      </c>
      <c r="C154" s="16"/>
    </row>
    <row r="155">
      <c r="B155" s="20">
        <v>20.0</v>
      </c>
      <c r="C155" s="16"/>
    </row>
    <row r="156">
      <c r="B156" s="20">
        <v>0.0</v>
      </c>
      <c r="C156" s="16"/>
    </row>
    <row r="157">
      <c r="B157" s="20">
        <v>0.0</v>
      </c>
      <c r="C157" s="16"/>
    </row>
    <row r="158">
      <c r="B158" s="20"/>
      <c r="C158" s="16"/>
    </row>
    <row r="159">
      <c r="B159" s="20" t="s">
        <v>27</v>
      </c>
      <c r="C159" s="16"/>
    </row>
    <row r="160">
      <c r="B160" s="20">
        <v>0.0</v>
      </c>
      <c r="C160" s="16"/>
    </row>
    <row r="161">
      <c r="B161" s="20">
        <v>97.75</v>
      </c>
      <c r="C161" s="16"/>
    </row>
    <row r="162">
      <c r="B162" s="20">
        <v>40.0</v>
      </c>
      <c r="C162" s="16"/>
    </row>
    <row r="163">
      <c r="B163" s="20">
        <v>0.0</v>
      </c>
      <c r="C163" s="16"/>
    </row>
    <row r="164">
      <c r="B164" s="20">
        <v>0.0</v>
      </c>
      <c r="C164" s="16"/>
    </row>
    <row r="165">
      <c r="B165" s="20"/>
      <c r="C165" s="16"/>
    </row>
    <row r="166">
      <c r="B166" s="20" t="s">
        <v>29</v>
      </c>
      <c r="C166" s="16"/>
    </row>
    <row r="167">
      <c r="B167" s="20">
        <v>0.0</v>
      </c>
      <c r="C167" s="16"/>
    </row>
    <row r="168">
      <c r="B168" s="20">
        <v>97.25</v>
      </c>
      <c r="C168" s="16"/>
    </row>
    <row r="169">
      <c r="B169" s="20">
        <v>15.0</v>
      </c>
      <c r="C169" s="16"/>
    </row>
    <row r="170">
      <c r="B170" s="20">
        <v>0.0</v>
      </c>
      <c r="C170" s="16"/>
    </row>
    <row r="171">
      <c r="B171" s="20">
        <v>0.0</v>
      </c>
      <c r="C171" s="16"/>
    </row>
    <row r="172">
      <c r="B172" s="20"/>
      <c r="C172" s="16"/>
    </row>
    <row r="173">
      <c r="B173" s="20" t="s">
        <v>31</v>
      </c>
      <c r="C173" s="16"/>
    </row>
    <row r="174">
      <c r="B174" s="20">
        <v>0.0</v>
      </c>
      <c r="C174" s="16"/>
    </row>
    <row r="175">
      <c r="B175" s="20">
        <v>97.25</v>
      </c>
      <c r="C175" s="16"/>
    </row>
    <row r="176">
      <c r="B176" s="20">
        <v>45.0</v>
      </c>
      <c r="C176" s="16"/>
    </row>
    <row r="177">
      <c r="B177" s="20">
        <v>0.0</v>
      </c>
      <c r="C177" s="16"/>
    </row>
    <row r="178">
      <c r="B178" s="20">
        <v>0.0</v>
      </c>
      <c r="C178" s="16"/>
    </row>
    <row r="179">
      <c r="B179" s="20"/>
      <c r="C179" s="16"/>
    </row>
    <row r="180">
      <c r="B180" s="20" t="s">
        <v>32</v>
      </c>
      <c r="C180" s="16"/>
    </row>
    <row r="181">
      <c r="B181" s="20">
        <v>0.0</v>
      </c>
      <c r="C181" s="16"/>
    </row>
    <row r="182">
      <c r="B182" s="20">
        <v>91.5</v>
      </c>
      <c r="C182" s="16"/>
    </row>
    <row r="183">
      <c r="B183" s="20">
        <v>15.0</v>
      </c>
      <c r="C183" s="16"/>
    </row>
    <row r="184">
      <c r="B184" s="20">
        <v>0.0</v>
      </c>
      <c r="C184" s="16"/>
    </row>
    <row r="185">
      <c r="B185" s="20">
        <v>0.0</v>
      </c>
      <c r="C185" s="16"/>
    </row>
    <row r="186">
      <c r="B186" s="20"/>
      <c r="C186" s="16"/>
    </row>
    <row r="187">
      <c r="B187" s="20" t="s">
        <v>35</v>
      </c>
      <c r="C187" s="16"/>
    </row>
    <row r="188">
      <c r="B188" s="20">
        <v>0.0</v>
      </c>
      <c r="C188" s="16"/>
    </row>
    <row r="189">
      <c r="B189" s="20">
        <v>84.5</v>
      </c>
      <c r="C189" s="16"/>
    </row>
    <row r="190">
      <c r="B190" s="20">
        <v>20.0</v>
      </c>
      <c r="C190" s="16"/>
    </row>
    <row r="191">
      <c r="B191" s="20">
        <v>0.0</v>
      </c>
      <c r="C191" s="16"/>
    </row>
    <row r="192">
      <c r="B192" s="20">
        <v>0.0</v>
      </c>
      <c r="C192" s="16"/>
    </row>
    <row r="193">
      <c r="B193" s="20"/>
      <c r="C193" s="16"/>
    </row>
    <row r="194">
      <c r="B194" s="20" t="s">
        <v>36</v>
      </c>
      <c r="C194" s="16"/>
    </row>
    <row r="195">
      <c r="B195" s="20">
        <v>0.0</v>
      </c>
      <c r="C195" s="16"/>
    </row>
    <row r="196">
      <c r="B196" s="20">
        <v>81.5</v>
      </c>
      <c r="C196" s="16"/>
    </row>
    <row r="197">
      <c r="B197" s="20">
        <v>15.0</v>
      </c>
      <c r="C197" s="16"/>
    </row>
    <row r="198">
      <c r="B198" s="20">
        <v>0.0</v>
      </c>
      <c r="C198" s="16"/>
    </row>
    <row r="199">
      <c r="B199" s="20">
        <v>0.0</v>
      </c>
      <c r="C199" s="16"/>
    </row>
    <row r="200">
      <c r="B200" s="20"/>
      <c r="C200" s="16"/>
    </row>
    <row r="201">
      <c r="B201" s="20" t="s">
        <v>37</v>
      </c>
      <c r="C201" s="16"/>
    </row>
    <row r="202">
      <c r="B202" s="20">
        <v>0.0</v>
      </c>
      <c r="C202" s="16"/>
    </row>
    <row r="203">
      <c r="B203" s="20">
        <v>74.5</v>
      </c>
      <c r="C203" s="16"/>
    </row>
    <row r="204">
      <c r="B204" s="20">
        <v>25.0</v>
      </c>
      <c r="C204" s="16"/>
    </row>
    <row r="205">
      <c r="B205" s="20">
        <v>0.0</v>
      </c>
      <c r="C205" s="16"/>
    </row>
    <row r="206">
      <c r="B206" s="20">
        <v>0.0</v>
      </c>
      <c r="C206" s="16"/>
    </row>
    <row r="207">
      <c r="B207" s="20"/>
      <c r="C207" s="16"/>
    </row>
    <row r="208">
      <c r="B208" s="20" t="s">
        <v>38</v>
      </c>
      <c r="C208" s="16"/>
    </row>
    <row r="209">
      <c r="B209" s="20">
        <v>0.0</v>
      </c>
      <c r="C209" s="16"/>
    </row>
    <row r="210">
      <c r="B210" s="20">
        <v>63.0</v>
      </c>
      <c r="C210" s="16"/>
    </row>
    <row r="211">
      <c r="B211" s="20">
        <v>30.0</v>
      </c>
      <c r="C211" s="16"/>
    </row>
    <row r="212">
      <c r="B212" s="20">
        <v>0.0</v>
      </c>
      <c r="C212" s="16"/>
    </row>
    <row r="213">
      <c r="B213" s="20">
        <v>0.0</v>
      </c>
      <c r="C213" s="16"/>
    </row>
    <row r="214">
      <c r="B214" s="20"/>
      <c r="C214" s="16"/>
    </row>
    <row r="215">
      <c r="B215" s="20" t="s">
        <v>39</v>
      </c>
      <c r="C215" s="16"/>
    </row>
    <row r="216">
      <c r="B216" s="20">
        <v>0.0</v>
      </c>
      <c r="C216" s="16"/>
    </row>
    <row r="217">
      <c r="B217" s="20">
        <v>57.75</v>
      </c>
      <c r="C217" s="16"/>
    </row>
    <row r="218">
      <c r="B218" s="20">
        <v>25.0</v>
      </c>
      <c r="C218" s="16"/>
    </row>
    <row r="219">
      <c r="B219" s="20">
        <v>0.0</v>
      </c>
      <c r="C219" s="16"/>
    </row>
    <row r="220">
      <c r="B220" s="20">
        <v>0.0</v>
      </c>
      <c r="C220" s="16"/>
    </row>
    <row r="221">
      <c r="B221" s="20" t="s">
        <v>42</v>
      </c>
      <c r="C221" s="16"/>
    </row>
    <row r="222">
      <c r="B222" s="45"/>
      <c r="C222" s="46"/>
    </row>
    <row r="223">
      <c r="B223" s="47"/>
    </row>
    <row r="224">
      <c r="B224" s="1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1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1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1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1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1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1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1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</sheetData>
  <drawing r:id="rId1"/>
</worksheet>
</file>