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9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L3" i="19" l="1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Q22" i="19" l="1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D33" i="19" l="1"/>
  <c r="F24" i="19"/>
  <c r="G33" i="19"/>
  <c r="C33" i="19"/>
  <c r="D42" i="19"/>
  <c r="E24" i="19"/>
  <c r="C42" i="19"/>
  <c r="D24" i="19"/>
  <c r="F33" i="19"/>
  <c r="G42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AA4" i="8" s="1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H26" i="18"/>
  <c r="H25" i="18"/>
  <c r="H24" i="18"/>
  <c r="AA5" i="8" l="1"/>
  <c r="AA6" i="8"/>
  <c r="AA31" i="8"/>
  <c r="AA7" i="8"/>
  <c r="AA15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<sst xmlns="http://schemas.openxmlformats.org/spreadsheetml/2006/main" count="1365" uniqueCount="477">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</sst>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1.52329981826904E-2</c:v>
                </c:pt>
                <c:pt idx="1" formatCode="General">
                  <c:v>2.8624296374868401E-2</c:v>
                </c:pt>
                <c:pt idx="2" formatCode="General">
                  <c:v>3.7789871124838101E-2</c:v>
                </c:pt>
                <c:pt idx="3" formatCode="General">
                  <c:v>4.3366598659044797E-2</c:v>
                </c:pt>
                <c:pt idx="4" formatCode="General">
                  <c:v>4.7944666832178101E-2</c:v>
                </c:pt>
                <c:pt idx="5" formatCode="General">
                  <c:v>5.46552330394467E-2</c:v>
                </c:pt>
                <c:pt idx="6" formatCode="General">
                  <c:v>6.6458987910555906E-2</c:v>
                </c:pt>
                <c:pt idx="7" formatCode="General">
                  <c:v>8.6976745464273295E-2</c:v>
                </c:pt>
                <c:pt idx="8" formatCode="General">
                  <c:v>0.11890627588175801</c:v>
                </c:pt>
                <c:pt idx="9" formatCode="General">
                  <c:v>0.15641123304219701</c:v>
                </c:pt>
                <c:pt idx="10" formatCode="General">
                  <c:v>0.19419927253592201</c:v>
                </c:pt>
                <c:pt idx="11" formatCode="General">
                  <c:v>0.23002786450785301</c:v>
                </c:pt>
                <c:pt idx="12" formatCode="General">
                  <c:v>0.26277409578288002</c:v>
                </c:pt>
                <c:pt idx="13" formatCode="General">
                  <c:v>0.27053136966188601</c:v>
                </c:pt>
                <c:pt idx="14" formatCode="General">
                  <c:v>0.26779847345645902</c:v>
                </c:pt>
                <c:pt idx="15" formatCode="General">
                  <c:v>0.25449908422829898</c:v>
                </c:pt>
                <c:pt idx="16" formatCode="General">
                  <c:v>0.235558886035236</c:v>
                </c:pt>
                <c:pt idx="17" formatCode="General">
                  <c:v>0.21262041461334</c:v>
                </c:pt>
                <c:pt idx="18" formatCode="General">
                  <c:v>0.18701832388572301</c:v>
                </c:pt>
                <c:pt idx="19" formatCode="General">
                  <c:v>0.15980917309277301</c:v>
                </c:pt>
                <c:pt idx="20" formatCode="General">
                  <c:v>0.13176536230321501</c:v>
                </c:pt>
                <c:pt idx="21" formatCode="General">
                  <c:v>0.10341071647546</c:v>
                </c:pt>
                <c:pt idx="22" formatCode="General">
                  <c:v>7.5071879725285798E-2</c:v>
                </c:pt>
                <c:pt idx="23" formatCode="General">
                  <c:v>5.9686720326812499E-2</c:v>
                </c:pt>
                <c:pt idx="24" formatCode="General">
                  <c:v>5.5033488557576497E-2</c:v>
                </c:pt>
                <c:pt idx="25" formatCode="General">
                  <c:v>5.7083804125102E-2</c:v>
                </c:pt>
                <c:pt idx="26" formatCode="General">
                  <c:v>6.3670226343925898E-2</c:v>
                </c:pt>
                <c:pt idx="27" formatCode="General">
                  <c:v>7.2970419675866205E-2</c:v>
                </c:pt>
                <c:pt idx="28" formatCode="General">
                  <c:v>8.3428025355947094E-2</c:v>
                </c:pt>
                <c:pt idx="29" formatCode="General">
                  <c:v>9.3604228201171702E-2</c:v>
                </c:pt>
                <c:pt idx="30" formatCode="General">
                  <c:v>0.10259415388778</c:v>
                </c:pt>
                <c:pt idx="31" formatCode="General">
                  <c:v>0.10989354971955299</c:v>
                </c:pt>
                <c:pt idx="32" formatCode="General">
                  <c:v>0.115413201010272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2.6733751980589902E-3</c:v>
                </c:pt>
                <c:pt idx="1" formatCode="General">
                  <c:v>3.8824265883308198E-3</c:v>
                </c:pt>
                <c:pt idx="2" formatCode="General">
                  <c:v>3.2681104959575401E-3</c:v>
                </c:pt>
                <c:pt idx="3" formatCode="General">
                  <c:v>2.52566336995663E-3</c:v>
                </c:pt>
                <c:pt idx="4" formatCode="General">
                  <c:v>3.2630462707183799E-3</c:v>
                </c:pt>
                <c:pt idx="5">
                  <c:v>8.3191631967904894E-3</c:v>
                </c:pt>
                <c:pt idx="6" formatCode="General">
                  <c:v>2.03931592487549E-2</c:v>
                </c:pt>
                <c:pt idx="7">
                  <c:v>4.3102039557374398E-2</c:v>
                </c:pt>
                <c:pt idx="8" formatCode="General">
                  <c:v>7.9470968340888903E-2</c:v>
                </c:pt>
                <c:pt idx="9" formatCode="General">
                  <c:v>0.118792290853653</c:v>
                </c:pt>
                <c:pt idx="10" formatCode="General">
                  <c:v>0.155365593614154</c:v>
                </c:pt>
                <c:pt idx="11" formatCode="General">
                  <c:v>0.186828444166908</c:v>
                </c:pt>
                <c:pt idx="12" formatCode="General">
                  <c:v>0.212353890337491</c:v>
                </c:pt>
                <c:pt idx="13" formatCode="General">
                  <c:v>0.223328960533275</c:v>
                </c:pt>
                <c:pt idx="14" formatCode="General">
                  <c:v>0.218296445078181</c:v>
                </c:pt>
                <c:pt idx="15" formatCode="General">
                  <c:v>0.19831260549907301</c:v>
                </c:pt>
                <c:pt idx="16" formatCode="General">
                  <c:v>0.17127526674238699</c:v>
                </c:pt>
                <c:pt idx="17" formatCode="General">
                  <c:v>0.14034054332443499</c:v>
                </c:pt>
                <c:pt idx="18" formatCode="General">
                  <c:v>0.10783186127372101</c:v>
                </c:pt>
                <c:pt idx="19" formatCode="General">
                  <c:v>7.5492635512963702E-2</c:v>
                </c:pt>
                <c:pt idx="20" formatCode="General">
                  <c:v>4.4526500721375699E-2</c:v>
                </c:pt>
                <c:pt idx="21" formatCode="General">
                  <c:v>1.5662924029458101E-2</c:v>
                </c:pt>
                <c:pt idx="22" formatCode="General">
                  <c:v>-1.0751595828950499E-2</c:v>
                </c:pt>
                <c:pt idx="23" formatCode="General">
                  <c:v>-2.7765126954282199E-2</c:v>
                </c:pt>
                <c:pt idx="24" formatCode="General">
                  <c:v>-3.25107249180112E-2</c:v>
                </c:pt>
                <c:pt idx="25" formatCode="General">
                  <c:v>-2.6780527046699198E-2</c:v>
                </c:pt>
                <c:pt idx="26" formatCode="General">
                  <c:v>-1.34853193680784E-2</c:v>
                </c:pt>
                <c:pt idx="27" formatCode="General">
                  <c:v>4.4591049540576499E-3</c:v>
                </c:pt>
                <c:pt idx="28" formatCode="General">
                  <c:v>2.4541540474931602E-2</c:v>
                </c:pt>
                <c:pt idx="29" formatCode="General">
                  <c:v>4.4455537776077997E-2</c:v>
                </c:pt>
                <c:pt idx="30" formatCode="General">
                  <c:v>6.2618703814365503E-2</c:v>
                </c:pt>
                <c:pt idx="31" formatCode="General">
                  <c:v>7.8010169191511297E-2</c:v>
                </c:pt>
                <c:pt idx="32" formatCode="General">
                  <c:v>9.0115833692672107E-2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-1.51553000914406E-3</c:v>
                </c:pt>
                <c:pt idx="1" formatCode="General">
                  <c:v>-1.38840031539078E-2</c:v>
                </c:pt>
                <c:pt idx="2" formatCode="General">
                  <c:v>-2.7913015946223699E-2</c:v>
                </c:pt>
                <c:pt idx="3">
                  <c:v>-3.7797689539176199E-2</c:v>
                </c:pt>
                <c:pt idx="4" formatCode="General">
                  <c:v>-4.06713153131344E-2</c:v>
                </c:pt>
                <c:pt idx="5">
                  <c:v>-3.3529078024307997E-2</c:v>
                </c:pt>
                <c:pt idx="6" formatCode="General">
                  <c:v>-1.1311895856758101E-2</c:v>
                </c:pt>
                <c:pt idx="7" formatCode="General">
                  <c:v>3.3450208368046498E-2</c:v>
                </c:pt>
                <c:pt idx="8" formatCode="General">
                  <c:v>8.9234939037963201E-2</c:v>
                </c:pt>
                <c:pt idx="9" formatCode="General">
                  <c:v>0.165535396418659</c:v>
                </c:pt>
                <c:pt idx="10" formatCode="General">
                  <c:v>0.25167049557037702</c:v>
                </c:pt>
                <c:pt idx="11" formatCode="General">
                  <c:v>0.342936446018415</c:v>
                </c:pt>
                <c:pt idx="12" formatCode="General">
                  <c:v>0.43674555797383802</c:v>
                </c:pt>
                <c:pt idx="13" formatCode="General">
                  <c:v>0.46837828960175598</c:v>
                </c:pt>
                <c:pt idx="14" formatCode="General">
                  <c:v>0.49427424992090002</c:v>
                </c:pt>
                <c:pt idx="15" formatCode="General">
                  <c:v>0.51314231290915402</c:v>
                </c:pt>
                <c:pt idx="16" formatCode="General">
                  <c:v>0.51748523885215503</c:v>
                </c:pt>
                <c:pt idx="17" formatCode="General">
                  <c:v>0.51090429059197295</c:v>
                </c:pt>
                <c:pt idx="18" formatCode="General">
                  <c:v>0.49453287888481201</c:v>
                </c:pt>
                <c:pt idx="19" formatCode="General">
                  <c:v>0.469105702932615</c:v>
                </c:pt>
                <c:pt idx="20" formatCode="General">
                  <c:v>0.43515412660763902</c:v>
                </c:pt>
                <c:pt idx="21" formatCode="General">
                  <c:v>0.39308318158519601</c:v>
                </c:pt>
                <c:pt idx="22" formatCode="General">
                  <c:v>0.34322424900701198</c:v>
                </c:pt>
                <c:pt idx="23" formatCode="General">
                  <c:v>0.33144309608308298</c:v>
                </c:pt>
                <c:pt idx="24" formatCode="General">
                  <c:v>0.33647780899226298</c:v>
                </c:pt>
                <c:pt idx="25" formatCode="General">
                  <c:v>0.34537718609914903</c:v>
                </c:pt>
                <c:pt idx="26" formatCode="General">
                  <c:v>0.35522746737515198</c:v>
                </c:pt>
                <c:pt idx="27" formatCode="General">
                  <c:v>0.36526427818173102</c:v>
                </c:pt>
                <c:pt idx="28" formatCode="General">
                  <c:v>0.37508104250214502</c:v>
                </c:pt>
                <c:pt idx="29" formatCode="General">
                  <c:v>0.38429094357537102</c:v>
                </c:pt>
                <c:pt idx="30" formatCode="General">
                  <c:v>0.39291127186085101</c:v>
                </c:pt>
                <c:pt idx="31" formatCode="General">
                  <c:v>0.40162721188516898</c:v>
                </c:pt>
                <c:pt idx="32" formatCode="General">
                  <c:v>0.411882581079003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2.2965600000000798E-3</c:v>
                </c:pt>
                <c:pt idx="1" formatCode="General">
                  <c:v>6.1196399999997797E-3</c:v>
                </c:pt>
                <c:pt idx="2" formatCode="General">
                  <c:v>9.7097400000002703E-3</c:v>
                </c:pt>
                <c:pt idx="3" formatCode="General">
                  <c:v>1.1335729999999799E-2</c:v>
                </c:pt>
                <c:pt idx="4" formatCode="General">
                  <c:v>9.4656499999998204E-3</c:v>
                </c:pt>
                <c:pt idx="5" formatCode="General">
                  <c:v>1.8971200000002201E-3</c:v>
                </c:pt>
                <c:pt idx="6" formatCode="General">
                  <c:v>-1.48162399999998E-2</c:v>
                </c:pt>
                <c:pt idx="7" formatCode="General">
                  <c:v>-4.5710539999999703E-2</c:v>
                </c:pt>
                <c:pt idx="8" formatCode="General">
                  <c:v>-8.221328E-2</c:v>
                </c:pt>
                <c:pt idx="9" formatCode="General">
                  <c:v>-0.12008290000000001</c:v>
                </c:pt>
                <c:pt idx="10" formatCode="General">
                  <c:v>-0.15610545000000001</c:v>
                </c:pt>
                <c:pt idx="11" formatCode="General">
                  <c:v>-0.18882151999999999</c:v>
                </c:pt>
                <c:pt idx="12" formatCode="General">
                  <c:v>-0.21771863999999999</c:v>
                </c:pt>
                <c:pt idx="13" formatCode="General">
                  <c:v>-0.22391495</c:v>
                </c:pt>
                <c:pt idx="14" formatCode="General">
                  <c:v>-0.21736037999999999</c:v>
                </c:pt>
                <c:pt idx="15" formatCode="General">
                  <c:v>-0.202453249999999</c:v>
                </c:pt>
                <c:pt idx="16" formatCode="General">
                  <c:v>-0.18074522000000001</c:v>
                </c:pt>
                <c:pt idx="17" formatCode="General">
                  <c:v>-0.15427310999999899</c:v>
                </c:pt>
                <c:pt idx="18" formatCode="General">
                  <c:v>-0.12440493999999901</c:v>
                </c:pt>
                <c:pt idx="19" formatCode="General">
                  <c:v>-9.2070660000000096E-2</c:v>
                </c:pt>
                <c:pt idx="20" formatCode="General">
                  <c:v>-5.7909340000000101E-2</c:v>
                </c:pt>
                <c:pt idx="21" formatCode="General">
                  <c:v>-2.2353419999999999E-2</c:v>
                </c:pt>
                <c:pt idx="22" formatCode="General">
                  <c:v>1.4312369999999699E-2</c:v>
                </c:pt>
                <c:pt idx="23" formatCode="General">
                  <c:v>3.7817259999999998E-2</c:v>
                </c:pt>
                <c:pt idx="24" formatCode="General">
                  <c:v>5.0732510000000001E-2</c:v>
                </c:pt>
                <c:pt idx="25" formatCode="General">
                  <c:v>5.65505800000001E-2</c:v>
                </c:pt>
                <c:pt idx="26" formatCode="General">
                  <c:v>5.80214589999999E-2</c:v>
                </c:pt>
                <c:pt idx="27">
                  <c:v>5.7101950999999901E-2</c:v>
                </c:pt>
                <c:pt idx="28" formatCode="General">
                  <c:v>5.5186481999999898E-2</c:v>
                </c:pt>
                <c:pt idx="29" formatCode="General">
                  <c:v>5.3345175500000001E-2</c:v>
                </c:pt>
                <c:pt idx="30" formatCode="General">
                  <c:v>5.2329549000000003E-2</c:v>
                </c:pt>
                <c:pt idx="31" formatCode="General">
                  <c:v>5.2578522999999898E-2</c:v>
                </c:pt>
                <c:pt idx="32" formatCode="General">
                  <c:v>5.4241416000000001E-2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-1.79501406443183E-3</c:v>
                      </c:pt>
                      <c:pt idx="1" formatCode="General">
                        <c:v>-1.5780826576250399E-2</c:v>
                      </c:pt>
                      <c:pt idx="2" formatCode="General">
                        <c:v>-3.1650937927618597E-2</c:v>
                      </c:pt>
                      <c:pt idx="3" formatCode="General">
                        <c:v>-4.2889800384260303E-2</c:v>
                      </c:pt>
                      <c:pt idx="4" formatCode="General">
                        <c:v>-4.6289901895368801E-2</c:v>
                      </c:pt>
                      <c:pt idx="5" formatCode="General">
                        <c:v>-3.84990104227656E-2</c:v>
                      </c:pt>
                      <c:pt idx="6" formatCode="General">
                        <c:v>-1.38821625636831E-2</c:v>
                      </c:pt>
                      <c:pt idx="7" formatCode="General">
                        <c:v>3.5890880880340398E-2</c:v>
                      </c:pt>
                      <c:pt idx="8" formatCode="General">
                        <c:v>9.8054764532307104E-2</c:v>
                      </c:pt>
                      <c:pt idx="9" formatCode="General">
                        <c:v>0.183160223655498</c:v>
                      </c:pt>
                      <c:pt idx="10" formatCode="General">
                        <c:v>0.27924991180745501</c:v>
                      </c:pt>
                      <c:pt idx="11" formatCode="General">
                        <c:v>0.38104022998652898</c:v>
                      </c:pt>
                      <c:pt idx="12" formatCode="General">
                        <c:v>0.485617236242252</c:v>
                      </c:pt>
                      <c:pt idx="13" formatCode="General">
                        <c:v>0.520606358082775</c:v>
                      </c:pt>
                      <c:pt idx="14" formatCode="General">
                        <c:v>0.54906053136542998</c:v>
                      </c:pt>
                      <c:pt idx="15" formatCode="General">
                        <c:v>0.56958282193888499</c:v>
                      </c:pt>
                      <c:pt idx="16" formatCode="General">
                        <c:v>0.57382721711269902</c:v>
                      </c:pt>
                      <c:pt idx="17" formatCode="General">
                        <c:v>0.56584063398057405</c:v>
                      </c:pt>
                      <c:pt idx="18" formatCode="General">
                        <c:v>0.54690950120401804</c:v>
                      </c:pt>
                      <c:pt idx="19" formatCode="General">
                        <c:v>0.51786994660487595</c:v>
                      </c:pt>
                      <c:pt idx="20" formatCode="General">
                        <c:v>0.47932767631282402</c:v>
                      </c:pt>
                      <c:pt idx="21" formatCode="General">
                        <c:v>0.431745730837929</c:v>
                      </c:pt>
                      <c:pt idx="22" formatCode="General">
                        <c:v>0.37550446228045098</c:v>
                      </c:pt>
                      <c:pt idx="23" formatCode="General">
                        <c:v>0.361925887422542</c:v>
                      </c:pt>
                      <c:pt idx="24" formatCode="General">
                        <c:v>0.367221532792672</c:v>
                      </c:pt>
                      <c:pt idx="25" formatCode="General">
                        <c:v>0.37685944960317302</c:v>
                      </c:pt>
                      <c:pt idx="26" formatCode="General">
                        <c:v>0.38754411626360502</c:v>
                      </c:pt>
                      <c:pt idx="27" formatCode="General">
                        <c:v>0.39840545942386701</c:v>
                      </c:pt>
                      <c:pt idx="28" formatCode="General">
                        <c:v>0.40898781662390699</c:v>
                      </c:pt>
                      <c:pt idx="29" formatCode="General">
                        <c:v>0.41886562990582898</c:v>
                      </c:pt>
                      <c:pt idx="30" formatCode="General">
                        <c:v>0.42806578650555999</c:v>
                      </c:pt>
                      <c:pt idx="31" formatCode="General">
                        <c:v>0.43736425953202401</c:v>
                      </c:pt>
                      <c:pt idx="32" formatCode="General">
                        <c:v>0.44838559654520799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-6.8348631341086296E-3</c:v>
                      </c:pt>
                      <c:pt idx="1">
                        <c:v>-7.7132706420401896E-3</c:v>
                      </c:pt>
                      <c:pt idx="2">
                        <c:v>-4.1758369589972501E-3</c:v>
                      </c:pt>
                      <c:pt idx="3" formatCode="General">
                        <c:v>2.71651256660288E-3</c:v>
                      </c:pt>
                      <c:pt idx="4">
                        <c:v>1.2810964191412E-2</c:v>
                      </c:pt>
                      <c:pt idx="5" formatCode="General">
                        <c:v>2.6117814500814501E-2</c:v>
                      </c:pt>
                      <c:pt idx="6" formatCode="General">
                        <c:v>4.4431760480234603E-2</c:v>
                      </c:pt>
                      <c:pt idx="7" formatCode="General">
                        <c:v>7.0204498832904194E-2</c:v>
                      </c:pt>
                      <c:pt idx="8" formatCode="General">
                        <c:v>9.2031247942814198E-2</c:v>
                      </c:pt>
                      <c:pt idx="9" formatCode="General">
                        <c:v>0.12110396246209899</c:v>
                      </c:pt>
                      <c:pt idx="10" formatCode="General">
                        <c:v>0.15532969532132601</c:v>
                      </c:pt>
                      <c:pt idx="11" formatCode="General">
                        <c:v>0.194236723230134</c:v>
                      </c:pt>
                      <c:pt idx="12" formatCode="General">
                        <c:v>0.237980775317714</c:v>
                      </c:pt>
                      <c:pt idx="13" formatCode="General">
                        <c:v>0.28002904102852799</c:v>
                      </c:pt>
                      <c:pt idx="14" formatCode="General">
                        <c:v>0.321021610063421</c:v>
                      </c:pt>
                      <c:pt idx="15" formatCode="General">
                        <c:v>0.36538112512771698</c:v>
                      </c:pt>
                      <c:pt idx="16" formatCode="General">
                        <c:v>0.40552818487389303</c:v>
                      </c:pt>
                      <c:pt idx="17" formatCode="General">
                        <c:v>0.44426069085583503</c:v>
                      </c:pt>
                      <c:pt idx="18" formatCode="General">
                        <c:v>0.48137084627839499</c:v>
                      </c:pt>
                      <c:pt idx="19" formatCode="General">
                        <c:v>0.51635296633341099</c:v>
                      </c:pt>
                      <c:pt idx="20" formatCode="General">
                        <c:v>0.54860917013046495</c:v>
                      </c:pt>
                      <c:pt idx="21" formatCode="General">
                        <c:v>0.57750231865552004</c:v>
                      </c:pt>
                      <c:pt idx="22" formatCode="General">
                        <c:v>0.60238303386277403</c:v>
                      </c:pt>
                      <c:pt idx="23" formatCode="General">
                        <c:v>0.62712123364332395</c:v>
                      </c:pt>
                      <c:pt idx="24" formatCode="General">
                        <c:v>0.65079288210387798</c:v>
                      </c:pt>
                      <c:pt idx="25" formatCode="General">
                        <c:v>0.67539397533642398</c:v>
                      </c:pt>
                      <c:pt idx="26" formatCode="General">
                        <c:v>0.70050956387181995</c:v>
                      </c:pt>
                      <c:pt idx="27" formatCode="General">
                        <c:v>0.72569455618058898</c:v>
                      </c:pt>
                      <c:pt idx="28" formatCode="General">
                        <c:v>0.75070985215486197</c:v>
                      </c:pt>
                      <c:pt idx="29" formatCode="General">
                        <c:v>0.77553785957062904</c:v>
                      </c:pt>
                      <c:pt idx="30" formatCode="General">
                        <c:v>0.80001188748475205</c:v>
                      </c:pt>
                      <c:pt idx="31" formatCode="General">
                        <c:v>0.82410622150053103</c:v>
                      </c:pt>
                      <c:pt idx="32" formatCode="General">
                        <c:v>0.84786371308498398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2.2830417609531698E-3</c:v>
                      </c:pt>
                      <c:pt idx="1" formatCode="General">
                        <c:v>9.3423661060132394E-3</c:v>
                      </c:pt>
                      <c:pt idx="2" formatCode="General">
                        <c:v>1.6638778216781999E-2</c:v>
                      </c:pt>
                      <c:pt idx="3">
                        <c:v>2.42237881560525E-2</c:v>
                      </c:pt>
                      <c:pt idx="4" formatCode="General">
                        <c:v>3.3751013539307102E-2</c:v>
                      </c:pt>
                      <c:pt idx="5" formatCode="General">
                        <c:v>4.57186573619816E-2</c:v>
                      </c:pt>
                      <c:pt idx="6" formatCode="General">
                        <c:v>6.3217656798131294E-2</c:v>
                      </c:pt>
                      <c:pt idx="7" formatCode="General">
                        <c:v>8.9196767025634296E-2</c:v>
                      </c:pt>
                      <c:pt idx="8" formatCode="General">
                        <c:v>0.10498382721188999</c:v>
                      </c:pt>
                      <c:pt idx="9" formatCode="General">
                        <c:v>0.132514929280591</c:v>
                      </c:pt>
                      <c:pt idx="10" formatCode="General">
                        <c:v>0.16735067098472201</c:v>
                      </c:pt>
                      <c:pt idx="11" formatCode="General">
                        <c:v>0.20794664542198499</c:v>
                      </c:pt>
                      <c:pt idx="12" formatCode="General">
                        <c:v>0.25413776946132599</c:v>
                      </c:pt>
                      <c:pt idx="13" formatCode="General">
                        <c:v>0.29427996205921803</c:v>
                      </c:pt>
                      <c:pt idx="14" formatCode="General">
                        <c:v>0.33593867600702998</c:v>
                      </c:pt>
                      <c:pt idx="15" formatCode="General">
                        <c:v>0.38278949541910001</c:v>
                      </c:pt>
                      <c:pt idx="16" formatCode="General">
                        <c:v>0.42425296280068597</c:v>
                      </c:pt>
                      <c:pt idx="17" formatCode="General">
                        <c:v>0.46464641958054997</c:v>
                      </c:pt>
                      <c:pt idx="18" formatCode="General">
                        <c:v>0.50369219293009404</c:v>
                      </c:pt>
                      <c:pt idx="19" formatCode="General">
                        <c:v>0.54080754711525103</c:v>
                      </c:pt>
                      <c:pt idx="20" formatCode="General">
                        <c:v>0.57534927773261701</c:v>
                      </c:pt>
                      <c:pt idx="21" formatCode="General">
                        <c:v>0.60665400008905701</c:v>
                      </c:pt>
                      <c:pt idx="22" formatCode="General">
                        <c:v>0.63405538967602404</c:v>
                      </c:pt>
                      <c:pt idx="23" formatCode="General">
                        <c:v>0.66384834132655601</c:v>
                      </c:pt>
                      <c:pt idx="24" formatCode="General">
                        <c:v>0.69317809246891504</c:v>
                      </c:pt>
                      <c:pt idx="25" formatCode="General">
                        <c:v>0.72450168145092797</c:v>
                      </c:pt>
                      <c:pt idx="26" formatCode="General">
                        <c:v>0.75691977695286905</c:v>
                      </c:pt>
                      <c:pt idx="27" formatCode="General">
                        <c:v>0.78964087229660396</c:v>
                      </c:pt>
                      <c:pt idx="28" formatCode="General">
                        <c:v>0.82232200788037102</c:v>
                      </c:pt>
                      <c:pt idx="29" formatCode="General">
                        <c:v>0.85508783112453401</c:v>
                      </c:pt>
                      <c:pt idx="30" formatCode="General">
                        <c:v>0.88769676798727803</c:v>
                      </c:pt>
                      <c:pt idx="31" formatCode="General">
                        <c:v>0.92012563212482401</c:v>
                      </c:pt>
                      <c:pt idx="32" formatCode="General">
                        <c:v>0.952442204271153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5.3855905367772303E-3</c:v>
                      </c:pt>
                      <c:pt idx="1" formatCode="General">
                        <c:v>1.8482735297808901E-3</c:v>
                      </c:pt>
                      <c:pt idx="2">
                        <c:v>-6.7491161971466804E-3</c:v>
                      </c:pt>
                      <c:pt idx="3">
                        <c:v>-1.6880352461068299E-2</c:v>
                      </c:pt>
                      <c:pt idx="4" formatCode="General">
                        <c:v>-2.63366605974702E-2</c:v>
                      </c:pt>
                      <c:pt idx="5" formatCode="General">
                        <c:v>-3.2894406442562897E-2</c:v>
                      </c:pt>
                      <c:pt idx="6" formatCode="General">
                        <c:v>-3.5348037359339501E-2</c:v>
                      </c:pt>
                      <c:pt idx="7" formatCode="General">
                        <c:v>-3.1427582536902497E-2</c:v>
                      </c:pt>
                      <c:pt idx="8" formatCode="General">
                        <c:v>-1.03399122642122E-2</c:v>
                      </c:pt>
                      <c:pt idx="9" formatCode="General">
                        <c:v>1.24578778739392E-2</c:v>
                      </c:pt>
                      <c:pt idx="10" formatCode="General">
                        <c:v>3.80065289674602E-2</c:v>
                      </c:pt>
                      <c:pt idx="11" formatCode="General">
                        <c:v>6.5957224534307607E-2</c:v>
                      </c:pt>
                      <c:pt idx="12" formatCode="General">
                        <c:v>9.5348519596671899E-2</c:v>
                      </c:pt>
                      <c:pt idx="13" formatCode="General">
                        <c:v>0.12505381806628901</c:v>
                      </c:pt>
                      <c:pt idx="14" formatCode="General">
                        <c:v>0.15163772359667499</c:v>
                      </c:pt>
                      <c:pt idx="15" formatCode="General">
                        <c:v>0.16909342495150501</c:v>
                      </c:pt>
                      <c:pt idx="16" formatCode="General">
                        <c:v>0.18502853193076399</c:v>
                      </c:pt>
                      <c:pt idx="17" formatCode="General">
                        <c:v>0.19528718397554501</c:v>
                      </c:pt>
                      <c:pt idx="18" formatCode="General">
                        <c:v>0.199624748244597</c:v>
                      </c:pt>
                      <c:pt idx="19" formatCode="General">
                        <c:v>0.19843514626072201</c:v>
                      </c:pt>
                      <c:pt idx="20" formatCode="General">
                        <c:v>0.19224533161499299</c:v>
                      </c:pt>
                      <c:pt idx="21" formatCode="General">
                        <c:v>0.18154545551734</c:v>
                      </c:pt>
                      <c:pt idx="22" formatCode="General">
                        <c:v>0.16672782916451401</c:v>
                      </c:pt>
                      <c:pt idx="23" formatCode="General">
                        <c:v>0.148949662504094</c:v>
                      </c:pt>
                      <c:pt idx="24" formatCode="General">
                        <c:v>0.131697536945174</c:v>
                      </c:pt>
                      <c:pt idx="25" formatCode="General">
                        <c:v>0.11439679660487601</c:v>
                      </c:pt>
                      <c:pt idx="26" formatCode="General">
                        <c:v>9.8456070606367505E-2</c:v>
                      </c:pt>
                      <c:pt idx="27" formatCode="General">
                        <c:v>8.4620964056192294E-2</c:v>
                      </c:pt>
                      <c:pt idx="28" formatCode="General">
                        <c:v>7.2888277372773397E-2</c:v>
                      </c:pt>
                      <c:pt idx="29" formatCode="General">
                        <c:v>6.2719106059860794E-2</c:v>
                      </c:pt>
                      <c:pt idx="30" formatCode="General">
                        <c:v>5.3616048873528201E-2</c:v>
                      </c:pt>
                      <c:pt idx="31" formatCode="General">
                        <c:v>4.49043930692338E-2</c:v>
                      </c:pt>
                      <c:pt idx="32" formatCode="General">
                        <c:v>3.5906650933514798E-2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1.7989326541739184E-3</c:v>
                </c:pt>
                <c:pt idx="1">
                  <c:v>2.6100396165547953E-3</c:v>
                </c:pt>
                <c:pt idx="2">
                  <c:v>2.1933216242921777E-3</c:v>
                </c:pt>
                <c:pt idx="3">
                  <c:v>1.6915231495994198E-3</c:v>
                </c:pt>
                <c:pt idx="4">
                  <c:v>2.1800010605432709E-3</c:v>
                </c:pt>
                <c:pt idx="5">
                  <c:v>5.5420924521680922E-3</c:v>
                </c:pt>
                <c:pt idx="6">
                  <c:v>1.3542949114425802E-2</c:v>
                </c:pt>
                <c:pt idx="7">
                  <c:v>2.852982527986736E-2</c:v>
                </c:pt>
                <c:pt idx="8">
                  <c:v>5.2467027617758989E-2</c:v>
                </c:pt>
                <c:pt idx="9">
                  <c:v>7.8271771835498369E-2</c:v>
                </c:pt>
                <c:pt idx="10">
                  <c:v>0.10222352512049912</c:v>
                </c:pt>
                <c:pt idx="11">
                  <c:v>0.12280594238099568</c:v>
                </c:pt>
                <c:pt idx="12">
                  <c:v>0.1395005480136797</c:v>
                </c:pt>
                <c:pt idx="13">
                  <c:v>0.14672251752981469</c:v>
                </c:pt>
                <c:pt idx="14">
                  <c:v>0.14347902945565069</c:v>
                </c:pt>
                <c:pt idx="15">
                  <c:v>0.1304325327524504</c:v>
                </c:pt>
                <c:pt idx="16">
                  <c:v>0.11273783945092926</c:v>
                </c:pt>
                <c:pt idx="17">
                  <c:v>9.2452045604421815E-2</c:v>
                </c:pt>
                <c:pt idx="18">
                  <c:v>7.1096495583992461E-2</c:v>
                </c:pt>
                <c:pt idx="19">
                  <c:v>4.9817441142194337E-2</c:v>
                </c:pt>
                <c:pt idx="20">
                  <c:v>2.9409016920054449E-2</c:v>
                </c:pt>
                <c:pt idx="21">
                  <c:v>1.0354535044348578E-2</c:v>
                </c:pt>
                <c:pt idx="22">
                  <c:v>-7.1143892705760386E-3</c:v>
                </c:pt>
                <c:pt idx="23">
                  <c:v>-1.8397200354339845E-2</c:v>
                </c:pt>
                <c:pt idx="24">
                  <c:v>-2.1578348126617346E-2</c:v>
                </c:pt>
                <c:pt idx="25">
                  <c:v>-1.7810781895017374E-2</c:v>
                </c:pt>
                <c:pt idx="26">
                  <c:v>-8.9886089621181858E-3</c:v>
                </c:pt>
                <c:pt idx="27">
                  <c:v>2.9791954919588192E-3</c:v>
                </c:pt>
                <c:pt idx="28">
                  <c:v>1.6435697861204485E-2</c:v>
                </c:pt>
                <c:pt idx="29">
                  <c:v>2.9841268943770049E-2</c:v>
                </c:pt>
                <c:pt idx="30">
                  <c:v>4.2128508081461576E-2</c:v>
                </c:pt>
                <c:pt idx="31">
                  <c:v>5.2597705454874036E-2</c:v>
                </c:pt>
                <c:pt idx="32">
                  <c:v>6.088560434278005E-2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-3.2140531617902852E-4</c:v>
                </c:pt>
                <c:pt idx="1">
                  <c:v>-2.9454536954712797E-3</c:v>
                </c:pt>
                <c:pt idx="2">
                  <c:v>-5.9246410116081394E-3</c:v>
                </c:pt>
                <c:pt idx="3">
                  <c:v>-8.0240298957551977E-3</c:v>
                </c:pt>
                <c:pt idx="4">
                  <c:v>-8.6342470409897475E-3</c:v>
                </c:pt>
                <c:pt idx="5">
                  <c:v>-7.1189849006780331E-3</c:v>
                </c:pt>
                <c:pt idx="6">
                  <c:v>-2.4026319564431592E-3</c:v>
                </c:pt>
                <c:pt idx="7">
                  <c:v>7.1095606852680758E-3</c:v>
                </c:pt>
                <c:pt idx="8">
                  <c:v>1.8965450287194152E-2</c:v>
                </c:pt>
                <c:pt idx="9">
                  <c:v>3.5186557600623246E-2</c:v>
                </c:pt>
                <c:pt idx="10">
                  <c:v>5.3501073051738922E-2</c:v>
                </c:pt>
                <c:pt idx="11">
                  <c:v>7.2902466598865887E-2</c:v>
                </c:pt>
                <c:pt idx="12">
                  <c:v>9.2834590890724517E-2</c:v>
                </c:pt>
                <c:pt idx="13">
                  <c:v>9.9523681579071585E-2</c:v>
                </c:pt>
                <c:pt idx="14">
                  <c:v>0.10497284109227566</c:v>
                </c:pt>
                <c:pt idx="15">
                  <c:v>0.1089109591994772</c:v>
                </c:pt>
                <c:pt idx="16">
                  <c:v>0.10976167985571759</c:v>
                </c:pt>
                <c:pt idx="17">
                  <c:v>0.10829736391945133</c:v>
                </c:pt>
                <c:pt idx="18">
                  <c:v>0.10476445443840914</c:v>
                </c:pt>
                <c:pt idx="19">
                  <c:v>9.9323092997503956E-2</c:v>
                </c:pt>
                <c:pt idx="20">
                  <c:v>9.2088934507830358E-2</c:v>
                </c:pt>
                <c:pt idx="21">
                  <c:v>8.3149697878306783E-2</c:v>
                </c:pt>
                <c:pt idx="22">
                  <c:v>7.2576448884468098E-2</c:v>
                </c:pt>
                <c:pt idx="23">
                  <c:v>7.0015814480786656E-2</c:v>
                </c:pt>
                <c:pt idx="24">
                  <c:v>7.1005326349840289E-2</c:v>
                </c:pt>
                <c:pt idx="25">
                  <c:v>7.280257335489429E-2</c:v>
                </c:pt>
                <c:pt idx="26">
                  <c:v>7.4786895320978777E-2</c:v>
                </c:pt>
                <c:pt idx="27">
                  <c:v>7.6797172814400003E-2</c:v>
                </c:pt>
                <c:pt idx="28">
                  <c:v>7.8749283626080413E-2</c:v>
                </c:pt>
                <c:pt idx="29">
                  <c:v>8.0563165058499378E-2</c:v>
                </c:pt>
                <c:pt idx="30">
                  <c:v>8.2246017216997605E-2</c:v>
                </c:pt>
                <c:pt idx="31">
                  <c:v>8.3942226226959793E-2</c:v>
                </c:pt>
                <c:pt idx="32">
                  <c:v>8.5954334199883783E-2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1.3755396131536507E-2</c:v>
                </c:pt>
                <c:pt idx="1">
                  <c:v>2.8959694877038419E-2</c:v>
                </c:pt>
                <c:pt idx="2">
                  <c:v>4.1521205668840044E-2</c:v>
                </c:pt>
                <c:pt idx="3">
                  <c:v>4.9699070991659329E-2</c:v>
                </c:pt>
                <c:pt idx="4">
                  <c:v>5.4398970220105529E-2</c:v>
                </c:pt>
                <c:pt idx="5">
                  <c:v>5.62321068670475E-2</c:v>
                </c:pt>
                <c:pt idx="6">
                  <c:v>5.5318675282397506E-2</c:v>
                </c:pt>
                <c:pt idx="7">
                  <c:v>5.1337337460799382E-2</c:v>
                </c:pt>
                <c:pt idx="8">
                  <c:v>4.7473750803062174E-2</c:v>
                </c:pt>
                <c:pt idx="9">
                  <c:v>4.2952882743488706E-2</c:v>
                </c:pt>
                <c:pt idx="10">
                  <c:v>3.8474682482847904E-2</c:v>
                </c:pt>
                <c:pt idx="11">
                  <c:v>3.4319451578327421E-2</c:v>
                </c:pt>
                <c:pt idx="12">
                  <c:v>3.0438968406682611E-2</c:v>
                </c:pt>
                <c:pt idx="13">
                  <c:v>2.4285192985441448E-2</c:v>
                </c:pt>
                <c:pt idx="14">
                  <c:v>1.9346599270839478E-2</c:v>
                </c:pt>
                <c:pt idx="15">
                  <c:v>1.5155602895053117E-2</c:v>
                </c:pt>
                <c:pt idx="16">
                  <c:v>1.3059352951385035E-2</c:v>
                </c:pt>
                <c:pt idx="17">
                  <c:v>1.1871001737550622E-2</c:v>
                </c:pt>
                <c:pt idx="18">
                  <c:v>1.1157406486556882E-2</c:v>
                </c:pt>
                <c:pt idx="19">
                  <c:v>1.0668610373664867E-2</c:v>
                </c:pt>
                <c:pt idx="20">
                  <c:v>1.0267410875339387E-2</c:v>
                </c:pt>
                <c:pt idx="21">
                  <c:v>9.9065016123499779E-3</c:v>
                </c:pt>
                <c:pt idx="22">
                  <c:v>9.6098259735014086E-3</c:v>
                </c:pt>
                <c:pt idx="23">
                  <c:v>8.0681261829878975E-3</c:v>
                </c:pt>
                <c:pt idx="24">
                  <c:v>5.6064908694035609E-3</c:v>
                </c:pt>
                <c:pt idx="25">
                  <c:v>2.0920045379986415E-3</c:v>
                </c:pt>
                <c:pt idx="26">
                  <c:v>-2.1280204209237056E-3</c:v>
                </c:pt>
                <c:pt idx="27">
                  <c:v>-6.8059409140365391E-3</c:v>
                </c:pt>
                <c:pt idx="28">
                  <c:v>-1.175696866430615E-2</c:v>
                </c:pt>
                <c:pt idx="29">
                  <c:v>-1.680020335841962E-2</c:v>
                </c:pt>
                <c:pt idx="30">
                  <c:v>-2.1780392833429554E-2</c:v>
                </c:pt>
                <c:pt idx="31">
                  <c:v>-2.6646405155635555E-2</c:v>
                </c:pt>
                <c:pt idx="32">
                  <c:v>-3.1426744311139246E-2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1.5232998182690416E-2</c:v>
                </c:pt>
                <c:pt idx="1">
                  <c:v>2.8624296374868408E-2</c:v>
                </c:pt>
                <c:pt idx="2">
                  <c:v>3.7789871124838115E-2</c:v>
                </c:pt>
                <c:pt idx="3">
                  <c:v>4.3366598659044797E-2</c:v>
                </c:pt>
                <c:pt idx="4">
                  <c:v>4.7944666832178129E-2</c:v>
                </c:pt>
                <c:pt idx="5">
                  <c:v>5.4655233039446749E-2</c:v>
                </c:pt>
                <c:pt idx="6">
                  <c:v>6.6458987910555933E-2</c:v>
                </c:pt>
                <c:pt idx="7">
                  <c:v>8.6976745464273364E-2</c:v>
                </c:pt>
                <c:pt idx="8">
                  <c:v>0.11890627588175828</c:v>
                </c:pt>
                <c:pt idx="9">
                  <c:v>0.1564112330421974</c:v>
                </c:pt>
                <c:pt idx="10">
                  <c:v>0.19419927253592206</c:v>
                </c:pt>
                <c:pt idx="11">
                  <c:v>0.23002786450785351</c:v>
                </c:pt>
                <c:pt idx="12">
                  <c:v>0.26277409578288058</c:v>
                </c:pt>
                <c:pt idx="13">
                  <c:v>0.27053136966188607</c:v>
                </c:pt>
                <c:pt idx="14">
                  <c:v>0.2677984734564598</c:v>
                </c:pt>
                <c:pt idx="15">
                  <c:v>0.25449908422829903</c:v>
                </c:pt>
                <c:pt idx="16">
                  <c:v>0.23555888603523645</c:v>
                </c:pt>
                <c:pt idx="17">
                  <c:v>0.21262041461334036</c:v>
                </c:pt>
                <c:pt idx="18">
                  <c:v>0.1870183238857237</c:v>
                </c:pt>
                <c:pt idx="19">
                  <c:v>0.15980917309277309</c:v>
                </c:pt>
                <c:pt idx="20">
                  <c:v>0.13176536230321556</c:v>
                </c:pt>
                <c:pt idx="21">
                  <c:v>0.10341071647546052</c:v>
                </c:pt>
                <c:pt idx="22">
                  <c:v>7.5071879725285839E-2</c:v>
                </c:pt>
                <c:pt idx="23">
                  <c:v>5.9686720326812548E-2</c:v>
                </c:pt>
                <c:pt idx="24">
                  <c:v>5.5033488557576504E-2</c:v>
                </c:pt>
                <c:pt idx="25">
                  <c:v>5.7083804125102056E-2</c:v>
                </c:pt>
                <c:pt idx="26">
                  <c:v>6.367022634392594E-2</c:v>
                </c:pt>
                <c:pt idx="27">
                  <c:v>7.297041967586626E-2</c:v>
                </c:pt>
                <c:pt idx="28">
                  <c:v>8.3428025355947177E-2</c:v>
                </c:pt>
                <c:pt idx="29">
                  <c:v>9.3604228201171757E-2</c:v>
                </c:pt>
                <c:pt idx="30">
                  <c:v>0.10259415388778059</c:v>
                </c:pt>
                <c:pt idx="31">
                  <c:v>0.10989354971955301</c:v>
                </c:pt>
                <c:pt idx="32">
                  <c:v>0.11541320101027264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9.0637149105888173E-2"/>
          <c:y val="0.1299185944042896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-2.1703284520024901E-4</c:v>
                </c:pt>
                <c:pt idx="1">
                  <c:v>7.9272060811175216E-4</c:v>
                </c:pt>
                <c:pt idx="2">
                  <c:v>-1.9030390135020836E-3</c:v>
                </c:pt>
                <c:pt idx="3">
                  <c:v>-3.7576191430900296E-3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-2.3008731982624431E-3</c:v>
                </c:pt>
                <c:pt idx="1">
                  <c:v>-3.0925620574008272E-3</c:v>
                </c:pt>
                <c:pt idx="2">
                  <c:v>-8.9504407403798725E-3</c:v>
                </c:pt>
                <c:pt idx="3">
                  <c:v>-2.0312457671188944E-2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1.8604244089726052E-6</c:v>
                </c:pt>
                <c:pt idx="1">
                  <c:v>-5.3979452705277264E-4</c:v>
                </c:pt>
                <c:pt idx="2">
                  <c:v>-2.4830804764086611E-3</c:v>
                </c:pt>
                <c:pt idx="3">
                  <c:v>-2.637423633794711E-3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-3.4693165867483167E-3</c:v>
                </c:pt>
                <c:pt idx="1">
                  <c:v>-6.6520379707128985E-3</c:v>
                </c:pt>
                <c:pt idx="2">
                  <c:v>-4.1205334453640052E-3</c:v>
                </c:pt>
                <c:pt idx="3">
                  <c:v>-1.1528300496574606E-2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-8.733409520737645E-3</c:v>
                </c:pt>
                <c:pt idx="1">
                  <c:v>-3.4006142171665643E-2</c:v>
                </c:pt>
                <c:pt idx="2">
                  <c:v>-4.4226053451872915E-2</c:v>
                </c:pt>
                <c:pt idx="3">
                  <c:v>-6.5282249348744048E-2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-2.3920078216255303E-2</c:v>
                </c:pt>
                <c:pt idx="1">
                  <c:v>-0.30387368449828767</c:v>
                </c:pt>
                <c:pt idx="2">
                  <c:v>-0.48524653212667834</c:v>
                </c:pt>
                <c:pt idx="3">
                  <c:v>-0.74100783890323096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9.421443704449306E-4</c:v>
                </c:pt>
                <c:pt idx="1">
                  <c:v>1.8284147108980076E-3</c:v>
                </c:pt>
                <c:pt idx="2">
                  <c:v>-1.9136783245690125E-3</c:v>
                </c:pt>
                <c:pt idx="3">
                  <c:v>-4.1434301613718638E-3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-5.5074849705143425E-3</c:v>
                </c:pt>
                <c:pt idx="1">
                  <c:v>-8.5099149937503116E-3</c:v>
                </c:pt>
                <c:pt idx="2">
                  <c:v>-1.5503748595943057E-2</c:v>
                </c:pt>
                <c:pt idx="3">
                  <c:v>-3.3899926958973481E-2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-5.6007336984533751E-3</c:v>
                </c:pt>
                <c:pt idx="1">
                  <c:v>-9.8399685606080922E-3</c:v>
                </c:pt>
                <c:pt idx="2">
                  <c:v>-1.8216759830596119E-2</c:v>
                </c:pt>
                <c:pt idx="3">
                  <c:v>-3.9745070294700979E-2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-6.2176648851296479E-3</c:v>
                </c:pt>
                <c:pt idx="1">
                  <c:v>-1.1453106729281126E-2</c:v>
                </c:pt>
                <c:pt idx="2">
                  <c:v>-1.935526679093913E-2</c:v>
                </c:pt>
                <c:pt idx="3">
                  <c:v>-3.9525658965648747E-2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-6.3312870887163308E-3</c:v>
                </c:pt>
                <c:pt idx="1">
                  <c:v>-1.1101002748258759E-2</c:v>
                </c:pt>
                <c:pt idx="2">
                  <c:v>-1.1322175443603477E-2</c:v>
                </c:pt>
                <c:pt idx="3">
                  <c:v>-2.5439317466520839E-2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-7.7491255681149118E-3</c:v>
                </c:pt>
                <c:pt idx="1">
                  <c:v>-6.6573325238356018E-3</c:v>
                </c:pt>
                <c:pt idx="2">
                  <c:v>-1.545071260732267E-2</c:v>
                </c:pt>
                <c:pt idx="3">
                  <c:v>-3.3932146488136583E-2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1.3214285625926525E-3</c:v>
                </c:pt>
                <c:pt idx="1">
                  <c:v>3.306646516427314E-3</c:v>
                </c:pt>
                <c:pt idx="2">
                  <c:v>1.5831871094729166E-3</c:v>
                </c:pt>
                <c:pt idx="3">
                  <c:v>3.6718140196092541E-3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1.0213790864854744E-4</c:v>
                </c:pt>
                <c:pt idx="1">
                  <c:v>2.6072932566079121E-3</c:v>
                </c:pt>
                <c:pt idx="2">
                  <c:v>-6.1602815238703812E-5</c:v>
                </c:pt>
                <c:pt idx="3">
                  <c:v>-1.7306633963187767E-4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3.2164811587520603E-5</c:v>
                </c:pt>
                <c:pt idx="1">
                  <c:v>-4.7933202037420131E-4</c:v>
                </c:pt>
                <c:pt idx="2">
                  <c:v>-2.3721237531182382E-3</c:v>
                </c:pt>
                <c:pt idx="3">
                  <c:v>-2.3474614266247862E-3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2.1459458008288301E-4</c:v>
                </c:pt>
                <c:pt idx="1">
                  <c:v>1.0210173678535384E-3</c:v>
                </c:pt>
                <c:pt idx="2">
                  <c:v>8.0136084798194673E-3</c:v>
                </c:pt>
                <c:pt idx="3">
                  <c:v>1.5364370528927029E-2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-9.1148742170116259E-3</c:v>
                </c:pt>
                <c:pt idx="1">
                  <c:v>-3.3893256879276801E-2</c:v>
                </c:pt>
                <c:pt idx="2">
                  <c:v>-4.3733255614406108E-2</c:v>
                </c:pt>
                <c:pt idx="3">
                  <c:v>-6.3959593101200696E-2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-0.14434524505111479</c:v>
                </c:pt>
                <c:pt idx="1">
                  <c:v>-0.39944268248866122</c:v>
                </c:pt>
                <c:pt idx="2">
                  <c:v>-0.54947333847542357</c:v>
                </c:pt>
                <c:pt idx="3">
                  <c:v>-0.74550394159681876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2.346498379023787E-3</c:v>
                </c:pt>
                <c:pt idx="1">
                  <c:v>3.2491408249297749E-3</c:v>
                </c:pt>
                <c:pt idx="2">
                  <c:v>7.939734512898422E-4</c:v>
                </c:pt>
                <c:pt idx="3">
                  <c:v>2.6934379279091036E-3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6.9041077388476424E-7</c:v>
                </c:pt>
                <c:pt idx="1">
                  <c:v>2.0040403781615979E-3</c:v>
                </c:pt>
                <c:pt idx="2">
                  <c:v>-1.171884854976879E-4</c:v>
                </c:pt>
                <c:pt idx="3">
                  <c:v>9.5734699482430408E-4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-6.3942275756012634E-5</c:v>
                </c:pt>
                <c:pt idx="1">
                  <c:v>2.3054508989999167E-3</c:v>
                </c:pt>
                <c:pt idx="2">
                  <c:v>3.8981269609728031E-4</c:v>
                </c:pt>
                <c:pt idx="3">
                  <c:v>1.4501138822831106E-3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3.2901848080113538E-4</c:v>
                </c:pt>
                <c:pt idx="1">
                  <c:v>2.5107044131413847E-3</c:v>
                </c:pt>
                <c:pt idx="2">
                  <c:v>5.1448491504402227E-4</c:v>
                </c:pt>
                <c:pt idx="3">
                  <c:v>1.7362013244883734E-3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-5.2470086039480002E-5</c:v>
                </c:pt>
                <c:pt idx="1">
                  <c:v>1.8229687910866765E-3</c:v>
                </c:pt>
                <c:pt idx="2">
                  <c:v>-7.33404539593141E-4</c:v>
                </c:pt>
                <c:pt idx="3">
                  <c:v>3.0772439477644298E-4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2.341539043066998E-3</c:v>
                </c:pt>
                <c:pt idx="1">
                  <c:v>3.2531417533432361E-3</c:v>
                </c:pt>
                <c:pt idx="2">
                  <c:v>7.9474434377369008E-4</c:v>
                </c:pt>
                <c:pt idx="3">
                  <c:v>2.6950540640964249E-3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-7.7491312519266664E-3</c:v>
                </c:pt>
                <c:pt idx="1">
                  <c:v>-6.6573382189332175E-3</c:v>
                </c:pt>
                <c:pt idx="2">
                  <c:v>-1.5450717734782238E-2</c:v>
                </c:pt>
                <c:pt idx="3">
                  <c:v>-3.393215601528432E-2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3.2681401480161298E-5</c:v>
                </c:pt>
                <c:pt idx="1">
                  <c:v>2.1235387440776687E-3</c:v>
                </c:pt>
                <c:pt idx="2">
                  <c:v>-1.0751574148992749E-4</c:v>
                </c:pt>
                <c:pt idx="3">
                  <c:v>9.0115870643936447E-4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126.0021417500102</c:v>
                </c:pt>
                <c:pt idx="1">
                  <c:v>21.150856180014671</c:v>
                </c:pt>
                <c:pt idx="2">
                  <c:v>1.04899586000829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1212.7193800001405</c:v>
                </c:pt>
                <c:pt idx="1">
                  <c:v>-323.60455999989063</c:v>
                </c:pt>
                <c:pt idx="2">
                  <c:v>725.51464000018314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-195.47542470012559</c:v>
                </c:pt>
                <c:pt idx="1">
                  <c:v>-1036.4708759999485</c:v>
                </c:pt>
                <c:pt idx="2">
                  <c:v>-1406.5776299999561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513.56510000023991</c:v>
                </c:pt>
                <c:pt idx="1">
                  <c:v>-4439.5639999997802</c:v>
                </c:pt>
                <c:pt idx="2">
                  <c:v>-6266.649299999699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-15344.232610000181</c:v>
                </c:pt>
                <c:pt idx="1">
                  <c:v>-27991.903169999947</c:v>
                </c:pt>
                <c:pt idx="2">
                  <c:v>-42878.674500000081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37845.868913710015</c:v>
                </c:pt>
                <c:pt idx="1">
                  <c:v>58531.644027472328</c:v>
                </c:pt>
                <c:pt idx="2">
                  <c:v>87865.424357707292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24158.447500757873</c:v>
                </c:pt>
                <c:pt idx="1">
                  <c:v>24761.252277653664</c:v>
                </c:pt>
                <c:pt idx="2">
                  <c:v>38040.086563568562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3033.9937700000009</c:v>
                      </c:pt>
                      <c:pt idx="1">
                        <c:v>7529.7690199999997</c:v>
                      </c:pt>
                      <c:pt idx="2">
                        <c:v>11355.905029999998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18116.678640000002</c:v>
                      </c:pt>
                      <c:pt idx="1">
                        <c:v>66587.529340000008</c:v>
                      </c:pt>
                      <c:pt idx="2">
                        <c:v>104991.91711000001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-55.551132999999936</c:v>
                      </c:pt>
                      <c:pt idx="1">
                        <c:v>-504.91676099999995</c:v>
                      </c:pt>
                      <c:pt idx="2">
                        <c:v>-1365.3177529999998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25466.89026</c:v>
                      </c:pt>
                      <c:pt idx="1">
                        <c:v>835.6935300000041</c:v>
                      </c:pt>
                      <c:pt idx="2">
                        <c:v>-27754.399249999988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1529.8168280000004</c:v>
                      </c:pt>
                      <c:pt idx="1">
                        <c:v>2081.1355219999996</c:v>
                      </c:pt>
                      <c:pt idx="2">
                        <c:v>4185.5191442139994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113.29436600000008</c:v>
                      </c:pt>
                      <c:pt idx="1">
                        <c:v>220.26640599999996</c:v>
                      </c:pt>
                      <c:pt idx="2">
                        <c:v>2431.42643589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-86.790614999999889</c:v>
                      </c:pt>
                      <c:pt idx="1">
                        <c:v>-256.46653500000002</c:v>
                      </c:pt>
                      <c:pt idx="2">
                        <c:v>-265.72217090000004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0.60953900000004069</c:v>
                      </c:pt>
                      <c:pt idx="1">
                        <c:v>-187.33739300000025</c:v>
                      </c:pt>
                      <c:pt idx="2">
                        <c:v>29180.763822999998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-3065.7056226600002</c:v>
                      </c:pt>
                      <c:pt idx="1">
                        <c:v>-2244.4028190825002</c:v>
                      </c:pt>
                      <c:pt idx="2">
                        <c:v>-37.5573497014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-7207.2074099999991</c:v>
                      </c:pt>
                      <c:pt idx="1">
                        <c:v>-15529.502399999999</c:v>
                      </c:pt>
                      <c:pt idx="2">
                        <c:v>-34856.416671999999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-0.17108515899999954</c:v>
                      </c:pt>
                      <c:pt idx="1">
                        <c:v>-0.12300066900000051</c:v>
                      </c:pt>
                      <c:pt idx="2">
                        <c:v>-0.69359564599999857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1.1376528999999858E-2</c:v>
                      </c:pt>
                      <c:pt idx="1">
                        <c:v>-8.8177620000001733E-4</c:v>
                      </c:pt>
                      <c:pt idx="2">
                        <c:v>-3.9414930000000042E-4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1693.4695741999967</c:v>
                </c:pt>
                <c:pt idx="1">
                  <c:v>37845.868913710015</c:v>
                </c:pt>
                <c:pt idx="2">
                  <c:v>58531.644027472328</c:v>
                </c:pt>
                <c:pt idx="3">
                  <c:v>87865.424357707292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964.38968999999997</c:v>
                </c:pt>
                <c:pt idx="1">
                  <c:v>3033.9937700000009</c:v>
                </c:pt>
                <c:pt idx="2">
                  <c:v>7529.7690199999997</c:v>
                </c:pt>
                <c:pt idx="3">
                  <c:v>11355.905029999998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768.22613100000035</c:v>
                </c:pt>
                <c:pt idx="1">
                  <c:v>18116.678640000002</c:v>
                </c:pt>
                <c:pt idx="2">
                  <c:v>66587.529340000008</c:v>
                </c:pt>
                <c:pt idx="3">
                  <c:v>104991.91711000001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62.905115999999907</c:v>
                </c:pt>
                <c:pt idx="1">
                  <c:v>-55.551132999999936</c:v>
                </c:pt>
                <c:pt idx="2">
                  <c:v>-504.91676099999995</c:v>
                </c:pt>
                <c:pt idx="3">
                  <c:v>-1365.3177529999998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169.31978929999991</c:v>
                </c:pt>
                <c:pt idx="1">
                  <c:v>25466.89026</c:v>
                </c:pt>
                <c:pt idx="2">
                  <c:v>835.6935300000041</c:v>
                </c:pt>
                <c:pt idx="3">
                  <c:v>-27754.399249999988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98.213407999999845</c:v>
                </c:pt>
                <c:pt idx="1">
                  <c:v>1529.8168280000004</c:v>
                </c:pt>
                <c:pt idx="2">
                  <c:v>2081.1355219999996</c:v>
                </c:pt>
                <c:pt idx="3">
                  <c:v>4185.5191442139994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95.804577999999992</c:v>
                </c:pt>
                <c:pt idx="1">
                  <c:v>113.29436600000008</c:v>
                </c:pt>
                <c:pt idx="2">
                  <c:v>220.26640599999996</c:v>
                </c:pt>
                <c:pt idx="3">
                  <c:v>2431.42643589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75.587005999999974</c:v>
                </c:pt>
                <c:pt idx="1">
                  <c:v>-86.790614999999889</c:v>
                </c:pt>
                <c:pt idx="2">
                  <c:v>-256.46653500000002</c:v>
                </c:pt>
                <c:pt idx="3">
                  <c:v>-265.72217090000004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180.22782200000029</c:v>
                </c:pt>
                <c:pt idx="1">
                  <c:v>0.60953900000004069</c:v>
                </c:pt>
                <c:pt idx="2">
                  <c:v>-187.33739300000025</c:v>
                </c:pt>
                <c:pt idx="3">
                  <c:v>29180.763822999998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-2093.8609780000002</c:v>
                </c:pt>
                <c:pt idx="1">
                  <c:v>-3065.7056226600002</c:v>
                </c:pt>
                <c:pt idx="2">
                  <c:v>-2244.4028190825002</c:v>
                </c:pt>
                <c:pt idx="3">
                  <c:v>-37.5573497014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1308.8986500000028</c:v>
                </c:pt>
                <c:pt idx="1">
                  <c:v>-7207.2074099999991</c:v>
                </c:pt>
                <c:pt idx="2">
                  <c:v>-15529.502399999999</c:v>
                </c:pt>
                <c:pt idx="3">
                  <c:v>-34856.416671999999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19.828582200000028</c:v>
                </c:pt>
                <c:pt idx="1">
                  <c:v>-0.17108515899999954</c:v>
                </c:pt>
                <c:pt idx="2">
                  <c:v>-0.12300066900000051</c:v>
                </c:pt>
                <c:pt idx="3">
                  <c:v>-0.69359564599999857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43.929779699999926</c:v>
                </c:pt>
                <c:pt idx="1">
                  <c:v>1.1376528999999858E-2</c:v>
                </c:pt>
                <c:pt idx="2">
                  <c:v>-8.8177620000001733E-4</c:v>
                </c:pt>
                <c:pt idx="3">
                  <c:v>-3.9414930000000042E-4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-2.9956503299981705</c:v>
                      </c:pt>
                      <c:pt idx="1">
                        <c:v>126.0021417500102</c:v>
                      </c:pt>
                      <c:pt idx="2">
                        <c:v>21.150856180014671</c:v>
                      </c:pt>
                      <c:pt idx="3">
                        <c:v>1.04899586000829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-36.748117999988608</c:v>
                      </c:pt>
                      <c:pt idx="1">
                        <c:v>1212.7193800001405</c:v>
                      </c:pt>
                      <c:pt idx="2">
                        <c:v>-323.60455999989063</c:v>
                      </c:pt>
                      <c:pt idx="3">
                        <c:v>725.51464000018314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-70.105725200031884</c:v>
                      </c:pt>
                      <c:pt idx="1">
                        <c:v>-195.47542470012559</c:v>
                      </c:pt>
                      <c:pt idx="2">
                        <c:v>-1036.4708759999485</c:v>
                      </c:pt>
                      <c:pt idx="3">
                        <c:v>-1406.5776299999561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-548.82630000030622</c:v>
                      </c:pt>
                      <c:pt idx="1">
                        <c:v>513.56510000023991</c:v>
                      </c:pt>
                      <c:pt idx="2">
                        <c:v>-4439.5639999997802</c:v>
                      </c:pt>
                      <c:pt idx="3">
                        <c:v>-6266.649299999699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-2207.4742799999658</c:v>
                      </c:pt>
                      <c:pt idx="1">
                        <c:v>-15344.232610000181</c:v>
                      </c:pt>
                      <c:pt idx="2">
                        <c:v>-27991.903169999947</c:v>
                      </c:pt>
                      <c:pt idx="3">
                        <c:v>-42878.674500000081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-1172.680499330163</c:v>
                      </c:pt>
                      <c:pt idx="1">
                        <c:v>24158.447500757873</c:v>
                      </c:pt>
                      <c:pt idx="2">
                        <c:v>24761.252277653664</c:v>
                      </c:pt>
                      <c:pt idx="3">
                        <c:v>38040.086563568562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4843.5939642302692</c:v>
                </c:pt>
                <c:pt idx="1">
                  <c:v>29598.941813453101</c:v>
                </c:pt>
                <c:pt idx="2">
                  <c:v>30830.890729648061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28.877004329231568</c:v>
                      </c:pt>
                      <c:pt idx="1">
                        <c:v>113.07605519700155</c:v>
                      </c:pt>
                      <c:pt idx="2">
                        <c:v>-22.875602118991083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272.48471176926978</c:v>
                      </c:pt>
                      <c:pt idx="1">
                        <c:v>826.00392899964936</c:v>
                      </c:pt>
                      <c:pt idx="2">
                        <c:v>-378.89677999983542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-125.49376205384033</c:v>
                      </c:pt>
                      <c:pt idx="1">
                        <c:v>-551.61071659997106</c:v>
                      </c:pt>
                      <c:pt idx="2">
                        <c:v>-1370.2047421999159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-476.24804615369067</c:v>
                      </c:pt>
                      <c:pt idx="1">
                        <c:v>-1178.4431399991736</c:v>
                      </c:pt>
                      <c:pt idx="2">
                        <c:v>-6385.7873799996451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-6485.5661199999158</c:v>
                      </c:pt>
                      <c:pt idx="1">
                        <c:v>-22881.324821000104</c:v>
                      </c:pt>
                      <c:pt idx="2">
                        <c:v>-35556.661424999824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11629.540176338618</c:v>
                      </c:pt>
                      <c:pt idx="1">
                        <c:v>53271.240506856906</c:v>
                      </c:pt>
                      <c:pt idx="2">
                        <c:v>74545.316658966331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1167.5839123076876</c:v>
                      </c:pt>
                      <c:pt idx="1">
                        <c:v>5680.1760580000009</c:v>
                      </c:pt>
                      <c:pt idx="2">
                        <c:v>10030.617778000011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5279.9018509230755</c:v>
                      </c:pt>
                      <c:pt idx="1">
                        <c:v>41795.919415999997</c:v>
                      </c:pt>
                      <c:pt idx="2">
                        <c:v>90510.791346000027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34.126763176923532</c:v>
                      </c:pt>
                      <c:pt idx="1">
                        <c:v>-278.69874150000032</c:v>
                      </c:pt>
                      <c:pt idx="2">
                        <c:v>-977.96426389999942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8010.0395413846145</c:v>
                      </c:pt>
                      <c:pt idx="1">
                        <c:v>18823.566549999996</c:v>
                      </c:pt>
                      <c:pt idx="2">
                        <c:v>-13854.507042000012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368.69053346153987</c:v>
                      </c:pt>
                      <c:pt idx="1">
                        <c:v>2045.0957058999993</c:v>
                      </c:pt>
                      <c:pt idx="2">
                        <c:v>4987.6070724814008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128.89750214615401</c:v>
                      </c:pt>
                      <c:pt idx="1">
                        <c:v>197.11255113999982</c:v>
                      </c:pt>
                      <c:pt idx="2">
                        <c:v>1286.8043568610001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31.802640084615632</c:v>
                      </c:pt>
                      <c:pt idx="1">
                        <c:v>-215.29080850000037</c:v>
                      </c:pt>
                      <c:pt idx="2">
                        <c:v>-275.64665152999976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100.32474053846136</c:v>
                      </c:pt>
                      <c:pt idx="1">
                        <c:v>-85.21013080000057</c:v>
                      </c:pt>
                      <c:pt idx="2">
                        <c:v>9970.8476912000006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-2815.1991602969233</c:v>
                      </c:pt>
                      <c:pt idx="1">
                        <c:v>-2651.5429970673599</c:v>
                      </c:pt>
                      <c:pt idx="2">
                        <c:v>-544.90531530987994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-700.23673076923296</c:v>
                      </c:pt>
                      <c:pt idx="1">
                        <c:v>-12039.763217999998</c:v>
                      </c:pt>
                      <c:pt idx="2">
                        <c:v>-26587.988807999998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6.6819083163076982</c:v>
                      </c:pt>
                      <c:pt idx="1">
                        <c:v>-0.12633459029999816</c:v>
                      </c:pt>
                      <c:pt idx="2">
                        <c:v>-0.33886095819999618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16.926675065384643</c:v>
                      </c:pt>
                      <c:pt idx="1">
                        <c:v>2.4562745300000799E-3</c:v>
                      </c:pt>
                      <c:pt idx="2">
                        <c:v>-6.4387793999999554E-4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28.877004329231568</c:v>
                </c:pt>
                <c:pt idx="1">
                  <c:v>272.48471176926978</c:v>
                </c:pt>
                <c:pt idx="2">
                  <c:v>-125.49376205384033</c:v>
                </c:pt>
                <c:pt idx="3">
                  <c:v>-476.24804615369067</c:v>
                </c:pt>
                <c:pt idx="4">
                  <c:v>-6485.5661199999158</c:v>
                </c:pt>
                <c:pt idx="5">
                  <c:v>11629.540176338618</c:v>
                </c:pt>
                <c:pt idx="6">
                  <c:v>4843.5939642302692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113.07605519700155</c:v>
                </c:pt>
                <c:pt idx="1">
                  <c:v>826.00392899964936</c:v>
                </c:pt>
                <c:pt idx="2">
                  <c:v>-551.61071659997106</c:v>
                </c:pt>
                <c:pt idx="3">
                  <c:v>-1178.4431399991736</c:v>
                </c:pt>
                <c:pt idx="4">
                  <c:v>-22881.324821000104</c:v>
                </c:pt>
                <c:pt idx="5">
                  <c:v>53271.240506856906</c:v>
                </c:pt>
                <c:pt idx="6">
                  <c:v>29598.941813453101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-22.875602118991083</c:v>
                </c:pt>
                <c:pt idx="1">
                  <c:v>-378.89677999983542</c:v>
                </c:pt>
                <c:pt idx="2">
                  <c:v>-1370.2047421999159</c:v>
                </c:pt>
                <c:pt idx="3">
                  <c:v>-6385.7873799996451</c:v>
                </c:pt>
                <c:pt idx="4">
                  <c:v>-35556.661424999824</c:v>
                </c:pt>
                <c:pt idx="5">
                  <c:v>74545.316658966331</c:v>
                </c:pt>
                <c:pt idx="6">
                  <c:v>30830.890729648061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15021.042743484613</c:v>
                </c:pt>
                <c:pt idx="1">
                  <c:v>100.32474053846136</c:v>
                </c:pt>
                <c:pt idx="2">
                  <c:v>-3491.8273076844598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68047.880731040015</c:v>
                </c:pt>
                <c:pt idx="1">
                  <c:v>-85.21013080000057</c:v>
                </c:pt>
                <c:pt idx="2">
                  <c:v>-14691.430093383127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91707.702595912444</c:v>
                </c:pt>
                <c:pt idx="1">
                  <c:v>9970.8476912000006</c:v>
                </c:pt>
                <c:pt idx="2">
                  <c:v>-27133.233628146016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12228.515300000086</c:v>
                </c:pt>
                <c:pt idx="1">
                  <c:v>-7035.6546000111848</c:v>
                </c:pt>
                <c:pt idx="2">
                  <c:v>-8186.4035000000149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52695.428190002218</c:v>
                </c:pt>
                <c:pt idx="1">
                  <c:v>45216.487599994987</c:v>
                </c:pt>
                <c:pt idx="2">
                  <c:v>48445.316069997847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-200.73430999973789</c:v>
                </c:pt>
                <c:pt idx="1">
                  <c:v>-7481.7871399996802</c:v>
                </c:pt>
                <c:pt idx="2">
                  <c:v>-8621.0762000000104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4718.1820000037551</c:v>
                </c:pt>
                <c:pt idx="1">
                  <c:v>-85522.578999996185</c:v>
                </c:pt>
                <c:pt idx="2">
                  <c:v>-88255.097999997437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12853.795799999993</c:v>
                </c:pt>
                <c:pt idx="1">
                  <c:v>5892.1109300000098</c:v>
                </c:pt>
                <c:pt idx="2">
                  <c:v>-3962.5226400000101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197911.04509107</c:v>
                </c:pt>
                <c:pt idx="1">
                  <c:v>58357.02190847008</c:v>
                </c:pt>
                <c:pt idx="2">
                  <c:v>-16871.465118641965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280206.23207107186</c:v>
                </c:pt>
                <c:pt idx="1">
                  <c:v>9425.5996984541416</c:v>
                </c:pt>
                <c:pt idx="2">
                  <c:v>-77451.249388635159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3641.1963199999955</c:v>
                      </c:pt>
                      <c:pt idx="1">
                        <c:v>6027.575069999999</c:v>
                      </c:pt>
                      <c:pt idx="2">
                        <c:v>6250.1965000000018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23400.227569999999</c:v>
                      </c:pt>
                      <c:pt idx="1">
                        <c:v>56805.156849999999</c:v>
                      </c:pt>
                      <c:pt idx="2">
                        <c:v>65506.276810000003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-188.95329499999934</c:v>
                      </c:pt>
                      <c:pt idx="1">
                        <c:v>-809.63677300000018</c:v>
                      </c:pt>
                      <c:pt idx="2">
                        <c:v>-1621.7190089999999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197270.5956</c:v>
                      </c:pt>
                      <c:pt idx="1">
                        <c:v>30227.888500000001</c:v>
                      </c:pt>
                      <c:pt idx="2">
                        <c:v>-63696.377900000021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871.64213999999993</c:v>
                      </c:pt>
                      <c:pt idx="1">
                        <c:v>763.03748799999994</c:v>
                      </c:pt>
                      <c:pt idx="2">
                        <c:v>1696.406628688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449.05909500000053</c:v>
                      </c:pt>
                      <c:pt idx="1">
                        <c:v>853.00443500000029</c:v>
                      </c:pt>
                      <c:pt idx="2">
                        <c:v>8775.8191033999901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-22.553355999999894</c:v>
                      </c:pt>
                      <c:pt idx="1">
                        <c:v>-70.894076700000028</c:v>
                      </c:pt>
                      <c:pt idx="2">
                        <c:v>-88.039144800000031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-37.414194999999836</c:v>
                      </c:pt>
                      <c:pt idx="1">
                        <c:v>-170.68767400000024</c:v>
                      </c:pt>
                      <c:pt idx="2">
                        <c:v>15479.669894000001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-11052.141660400001</c:v>
                      </c:pt>
                      <c:pt idx="1">
                        <c:v>-7182.0756534000002</c:v>
                      </c:pt>
                      <c:pt idx="2">
                        <c:v>-203.84854688000001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-16420.035510000002</c:v>
                      </c:pt>
                      <c:pt idx="1">
                        <c:v>-28085.370230000004</c:v>
                      </c:pt>
                      <c:pt idx="2">
                        <c:v>-48965.99278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-0.46676348999999995</c:v>
                      </c:pt>
                      <c:pt idx="1">
                        <c:v>-0.7183752000000041</c:v>
                      </c:pt>
                      <c:pt idx="2">
                        <c:v>-3.4755214099999918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-0.11085403999999954</c:v>
                      </c:pt>
                      <c:pt idx="1">
                        <c:v>-0.2576522299999997</c:v>
                      </c:pt>
                      <c:pt idx="2">
                        <c:v>-0.38115263999999982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197911.04509107</c:v>
                </c:pt>
                <c:pt idx="1">
                  <c:v>58357.02190847008</c:v>
                </c:pt>
                <c:pt idx="2">
                  <c:v>-16871.465118641965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3641.1963199999955</c:v>
                </c:pt>
                <c:pt idx="1">
                  <c:v>6027.575069999999</c:v>
                </c:pt>
                <c:pt idx="2">
                  <c:v>6250.1965000000018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23400.227569999999</c:v>
                </c:pt>
                <c:pt idx="1">
                  <c:v>56805.156849999999</c:v>
                </c:pt>
                <c:pt idx="2">
                  <c:v>65506.276810000003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-188.95329499999934</c:v>
                </c:pt>
                <c:pt idx="1">
                  <c:v>-809.63677300000018</c:v>
                </c:pt>
                <c:pt idx="2">
                  <c:v>-1621.7190089999999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197270.5956</c:v>
                </c:pt>
                <c:pt idx="1">
                  <c:v>30227.888500000001</c:v>
                </c:pt>
                <c:pt idx="2">
                  <c:v>-63696.377900000021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871.64213999999993</c:v>
                </c:pt>
                <c:pt idx="1">
                  <c:v>763.03748799999994</c:v>
                </c:pt>
                <c:pt idx="2">
                  <c:v>1696.406628688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449.05909500000053</c:v>
                </c:pt>
                <c:pt idx="1">
                  <c:v>853.00443500000029</c:v>
                </c:pt>
                <c:pt idx="2">
                  <c:v>8775.8191033999901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-22.553355999999894</c:v>
                </c:pt>
                <c:pt idx="1">
                  <c:v>-70.894076700000028</c:v>
                </c:pt>
                <c:pt idx="2">
                  <c:v>-88.039144800000031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-37.414194999999836</c:v>
                </c:pt>
                <c:pt idx="1">
                  <c:v>-170.68767400000024</c:v>
                </c:pt>
                <c:pt idx="2">
                  <c:v>15479.669894000001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-11052.141660400001</c:v>
                </c:pt>
                <c:pt idx="1">
                  <c:v>-7182.0756534000002</c:v>
                </c:pt>
                <c:pt idx="2">
                  <c:v>-203.84854688000001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-16420.035510000002</c:v>
                </c:pt>
                <c:pt idx="1">
                  <c:v>-28085.370230000004</c:v>
                </c:pt>
                <c:pt idx="2">
                  <c:v>-48965.99278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-0.46676348999999995</c:v>
                </c:pt>
                <c:pt idx="1">
                  <c:v>-0.7183752000000041</c:v>
                </c:pt>
                <c:pt idx="2">
                  <c:v>-3.4755214099999918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-0.11085403999999954</c:v>
                </c:pt>
                <c:pt idx="1">
                  <c:v>-0.2576522299999997</c:v>
                </c:pt>
                <c:pt idx="2">
                  <c:v>-0.38115263999999982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12228.515300000086</c:v>
                      </c:pt>
                      <c:pt idx="1">
                        <c:v>-7035.6546000111848</c:v>
                      </c:pt>
                      <c:pt idx="2">
                        <c:v>-8186.4035000000149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52695.428190002218</c:v>
                      </c:pt>
                      <c:pt idx="1">
                        <c:v>45216.487599994987</c:v>
                      </c:pt>
                      <c:pt idx="2">
                        <c:v>48445.316069997847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-200.73430999973789</c:v>
                      </c:pt>
                      <c:pt idx="1">
                        <c:v>-7481.7871399996802</c:v>
                      </c:pt>
                      <c:pt idx="2">
                        <c:v>-8621.0762000000104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4718.1820000037551</c:v>
                      </c:pt>
                      <c:pt idx="1">
                        <c:v>-85522.578999996185</c:v>
                      </c:pt>
                      <c:pt idx="2">
                        <c:v>-88255.097999997437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12853.795799999993</c:v>
                      </c:pt>
                      <c:pt idx="1">
                        <c:v>5892.1109300000098</c:v>
                      </c:pt>
                      <c:pt idx="2">
                        <c:v>-3962.5226400000101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280206.23207107186</c:v>
                      </c:pt>
                      <c:pt idx="1">
                        <c:v>9425.5996984541416</c:v>
                      </c:pt>
                      <c:pt idx="2">
                        <c:v>-77451.249388635159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79646.081521911998</c:v>
                </c:pt>
                <c:pt idx="1">
                  <c:v>108056.34719878899</c:v>
                </c:pt>
                <c:pt idx="2">
                  <c:v>199357.96094816976</c:v>
                </c:pt>
                <c:pt idx="3">
                  <c:v>261439.20490727483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88698.659475044013</c:v>
                </c:pt>
                <c:pt idx="1">
                  <c:v>145902.21611249901</c:v>
                </c:pt>
                <c:pt idx="2">
                  <c:v>257889.60497564208</c:v>
                </c:pt>
                <c:pt idx="3">
                  <c:v>349304.62926498213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0.11366005433225856</c:v>
                </c:pt>
                <c:pt idx="1">
                  <c:v>0.35024197925260014</c:v>
                </c:pt>
                <c:pt idx="2">
                  <c:v>0.29360073582759871</c:v>
                </c:pt>
                <c:pt idx="3">
                  <c:v>0.33608358160693874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88698.659475044013</c:v>
                </c:pt>
                <c:pt idx="1">
                  <c:v>145902.21611249901</c:v>
                </c:pt>
                <c:pt idx="2">
                  <c:v>257889.60497564208</c:v>
                </c:pt>
                <c:pt idx="3">
                  <c:v>349304.62926498213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0.11366005433225856</c:v>
                </c:pt>
                <c:pt idx="1">
                  <c:v>0.35024197925260014</c:v>
                </c:pt>
                <c:pt idx="2">
                  <c:v>0.29360073582759871</c:v>
                </c:pt>
                <c:pt idx="3">
                  <c:v>0.33608358160693874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19011.230049999998</c:v>
                </c:pt>
                <c:pt idx="2">
                  <c:v>20896.520345735102</c:v>
                </c:pt>
                <c:pt idx="3">
                  <c:v>22689.09417</c:v>
                </c:pt>
                <c:pt idx="4">
                  <c:v>21902.730995219823</c:v>
                </c:pt>
                <c:pt idx="5">
                  <c:v>26397.714390000001</c:v>
                </c:pt>
                <c:pt idx="6">
                  <c:v>32210.921248774015</c:v>
                </c:pt>
                <c:pt idx="7">
                  <c:v>29501.578740000001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10332.328729999999</c:v>
                </c:pt>
                <c:pt idx="2">
                  <c:v>48439.498974079273</c:v>
                </c:pt>
                <c:pt idx="3">
                  <c:v>20382.875609999999</c:v>
                </c:pt>
                <c:pt idx="4">
                  <c:v>85199.912016860166</c:v>
                </c:pt>
                <c:pt idx="5">
                  <c:v>44776.625659999998</c:v>
                </c:pt>
                <c:pt idx="6">
                  <c:v>90594.249095126725</c:v>
                </c:pt>
                <c:pt idx="7">
                  <c:v>60999.39849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2188.9557759999998</c:v>
                </c:pt>
                <c:pt idx="2">
                  <c:v>2334.794906230848</c:v>
                </c:pt>
                <c:pt idx="3">
                  <c:v>2736.8133130000001</c:v>
                </c:pt>
                <c:pt idx="4">
                  <c:v>3492.033459329753</c:v>
                </c:pt>
                <c:pt idx="5">
                  <c:v>3453.7140209999998</c:v>
                </c:pt>
                <c:pt idx="6">
                  <c:v>4836.060048243603</c:v>
                </c:pt>
                <c:pt idx="7">
                  <c:v>3824.834824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12832.69902</c:v>
                </c:pt>
                <c:pt idx="2">
                  <c:v>17686.933719671288</c:v>
                </c:pt>
                <c:pt idx="3">
                  <c:v>20255.630720000001</c:v>
                </c:pt>
                <c:pt idx="4">
                  <c:v>108832.30459387641</c:v>
                </c:pt>
                <c:pt idx="5">
                  <c:v>83618.108139999997</c:v>
                </c:pt>
                <c:pt idx="6">
                  <c:v>96433.151328563312</c:v>
                </c:pt>
                <c:pt idx="7">
                  <c:v>121677.28969999999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3226.550866</c:v>
                </c:pt>
                <c:pt idx="2">
                  <c:v>2694.110346778215</c:v>
                </c:pt>
                <c:pt idx="3">
                  <c:v>4043.4619809999999</c:v>
                </c:pt>
                <c:pt idx="4">
                  <c:v>4731.9067431094345</c:v>
                </c:pt>
                <c:pt idx="5">
                  <c:v>4712.7415510000001</c:v>
                </c:pt>
                <c:pt idx="6">
                  <c:v>-20042.719274630032</c:v>
                </c:pt>
                <c:pt idx="7">
                  <c:v>1.400655786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1316.5128569999999</c:v>
                </c:pt>
                <c:pt idx="2">
                  <c:v>-1091.7770366230416</c:v>
                </c:pt>
                <c:pt idx="3">
                  <c:v>1421.90708</c:v>
                </c:pt>
                <c:pt idx="4">
                  <c:v>-1232.0571234255149</c:v>
                </c:pt>
                <c:pt idx="5">
                  <c:v>557.08152089999999</c:v>
                </c:pt>
                <c:pt idx="6">
                  <c:v>-1181.0827380392293</c:v>
                </c:pt>
                <c:pt idx="7">
                  <c:v>42.663530110000004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3714.1930670000002</c:v>
                </c:pt>
                <c:pt idx="2">
                  <c:v>550.33131309882958</c:v>
                </c:pt>
                <c:pt idx="3">
                  <c:v>4486.0223749999996</c:v>
                </c:pt>
                <c:pt idx="4">
                  <c:v>-816.76819902244688</c:v>
                </c:pt>
                <c:pt idx="5">
                  <c:v>1826.949451</c:v>
                </c:pt>
                <c:pt idx="6">
                  <c:v>29.277483244289609</c:v>
                </c:pt>
                <c:pt idx="7">
                  <c:v>846.81895059999999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3286.5379509999998</c:v>
                </c:pt>
                <c:pt idx="2">
                  <c:v>2679.2827331037151</c:v>
                </c:pt>
                <c:pt idx="3">
                  <c:v>3334.943867</c:v>
                </c:pt>
                <c:pt idx="4">
                  <c:v>4261.9556552387212</c:v>
                </c:pt>
                <c:pt idx="5">
                  <c:v>3481.2728280000001</c:v>
                </c:pt>
                <c:pt idx="6">
                  <c:v>6267.7808537493611</c:v>
                </c:pt>
                <c:pt idx="7">
                  <c:v>3714.9447970000001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3679.9413079999999</c:v>
                </c:pt>
                <c:pt idx="2">
                  <c:v>-4383.3931426428016</c:v>
                </c:pt>
                <c:pt idx="3">
                  <c:v>3099.6254720000002</c:v>
                </c:pt>
                <c:pt idx="4">
                  <c:v>-1635.4486981422242</c:v>
                </c:pt>
                <c:pt idx="5">
                  <c:v>2244.802232</c:v>
                </c:pt>
                <c:pt idx="6">
                  <c:v>-21557.458477755496</c:v>
                </c:pt>
                <c:pt idx="7">
                  <c:v>37.599525509999999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20024.71027</c:v>
                </c:pt>
                <c:pt idx="2">
                  <c:v>80023.840536042029</c:v>
                </c:pt>
                <c:pt idx="3">
                  <c:v>25596.889510000001</c:v>
                </c:pt>
                <c:pt idx="4">
                  <c:v>27058.101418748181</c:v>
                </c:pt>
                <c:pt idx="5">
                  <c:v>28281.712759999999</c:v>
                </c:pt>
                <c:pt idx="6">
                  <c:v>122396.60438751582</c:v>
                </c:pt>
                <c:pt idx="7">
                  <c:v>40782.473539999999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23.6818302</c:v>
                </c:pt>
                <c:pt idx="2">
                  <c:v>-18141.366354265283</c:v>
                </c:pt>
                <c:pt idx="3">
                  <c:v>7.3641690449999997</c:v>
                </c:pt>
                <c:pt idx="4">
                  <c:v>832.22950773850903</c:v>
                </c:pt>
                <c:pt idx="5">
                  <c:v>7.0981877400000002</c:v>
                </c:pt>
                <c:pt idx="6">
                  <c:v>930.66042348853796</c:v>
                </c:pt>
                <c:pt idx="7">
                  <c:v>10.187470149999999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8.7397967120000004</c:v>
                </c:pt>
                <c:pt idx="2">
                  <c:v>-97.75472099416217</c:v>
                </c:pt>
                <c:pt idx="3">
                  <c:v>1.718931744</c:v>
                </c:pt>
                <c:pt idx="4">
                  <c:v>-313.40160418146991</c:v>
                </c:pt>
                <c:pt idx="5">
                  <c:v>0.14020652980000001</c:v>
                </c:pt>
                <c:pt idx="6">
                  <c:v>-191.41833283177886</c:v>
                </c:pt>
                <c:pt idx="7">
                  <c:v>1.46841188E-2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1.52329981826904E-2</c:v>
                </c:pt>
                <c:pt idx="6" formatCode="General">
                  <c:v>2.8624296374868401E-2</c:v>
                </c:pt>
                <c:pt idx="7" formatCode="General">
                  <c:v>3.7789871124838101E-2</c:v>
                </c:pt>
                <c:pt idx="8" formatCode="General">
                  <c:v>4.3366598659044797E-2</c:v>
                </c:pt>
                <c:pt idx="9" formatCode="General">
                  <c:v>4.7944666832178101E-2</c:v>
                </c:pt>
                <c:pt idx="10" formatCode="General">
                  <c:v>5.46552330394467E-2</c:v>
                </c:pt>
                <c:pt idx="11" formatCode="General">
                  <c:v>6.6458987910555906E-2</c:v>
                </c:pt>
                <c:pt idx="12" formatCode="General">
                  <c:v>8.6976745464273295E-2</c:v>
                </c:pt>
                <c:pt idx="13" formatCode="General">
                  <c:v>0.11890627588175801</c:v>
                </c:pt>
                <c:pt idx="14" formatCode="General">
                  <c:v>0.15641123304219701</c:v>
                </c:pt>
                <c:pt idx="15" formatCode="General">
                  <c:v>0.19419927253592201</c:v>
                </c:pt>
                <c:pt idx="16" formatCode="General">
                  <c:v>0.23002786450785301</c:v>
                </c:pt>
                <c:pt idx="17" formatCode="General">
                  <c:v>0.26277409578288002</c:v>
                </c:pt>
                <c:pt idx="18" formatCode="General">
                  <c:v>0.27053136966188601</c:v>
                </c:pt>
                <c:pt idx="19" formatCode="General">
                  <c:v>0.26779847345645902</c:v>
                </c:pt>
                <c:pt idx="20" formatCode="General">
                  <c:v>0.25449908422829898</c:v>
                </c:pt>
                <c:pt idx="21" formatCode="General">
                  <c:v>0.235558886035236</c:v>
                </c:pt>
                <c:pt idx="22" formatCode="General">
                  <c:v>0.21262041461334</c:v>
                </c:pt>
                <c:pt idx="23" formatCode="General">
                  <c:v>0.18701832388572301</c:v>
                </c:pt>
                <c:pt idx="24" formatCode="General">
                  <c:v>0.15980917309277301</c:v>
                </c:pt>
                <c:pt idx="25" formatCode="General">
                  <c:v>0.13176536230321501</c:v>
                </c:pt>
                <c:pt idx="26" formatCode="General">
                  <c:v>0.10341071647546</c:v>
                </c:pt>
                <c:pt idx="27" formatCode="General">
                  <c:v>7.5071879725285798E-2</c:v>
                </c:pt>
                <c:pt idx="28" formatCode="General">
                  <c:v>5.9686720326812499E-2</c:v>
                </c:pt>
                <c:pt idx="29" formatCode="General">
                  <c:v>5.5033488557576497E-2</c:v>
                </c:pt>
                <c:pt idx="30" formatCode="General">
                  <c:v>5.7083804125102E-2</c:v>
                </c:pt>
                <c:pt idx="31" formatCode="General">
                  <c:v>6.3670226343925898E-2</c:v>
                </c:pt>
                <c:pt idx="32" formatCode="General">
                  <c:v>7.2970419675866205E-2</c:v>
                </c:pt>
                <c:pt idx="33" formatCode="General">
                  <c:v>8.3428025355947094E-2</c:v>
                </c:pt>
                <c:pt idx="34" formatCode="General">
                  <c:v>9.3604228201171702E-2</c:v>
                </c:pt>
                <c:pt idx="35" formatCode="General">
                  <c:v>0.10259415388778</c:v>
                </c:pt>
                <c:pt idx="36" formatCode="General">
                  <c:v>0.10989354971955299</c:v>
                </c:pt>
                <c:pt idx="37" formatCode="General">
                  <c:v>0.115413201010272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152170.92392220002</c:v>
                </c:pt>
                <c:pt idx="1">
                  <c:v>155538.98090539</c:v>
                </c:pt>
                <c:pt idx="2">
                  <c:v>162586.27829800002</c:v>
                </c:pt>
                <c:pt idx="3">
                  <c:v>148059.50571441001</c:v>
                </c:pt>
                <c:pt idx="4">
                  <c:v>155263.59698633599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130205.77459999999</c:v>
                </c:pt>
                <c:pt idx="1">
                  <c:v>115309.5557</c:v>
                </c:pt>
                <c:pt idx="2">
                  <c:v>97642.379159999997</c:v>
                </c:pt>
                <c:pt idx="3">
                  <c:v>66704.754809999999</c:v>
                </c:pt>
                <c:pt idx="4">
                  <c:v>39513.973450000005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-0.14434524517594494</c:v>
                </c:pt>
                <c:pt idx="1">
                  <c:v>-0.25864529246118972</c:v>
                </c:pt>
                <c:pt idx="2">
                  <c:v>-0.39944268248127368</c:v>
                </c:pt>
                <c:pt idx="3">
                  <c:v>-0.54947333851927138</c:v>
                </c:pt>
                <c:pt idx="4">
                  <c:v>-0.74550394157442179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8402-4D97-B333-7B32307DC52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343352.12729999999</c:v>
                </c:pt>
                <c:pt idx="2">
                  <c:v>419425.49770000001</c:v>
                </c:pt>
                <c:pt idx="3">
                  <c:v>495168.4719</c:v>
                </c:pt>
                <c:pt idx="4">
                  <c:v>612117.1152</c:v>
                </c:pt>
                <c:pt idx="5">
                  <c:v>730234.4179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-4.3732152282205403E-3</c:v>
                </c:pt>
                <c:pt idx="6" formatCode="General">
                  <c:v>-1.41110875360561E-2</c:v>
                </c:pt>
                <c:pt idx="7" formatCode="General">
                  <c:v>-2.91056212569973E-2</c:v>
                </c:pt>
                <c:pt idx="8" formatCode="General">
                  <c:v>-4.9964142151381903E-2</c:v>
                </c:pt>
                <c:pt idx="9" formatCode="General">
                  <c:v>-8.2240611659617394E-2</c:v>
                </c:pt>
                <c:pt idx="10" formatCode="General">
                  <c:v>-0.12849763029448799</c:v>
                </c:pt>
                <c:pt idx="11" formatCode="General">
                  <c:v>-0.19894158391715</c:v>
                </c:pt>
                <c:pt idx="12" formatCode="General">
                  <c:v>-0.30970817966140501</c:v>
                </c:pt>
                <c:pt idx="13" formatCode="General">
                  <c:v>-0.45885038206637802</c:v>
                </c:pt>
                <c:pt idx="14" formatCode="General">
                  <c:v>-0.64918421456497899</c:v>
                </c:pt>
                <c:pt idx="15" formatCode="General">
                  <c:v>-0.87789881025306304</c:v>
                </c:pt>
                <c:pt idx="16" formatCode="General">
                  <c:v>-1.1385134110831201</c:v>
                </c:pt>
                <c:pt idx="17" formatCode="General">
                  <c:v>-1.4263549447003001</c:v>
                </c:pt>
                <c:pt idx="18" formatCode="General">
                  <c:v>-1.7064330306961999</c:v>
                </c:pt>
                <c:pt idx="19" formatCode="General">
                  <c:v>-1.9742461875360899</c:v>
                </c:pt>
                <c:pt idx="20" formatCode="General">
                  <c:v>-2.2209130140312401</c:v>
                </c:pt>
                <c:pt idx="21" formatCode="General">
                  <c:v>-2.4404326331513602</c:v>
                </c:pt>
                <c:pt idx="22" formatCode="General">
                  <c:v>-2.63051459072675</c:v>
                </c:pt>
                <c:pt idx="23" formatCode="General">
                  <c:v>-2.7890732800457001</c:v>
                </c:pt>
                <c:pt idx="24" formatCode="General">
                  <c:v>-2.9144981886146302</c:v>
                </c:pt>
                <c:pt idx="25" formatCode="General">
                  <c:v>-3.0054094975940702</c:v>
                </c:pt>
                <c:pt idx="26" formatCode="General">
                  <c:v>-3.06052103549984</c:v>
                </c:pt>
                <c:pt idx="27" formatCode="General">
                  <c:v>-3.0785876696529799</c:v>
                </c:pt>
                <c:pt idx="28" formatCode="General">
                  <c:v>-3.0734334143392701</c:v>
                </c:pt>
                <c:pt idx="29" formatCode="General">
                  <c:v>-3.05728532061296</c:v>
                </c:pt>
                <c:pt idx="30" formatCode="General">
                  <c:v>-3.03465050737312</c:v>
                </c:pt>
                <c:pt idx="31" formatCode="General">
                  <c:v>-3.0086598959030799</c:v>
                </c:pt>
                <c:pt idx="32" formatCode="General">
                  <c:v>-2.9803101435365602</c:v>
                </c:pt>
                <c:pt idx="33" formatCode="General">
                  <c:v>-2.94903859879151</c:v>
                </c:pt>
                <c:pt idx="34" formatCode="General">
                  <c:v>-2.9147173677131799</c:v>
                </c:pt>
                <c:pt idx="35" formatCode="General">
                  <c:v>-2.8760362852169798</c:v>
                </c:pt>
                <c:pt idx="36" formatCode="General">
                  <c:v>-2.8312305580427601</c:v>
                </c:pt>
                <c:pt idx="37" formatCode="General">
                  <c:v>-2.7784765683558201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1.52329981826904E-2</v>
      </c>
      <c r="H2">
        <v>2.8624296374868401E-2</v>
      </c>
      <c r="I2">
        <v>3.7789871124838101E-2</v>
      </c>
      <c r="J2">
        <v>4.3366598659044797E-2</v>
      </c>
      <c r="K2">
        <v>4.7944666832178101E-2</v>
      </c>
      <c r="L2">
        <v>5.46552330394467E-2</v>
      </c>
      <c r="M2">
        <v>6.6458987910555906E-2</v>
      </c>
      <c r="N2">
        <v>8.6976745464273295E-2</v>
      </c>
      <c r="O2">
        <v>0.11890627588175801</v>
      </c>
      <c r="P2">
        <v>0.15641123304219701</v>
      </c>
      <c r="Q2">
        <v>0.19419927253592201</v>
      </c>
      <c r="R2">
        <v>0.23002786450785301</v>
      </c>
      <c r="S2">
        <v>0.26277409578288002</v>
      </c>
      <c r="T2">
        <v>0.27053136966188601</v>
      </c>
      <c r="U2">
        <v>0.26779847345645902</v>
      </c>
      <c r="V2">
        <v>0.25449908422829898</v>
      </c>
      <c r="W2">
        <v>0.235558886035236</v>
      </c>
      <c r="X2">
        <v>0.21262041461334</v>
      </c>
      <c r="Y2">
        <v>0.18701832388572301</v>
      </c>
      <c r="Z2">
        <v>0.15980917309277301</v>
      </c>
      <c r="AA2">
        <v>0.13176536230321501</v>
      </c>
      <c r="AB2">
        <v>0.10341071647546</v>
      </c>
      <c r="AC2">
        <v>7.5071879725285798E-2</v>
      </c>
      <c r="AD2">
        <v>5.9686720326812499E-2</v>
      </c>
      <c r="AE2">
        <v>5.5033488557576497E-2</v>
      </c>
      <c r="AF2">
        <v>5.7083804125102E-2</v>
      </c>
      <c r="AG2">
        <v>6.3670226343925898E-2</v>
      </c>
      <c r="AH2">
        <v>7.2970419675866205E-2</v>
      </c>
      <c r="AI2">
        <v>8.3428025355947094E-2</v>
      </c>
      <c r="AJ2">
        <v>9.3604228201171702E-2</v>
      </c>
      <c r="AK2">
        <v>0.10259415388778</v>
      </c>
      <c r="AL2">
        <v>0.10989354971955299</v>
      </c>
      <c r="AM2">
        <v>0.115413201010272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-1.02455334947793E-2</v>
      </c>
      <c r="H3">
        <v>-2.03943646763904E-2</v>
      </c>
      <c r="I3" s="8">
        <v>-2.9070003376796501E-2</v>
      </c>
      <c r="J3">
        <v>-3.5596773869905902E-2</v>
      </c>
      <c r="K3">
        <v>-3.9754013224480002E-2</v>
      </c>
      <c r="L3">
        <v>-4.0383913002317501E-2</v>
      </c>
      <c r="M3">
        <v>-3.6355337384352801E-2</v>
      </c>
      <c r="N3">
        <v>-2.5663363041061801E-2</v>
      </c>
      <c r="O3">
        <v>-1.1356464747080901E-2</v>
      </c>
      <c r="P3">
        <v>2.1719162646594002E-3</v>
      </c>
      <c r="Q3">
        <v>1.35390051708039E-2</v>
      </c>
      <c r="R3">
        <v>2.13077257959382E-2</v>
      </c>
      <c r="S3" s="8">
        <v>2.4950603838669299E-2</v>
      </c>
      <c r="T3">
        <v>2.4355673195430801E-2</v>
      </c>
      <c r="U3">
        <v>1.37067734223617E-2</v>
      </c>
      <c r="V3">
        <v>-1.6561488927646601E-2</v>
      </c>
      <c r="W3">
        <v>-4.21376002937012E-2</v>
      </c>
      <c r="X3">
        <v>-6.9104659232221893E-2</v>
      </c>
      <c r="Y3">
        <v>-9.6702453691699303E-2</v>
      </c>
      <c r="Z3">
        <v>-0.123805100127916</v>
      </c>
      <c r="AA3">
        <v>-0.14957721434065699</v>
      </c>
      <c r="AB3">
        <v>-0.173489174518515</v>
      </c>
      <c r="AC3">
        <v>-0.195260335380986</v>
      </c>
      <c r="AD3">
        <v>-0.21060169939537399</v>
      </c>
      <c r="AE3">
        <v>-0.218067975938807</v>
      </c>
      <c r="AF3">
        <v>-0.21874779726228599</v>
      </c>
      <c r="AG3">
        <v>-0.214510394490807</v>
      </c>
      <c r="AH3">
        <v>-0.20711919732923001</v>
      </c>
      <c r="AI3">
        <v>-0.19807745717276201</v>
      </c>
      <c r="AJ3">
        <v>-0.188768876093525</v>
      </c>
      <c r="AK3">
        <v>-0.18016206587070299</v>
      </c>
      <c r="AL3">
        <v>-0.17282923454118301</v>
      </c>
      <c r="AM3">
        <v>-0.16699054434643401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2.6733751980589902E-3</v>
      </c>
      <c r="H4">
        <v>3.8824265883308198E-3</v>
      </c>
      <c r="I4">
        <v>3.2681104959575401E-3</v>
      </c>
      <c r="J4">
        <v>2.52566336995663E-3</v>
      </c>
      <c r="K4">
        <v>3.2630462707183799E-3</v>
      </c>
      <c r="L4" s="8">
        <v>8.3191631967904894E-3</v>
      </c>
      <c r="M4">
        <v>2.03931592487549E-2</v>
      </c>
      <c r="N4" s="8">
        <v>4.3102039557374398E-2</v>
      </c>
      <c r="O4">
        <v>7.9470968340888903E-2</v>
      </c>
      <c r="P4">
        <v>0.118792290853653</v>
      </c>
      <c r="Q4">
        <v>0.155365593614154</v>
      </c>
      <c r="R4">
        <v>0.186828444166908</v>
      </c>
      <c r="S4">
        <v>0.212353890337491</v>
      </c>
      <c r="T4">
        <v>0.223328960533275</v>
      </c>
      <c r="U4">
        <v>0.218296445078181</v>
      </c>
      <c r="V4">
        <v>0.19831260549907301</v>
      </c>
      <c r="W4">
        <v>0.17127526674238699</v>
      </c>
      <c r="X4">
        <v>0.14034054332443499</v>
      </c>
      <c r="Y4">
        <v>0.10783186127372101</v>
      </c>
      <c r="Z4">
        <v>7.5492635512963702E-2</v>
      </c>
      <c r="AA4">
        <v>4.4526500721375699E-2</v>
      </c>
      <c r="AB4">
        <v>1.5662924029458101E-2</v>
      </c>
      <c r="AC4">
        <v>-1.0751595828950499E-2</v>
      </c>
      <c r="AD4">
        <v>-2.7765126954282199E-2</v>
      </c>
      <c r="AE4">
        <v>-3.25107249180112E-2</v>
      </c>
      <c r="AF4">
        <v>-2.6780527046699198E-2</v>
      </c>
      <c r="AG4">
        <v>-1.34853193680784E-2</v>
      </c>
      <c r="AH4">
        <v>4.4591049540576499E-3</v>
      </c>
      <c r="AI4">
        <v>2.4541540474931602E-2</v>
      </c>
      <c r="AJ4">
        <v>4.4455537776077997E-2</v>
      </c>
      <c r="AK4">
        <v>6.2618703814365503E-2</v>
      </c>
      <c r="AL4">
        <v>7.8010169191511297E-2</v>
      </c>
      <c r="AM4">
        <v>9.0115833692672107E-2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-1.51553000914406E-3</v>
      </c>
      <c r="H5">
        <v>-1.38840031539078E-2</v>
      </c>
      <c r="I5">
        <v>-2.7913015946223699E-2</v>
      </c>
      <c r="J5" s="8">
        <v>-3.7797689539176199E-2</v>
      </c>
      <c r="K5">
        <v>-4.06713153131344E-2</v>
      </c>
      <c r="L5" s="8">
        <v>-3.3529078024307997E-2</v>
      </c>
      <c r="M5">
        <v>-1.1311895856758101E-2</v>
      </c>
      <c r="N5">
        <v>3.3450208368046498E-2</v>
      </c>
      <c r="O5">
        <v>8.9234939037963201E-2</v>
      </c>
      <c r="P5">
        <v>0.165535396418659</v>
      </c>
      <c r="Q5">
        <v>0.25167049557037702</v>
      </c>
      <c r="R5">
        <v>0.342936446018415</v>
      </c>
      <c r="S5">
        <v>0.43674555797383802</v>
      </c>
      <c r="T5">
        <v>0.46837828960175598</v>
      </c>
      <c r="U5">
        <v>0.49427424992090002</v>
      </c>
      <c r="V5">
        <v>0.51314231290915402</v>
      </c>
      <c r="W5">
        <v>0.51748523885215503</v>
      </c>
      <c r="X5">
        <v>0.51090429059197295</v>
      </c>
      <c r="Y5">
        <v>0.49453287888481201</v>
      </c>
      <c r="Z5">
        <v>0.469105702932615</v>
      </c>
      <c r="AA5">
        <v>0.43515412660763902</v>
      </c>
      <c r="AB5">
        <v>0.39308318158519601</v>
      </c>
      <c r="AC5">
        <v>0.34322424900701198</v>
      </c>
      <c r="AD5">
        <v>0.33144309608308298</v>
      </c>
      <c r="AE5">
        <v>0.33647780899226298</v>
      </c>
      <c r="AF5">
        <v>0.34537718609914903</v>
      </c>
      <c r="AG5">
        <v>0.35522746737515198</v>
      </c>
      <c r="AH5">
        <v>0.36526427818173102</v>
      </c>
      <c r="AI5">
        <v>0.37508104250214502</v>
      </c>
      <c r="AJ5">
        <v>0.38429094357537102</v>
      </c>
      <c r="AK5">
        <v>0.39291127186085101</v>
      </c>
      <c r="AL5">
        <v>0.40162721188516898</v>
      </c>
      <c r="AM5">
        <v>0.411882581079003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-1.79501406443183E-3</v>
      </c>
      <c r="H6">
        <v>-1.5780826576250399E-2</v>
      </c>
      <c r="I6">
        <v>-3.1650937927618597E-2</v>
      </c>
      <c r="J6">
        <v>-4.2889800384260303E-2</v>
      </c>
      <c r="K6">
        <v>-4.6289901895368801E-2</v>
      </c>
      <c r="L6">
        <v>-3.84990104227656E-2</v>
      </c>
      <c r="M6">
        <v>-1.38821625636831E-2</v>
      </c>
      <c r="N6">
        <v>3.5890880880340398E-2</v>
      </c>
      <c r="O6">
        <v>9.8054764532307104E-2</v>
      </c>
      <c r="P6">
        <v>0.183160223655498</v>
      </c>
      <c r="Q6">
        <v>0.27924991180745501</v>
      </c>
      <c r="R6">
        <v>0.38104022998652898</v>
      </c>
      <c r="S6">
        <v>0.485617236242252</v>
      </c>
      <c r="T6">
        <v>0.520606358082775</v>
      </c>
      <c r="U6">
        <v>0.54906053136542998</v>
      </c>
      <c r="V6">
        <v>0.56958282193888499</v>
      </c>
      <c r="W6">
        <v>0.57382721711269902</v>
      </c>
      <c r="X6">
        <v>0.56584063398057405</v>
      </c>
      <c r="Y6">
        <v>0.54690950120401804</v>
      </c>
      <c r="Z6">
        <v>0.51786994660487595</v>
      </c>
      <c r="AA6">
        <v>0.47932767631282402</v>
      </c>
      <c r="AB6">
        <v>0.431745730837929</v>
      </c>
      <c r="AC6">
        <v>0.37550446228045098</v>
      </c>
      <c r="AD6">
        <v>0.361925887422542</v>
      </c>
      <c r="AE6">
        <v>0.367221532792672</v>
      </c>
      <c r="AF6">
        <v>0.37685944960317302</v>
      </c>
      <c r="AG6">
        <v>0.38754411626360502</v>
      </c>
      <c r="AH6">
        <v>0.39840545942386701</v>
      </c>
      <c r="AI6">
        <v>0.40898781662390699</v>
      </c>
      <c r="AJ6">
        <v>0.41886562990582898</v>
      </c>
      <c r="AK6">
        <v>0.42806578650555999</v>
      </c>
      <c r="AL6">
        <v>0.43736425953202401</v>
      </c>
      <c r="AM6">
        <v>0.44838559654520799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1.8036955102607099E-3</v>
      </c>
      <c r="H7">
        <v>3.5788660354807399E-3</v>
      </c>
      <c r="I7">
        <v>4.2223768309535004E-3</v>
      </c>
      <c r="J7" s="8">
        <v>3.3821335964967498E-3</v>
      </c>
      <c r="K7" s="8">
        <v>1.01254094637681E-3</v>
      </c>
      <c r="L7" s="8">
        <v>-2.8195808180475602E-3</v>
      </c>
      <c r="M7">
        <v>-8.2883814353507095E-3</v>
      </c>
      <c r="N7">
        <v>-1.58540804847562E-2</v>
      </c>
      <c r="O7">
        <v>-2.41052699349819E-2</v>
      </c>
      <c r="P7">
        <v>-3.3731275464532397E-2</v>
      </c>
      <c r="Q7">
        <v>-4.5035956385752703E-2</v>
      </c>
      <c r="R7">
        <v>-5.8216239360076E-2</v>
      </c>
      <c r="S7">
        <v>-7.34563993206927E-2</v>
      </c>
      <c r="T7">
        <v>-9.0202080294376999E-2</v>
      </c>
      <c r="U7">
        <v>-0.10793842902620999</v>
      </c>
      <c r="V7">
        <v>-0.12672794363168799</v>
      </c>
      <c r="W7">
        <v>-0.14575566901286999</v>
      </c>
      <c r="X7">
        <v>-0.164817676290229</v>
      </c>
      <c r="Y7">
        <v>-0.18374544602329701</v>
      </c>
      <c r="Z7">
        <v>-0.20234929791695899</v>
      </c>
      <c r="AA7">
        <v>-0.220410640352319</v>
      </c>
      <c r="AB7">
        <v>-0.23768437890296901</v>
      </c>
      <c r="AC7">
        <v>-0.253904588483577</v>
      </c>
      <c r="AD7">
        <v>-0.26945340122917999</v>
      </c>
      <c r="AE7">
        <v>-0.28423941296470401</v>
      </c>
      <c r="AF7">
        <v>-0.29853324176722901</v>
      </c>
      <c r="AG7">
        <v>-0.31255469092267202</v>
      </c>
      <c r="AH7">
        <v>-0.32644790946863</v>
      </c>
      <c r="AI7">
        <v>-0.34029805191500001</v>
      </c>
      <c r="AJ7">
        <v>-0.35416995254120498</v>
      </c>
      <c r="AK7">
        <v>-0.36807951344989198</v>
      </c>
      <c r="AL7">
        <v>-0.38202838145604501</v>
      </c>
      <c r="AM7">
        <v>-0.39601862953820799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-4.17047181664131E-2</v>
      </c>
      <c r="H8">
        <v>-8.80395632541386E-2</v>
      </c>
      <c r="I8">
        <v>-0.12714836400549101</v>
      </c>
      <c r="J8" s="8">
        <v>-0.15411747516604901</v>
      </c>
      <c r="K8">
        <v>-0.17170956501839599</v>
      </c>
      <c r="L8">
        <v>-0.18168349557336999</v>
      </c>
      <c r="M8">
        <v>-0.184540871345173</v>
      </c>
      <c r="N8">
        <v>-0.17965627440357201</v>
      </c>
      <c r="O8">
        <v>-0.17575025098132099</v>
      </c>
      <c r="P8">
        <v>-0.17086756113381399</v>
      </c>
      <c r="Q8">
        <v>-0.16772526971339199</v>
      </c>
      <c r="R8">
        <v>-0.16743877183685801</v>
      </c>
      <c r="S8">
        <v>-0.17003403422694</v>
      </c>
      <c r="T8">
        <v>-0.16674253028001701</v>
      </c>
      <c r="U8">
        <v>-0.168254006409951</v>
      </c>
      <c r="V8">
        <v>-0.17312464188614601</v>
      </c>
      <c r="W8">
        <v>-0.18491695001445699</v>
      </c>
      <c r="X8">
        <v>-0.19961458094187501</v>
      </c>
      <c r="Y8">
        <v>-0.21565694487818399</v>
      </c>
      <c r="Z8">
        <v>-0.23204776460616899</v>
      </c>
      <c r="AA8">
        <v>-0.24812392689191801</v>
      </c>
      <c r="AB8">
        <v>-0.2634873988134</v>
      </c>
      <c r="AC8">
        <v>-0.27795284690900202</v>
      </c>
      <c r="AD8">
        <v>-0.28752849520011697</v>
      </c>
      <c r="AE8">
        <v>-0.29307055197321802</v>
      </c>
      <c r="AF8">
        <v>-0.29447683565347799</v>
      </c>
      <c r="AG8">
        <v>-0.29314245249200099</v>
      </c>
      <c r="AH8">
        <v>-0.29005151432299697</v>
      </c>
      <c r="AI8">
        <v>-0.285923573534696</v>
      </c>
      <c r="AJ8">
        <v>-0.28146056616681298</v>
      </c>
      <c r="AK8">
        <v>-0.27717214927128703</v>
      </c>
      <c r="AL8">
        <v>-0.27324284399045101</v>
      </c>
      <c r="AM8">
        <v>-0.26959322268121899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-6.8348631341086296E-3</v>
      </c>
      <c r="H9" s="8">
        <v>-7.7132706420401896E-3</v>
      </c>
      <c r="I9" s="8">
        <v>-4.1758369589972501E-3</v>
      </c>
      <c r="J9">
        <v>2.71651256660288E-3</v>
      </c>
      <c r="K9" s="8">
        <v>1.2810964191412E-2</v>
      </c>
      <c r="L9">
        <v>2.6117814500814501E-2</v>
      </c>
      <c r="M9">
        <v>4.4431760480234603E-2</v>
      </c>
      <c r="N9">
        <v>7.0204498832904194E-2</v>
      </c>
      <c r="O9">
        <v>9.2031247942814198E-2</v>
      </c>
      <c r="P9">
        <v>0.12110396246209899</v>
      </c>
      <c r="Q9">
        <v>0.15532969532132601</v>
      </c>
      <c r="R9">
        <v>0.194236723230134</v>
      </c>
      <c r="S9">
        <v>0.237980775317714</v>
      </c>
      <c r="T9">
        <v>0.28002904102852799</v>
      </c>
      <c r="U9">
        <v>0.321021610063421</v>
      </c>
      <c r="V9">
        <v>0.36538112512771698</v>
      </c>
      <c r="W9">
        <v>0.40552818487389303</v>
      </c>
      <c r="X9">
        <v>0.44426069085583503</v>
      </c>
      <c r="Y9">
        <v>0.48137084627839499</v>
      </c>
      <c r="Z9">
        <v>0.51635296633341099</v>
      </c>
      <c r="AA9">
        <v>0.54860917013046495</v>
      </c>
      <c r="AB9">
        <v>0.57750231865552004</v>
      </c>
      <c r="AC9">
        <v>0.60238303386277403</v>
      </c>
      <c r="AD9">
        <v>0.62712123364332395</v>
      </c>
      <c r="AE9">
        <v>0.65079288210387798</v>
      </c>
      <c r="AF9">
        <v>0.67539397533642398</v>
      </c>
      <c r="AG9">
        <v>0.70050956387181995</v>
      </c>
      <c r="AH9">
        <v>0.72569455618058898</v>
      </c>
      <c r="AI9">
        <v>0.75070985215486197</v>
      </c>
      <c r="AJ9">
        <v>0.77553785957062904</v>
      </c>
      <c r="AK9">
        <v>0.80001188748475205</v>
      </c>
      <c r="AL9">
        <v>0.82410622150053103</v>
      </c>
      <c r="AM9">
        <v>0.84786371308498398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2.2830417609531698E-3</v>
      </c>
      <c r="H10">
        <v>9.3423661060132394E-3</v>
      </c>
      <c r="I10">
        <v>1.6638778216781999E-2</v>
      </c>
      <c r="J10" s="8">
        <v>2.42237881560525E-2</v>
      </c>
      <c r="K10">
        <v>3.3751013539307102E-2</v>
      </c>
      <c r="L10">
        <v>4.57186573619816E-2</v>
      </c>
      <c r="M10">
        <v>6.3217656798131294E-2</v>
      </c>
      <c r="N10">
        <v>8.9196767025634296E-2</v>
      </c>
      <c r="O10">
        <v>0.10498382721188999</v>
      </c>
      <c r="P10">
        <v>0.132514929280591</v>
      </c>
      <c r="Q10">
        <v>0.16735067098472201</v>
      </c>
      <c r="R10">
        <v>0.20794664542198499</v>
      </c>
      <c r="S10">
        <v>0.25413776946132599</v>
      </c>
      <c r="T10">
        <v>0.29427996205921803</v>
      </c>
      <c r="U10">
        <v>0.33593867600702998</v>
      </c>
      <c r="V10">
        <v>0.38278949541910001</v>
      </c>
      <c r="W10">
        <v>0.42425296280068597</v>
      </c>
      <c r="X10">
        <v>0.46464641958054997</v>
      </c>
      <c r="Y10">
        <v>0.50369219293009404</v>
      </c>
      <c r="Z10">
        <v>0.54080754711525103</v>
      </c>
      <c r="AA10">
        <v>0.57534927773261701</v>
      </c>
      <c r="AB10">
        <v>0.60665400008905701</v>
      </c>
      <c r="AC10">
        <v>0.63405538967602404</v>
      </c>
      <c r="AD10">
        <v>0.66384834132655601</v>
      </c>
      <c r="AE10">
        <v>0.69317809246891504</v>
      </c>
      <c r="AF10">
        <v>0.72450168145092797</v>
      </c>
      <c r="AG10">
        <v>0.75691977695286905</v>
      </c>
      <c r="AH10">
        <v>0.78964087229660396</v>
      </c>
      <c r="AI10">
        <v>0.82232200788037102</v>
      </c>
      <c r="AJ10">
        <v>0.85508783112453401</v>
      </c>
      <c r="AK10">
        <v>0.88769676798727803</v>
      </c>
      <c r="AL10">
        <v>0.92012563212482401</v>
      </c>
      <c r="AM10">
        <v>0.952442204271153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5.3855905367772303E-3</v>
      </c>
      <c r="H11">
        <v>1.8482735297808901E-3</v>
      </c>
      <c r="I11" s="8">
        <v>-6.7491161971466804E-3</v>
      </c>
      <c r="J11" s="8">
        <v>-1.6880352461068299E-2</v>
      </c>
      <c r="K11">
        <v>-2.63366605974702E-2</v>
      </c>
      <c r="L11">
        <v>-3.2894406442562897E-2</v>
      </c>
      <c r="M11">
        <v>-3.5348037359339501E-2</v>
      </c>
      <c r="N11">
        <v>-3.1427582536902497E-2</v>
      </c>
      <c r="O11">
        <v>-1.03399122642122E-2</v>
      </c>
      <c r="P11">
        <v>1.24578778739392E-2</v>
      </c>
      <c r="Q11">
        <v>3.80065289674602E-2</v>
      </c>
      <c r="R11">
        <v>6.5957224534307607E-2</v>
      </c>
      <c r="S11">
        <v>9.5348519596671899E-2</v>
      </c>
      <c r="T11">
        <v>0.12505381806628901</v>
      </c>
      <c r="U11">
        <v>0.15163772359667499</v>
      </c>
      <c r="V11">
        <v>0.16909342495150501</v>
      </c>
      <c r="W11">
        <v>0.18502853193076399</v>
      </c>
      <c r="X11">
        <v>0.19528718397554501</v>
      </c>
      <c r="Y11">
        <v>0.199624748244597</v>
      </c>
      <c r="Z11">
        <v>0.19843514626072201</v>
      </c>
      <c r="AA11">
        <v>0.19224533161499299</v>
      </c>
      <c r="AB11">
        <v>0.18154545551734</v>
      </c>
      <c r="AC11">
        <v>0.16672782916451401</v>
      </c>
      <c r="AD11">
        <v>0.148949662504094</v>
      </c>
      <c r="AE11">
        <v>0.131697536945174</v>
      </c>
      <c r="AF11">
        <v>0.11439679660487601</v>
      </c>
      <c r="AG11">
        <v>9.8456070606367505E-2</v>
      </c>
      <c r="AH11">
        <v>8.4620964056192294E-2</v>
      </c>
      <c r="AI11">
        <v>7.2888277372773397E-2</v>
      </c>
      <c r="AJ11">
        <v>6.2719106059860794E-2</v>
      </c>
      <c r="AK11">
        <v>5.3616048873528201E-2</v>
      </c>
      <c r="AL11">
        <v>4.49043930692338E-2</v>
      </c>
      <c r="AM11">
        <v>3.5906650933514798E-2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9.6560293995517892E-3</v>
      </c>
      <c r="H12">
        <v>8.5767068559228204E-3</v>
      </c>
      <c r="I12">
        <v>2.2711578822054399E-4</v>
      </c>
      <c r="J12">
        <v>-9.7205033873337607E-3</v>
      </c>
      <c r="K12">
        <v>-1.5894940199912E-2</v>
      </c>
      <c r="L12">
        <v>-1.16482469731504E-2</v>
      </c>
      <c r="M12">
        <v>1.09170080550224E-2</v>
      </c>
      <c r="N12">
        <v>6.3346296107913397E-2</v>
      </c>
      <c r="O12">
        <v>0.147786803115179</v>
      </c>
      <c r="P12">
        <v>0.23197827324334899</v>
      </c>
      <c r="Q12">
        <v>0.31222114585505101</v>
      </c>
      <c r="R12">
        <v>0.38683912515131702</v>
      </c>
      <c r="S12">
        <v>0.45485732080865399</v>
      </c>
      <c r="T12">
        <v>0.489909132393817</v>
      </c>
      <c r="U12">
        <v>0.49835278377350301</v>
      </c>
      <c r="V12">
        <v>0.48281485683267999</v>
      </c>
      <c r="W12">
        <v>0.45712358357756699</v>
      </c>
      <c r="X12">
        <v>0.41954545159878998</v>
      </c>
      <c r="Y12">
        <v>0.37131306496476202</v>
      </c>
      <c r="Z12">
        <v>0.31374147348626202</v>
      </c>
      <c r="AA12">
        <v>0.24792313628914101</v>
      </c>
      <c r="AB12">
        <v>0.17472943558281001</v>
      </c>
      <c r="AC12">
        <v>9.4854979281522298E-2</v>
      </c>
      <c r="AD12">
        <v>3.4482256037904301E-2</v>
      </c>
      <c r="AE12">
        <v>-1.2509435884833201E-2</v>
      </c>
      <c r="AF12">
        <v>-5.0070873443708301E-2</v>
      </c>
      <c r="AG12">
        <v>-8.1078094070741097E-2</v>
      </c>
      <c r="AH12">
        <v>-0.107735405316078</v>
      </c>
      <c r="AI12">
        <v>-0.13188857227220899</v>
      </c>
      <c r="AJ12">
        <v>-0.15521190416474201</v>
      </c>
      <c r="AK12">
        <v>-0.178992169414038</v>
      </c>
      <c r="AL12">
        <v>-0.204370668774078</v>
      </c>
      <c r="AM12">
        <v>-0.232349372940032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-2058.7599999979102</v>
      </c>
      <c r="H13">
        <v>-5854.5099999979102</v>
      </c>
      <c r="I13">
        <v>-9882.8000000044703</v>
      </c>
      <c r="J13">
        <v>-12329.719999998801</v>
      </c>
      <c r="K13">
        <v>-11364.080000005601</v>
      </c>
      <c r="L13">
        <v>-4425.2899999990996</v>
      </c>
      <c r="M13">
        <v>12421.7299999967</v>
      </c>
      <c r="N13">
        <v>44996.329999998197</v>
      </c>
      <c r="O13">
        <v>86557.020000003205</v>
      </c>
      <c r="P13">
        <v>132495.420000001</v>
      </c>
      <c r="Q13">
        <v>178736.03999999899</v>
      </c>
      <c r="R13">
        <v>222797.84000000299</v>
      </c>
      <c r="S13">
        <v>263337.59000000299</v>
      </c>
      <c r="T13">
        <v>280915.609999999</v>
      </c>
      <c r="U13">
        <v>281889.45999999298</v>
      </c>
      <c r="V13">
        <v>270274.03999999102</v>
      </c>
      <c r="W13">
        <v>248067.57000000699</v>
      </c>
      <c r="X13">
        <v>217782.76000000499</v>
      </c>
      <c r="Y13">
        <v>181359.57999999801</v>
      </c>
      <c r="Z13">
        <v>140249.79999999699</v>
      </c>
      <c r="AA13">
        <v>95520.349999993996</v>
      </c>
      <c r="AB13">
        <v>47936.540000006498</v>
      </c>
      <c r="AC13">
        <v>-1967.28000000119</v>
      </c>
      <c r="AD13">
        <v>-38788.2099999934</v>
      </c>
      <c r="AE13">
        <v>-62612.689999997601</v>
      </c>
      <c r="AF13">
        <v>-76155.040000006498</v>
      </c>
      <c r="AG13">
        <v>-82398.349999993996</v>
      </c>
      <c r="AH13">
        <v>-83932.069999992804</v>
      </c>
      <c r="AI13">
        <v>-82858.430000007094</v>
      </c>
      <c r="AJ13">
        <v>-80903.620000004696</v>
      </c>
      <c r="AK13">
        <v>-79380.149999991001</v>
      </c>
      <c r="AL13">
        <v>-79169.589999988602</v>
      </c>
      <c r="AM13">
        <v>-80732.819999992804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2.2965600000000798E-3</v>
      </c>
      <c r="H14">
        <v>6.1196399999997797E-3</v>
      </c>
      <c r="I14">
        <v>9.7097400000002703E-3</v>
      </c>
      <c r="J14">
        <v>1.1335729999999799E-2</v>
      </c>
      <c r="K14">
        <v>9.4656499999998204E-3</v>
      </c>
      <c r="L14">
        <v>1.8971200000002201E-3</v>
      </c>
      <c r="M14">
        <v>-1.48162399999998E-2</v>
      </c>
      <c r="N14">
        <v>-4.5710539999999703E-2</v>
      </c>
      <c r="O14">
        <v>-8.221328E-2</v>
      </c>
      <c r="P14">
        <v>-0.12008290000000001</v>
      </c>
      <c r="Q14">
        <v>-0.15610545000000001</v>
      </c>
      <c r="R14">
        <v>-0.18882151999999999</v>
      </c>
      <c r="S14">
        <v>-0.21771863999999999</v>
      </c>
      <c r="T14">
        <v>-0.22391495</v>
      </c>
      <c r="U14">
        <v>-0.21736037999999999</v>
      </c>
      <c r="V14">
        <v>-0.202453249999999</v>
      </c>
      <c r="W14">
        <v>-0.18074522000000001</v>
      </c>
      <c r="X14">
        <v>-0.15427310999999899</v>
      </c>
      <c r="Y14">
        <v>-0.12440493999999901</v>
      </c>
      <c r="Z14">
        <v>-9.2070660000000096E-2</v>
      </c>
      <c r="AA14">
        <v>-5.7909340000000101E-2</v>
      </c>
      <c r="AB14">
        <v>-2.2353419999999999E-2</v>
      </c>
      <c r="AC14">
        <v>1.4312369999999699E-2</v>
      </c>
      <c r="AD14">
        <v>3.7817259999999998E-2</v>
      </c>
      <c r="AE14">
        <v>5.0732510000000001E-2</v>
      </c>
      <c r="AF14">
        <v>5.65505800000001E-2</v>
      </c>
      <c r="AG14">
        <v>5.80214589999999E-2</v>
      </c>
      <c r="AH14" s="8">
        <v>5.7101950999999901E-2</v>
      </c>
      <c r="AI14">
        <v>5.5186481999999898E-2</v>
      </c>
      <c r="AJ14">
        <v>5.3345175500000001E-2</v>
      </c>
      <c r="AK14">
        <v>5.2329549000000003E-2</v>
      </c>
      <c r="AL14">
        <v>5.2578522999999898E-2</v>
      </c>
      <c r="AM14">
        <v>5.4241416000000001E-2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9.1947934708480894E-3</v>
      </c>
      <c r="H15">
        <v>2.4019502600118502E-2</v>
      </c>
      <c r="I15">
        <v>4.0392415666842797E-2</v>
      </c>
      <c r="J15">
        <v>5.5367622363611597E-2</v>
      </c>
      <c r="K15">
        <v>6.8926281420995203E-2</v>
      </c>
      <c r="L15">
        <v>8.1177773009733195E-2</v>
      </c>
      <c r="M15">
        <v>9.24877106778281E-2</v>
      </c>
      <c r="N15">
        <v>0.103123512070882</v>
      </c>
      <c r="O15">
        <v>0.10688072630169</v>
      </c>
      <c r="P15">
        <v>0.112360396286121</v>
      </c>
      <c r="Q15">
        <v>0.11960523736983</v>
      </c>
      <c r="R15">
        <v>0.12876587333982401</v>
      </c>
      <c r="S15">
        <v>0.13978568257202401</v>
      </c>
      <c r="T15" s="8">
        <v>0.146659028528625</v>
      </c>
      <c r="U15">
        <v>0.154222050336071</v>
      </c>
      <c r="V15">
        <v>0.16251310520536499</v>
      </c>
      <c r="W15">
        <v>0.17196180023324401</v>
      </c>
      <c r="X15">
        <v>0.181745153976234</v>
      </c>
      <c r="Y15">
        <v>0.19134050886135101</v>
      </c>
      <c r="Z15">
        <v>0.20035447380803501</v>
      </c>
      <c r="AA15">
        <v>0.20848744373521699</v>
      </c>
      <c r="AB15">
        <v>0.21552198151010399</v>
      </c>
      <c r="AC15">
        <v>0.221311679633034</v>
      </c>
      <c r="AD15">
        <v>0.218891863965884</v>
      </c>
      <c r="AE15">
        <v>0.21714758133520601</v>
      </c>
      <c r="AF15">
        <v>0.215548465019017</v>
      </c>
      <c r="AG15">
        <v>0.21409426488052999</v>
      </c>
      <c r="AH15">
        <v>0.212712707569441</v>
      </c>
      <c r="AI15">
        <v>0.21132477850119799</v>
      </c>
      <c r="AJ15">
        <v>0.20991732411543801</v>
      </c>
      <c r="AK15">
        <v>0.20849253135337401</v>
      </c>
      <c r="AL15">
        <v>0.20697796779175101</v>
      </c>
      <c r="AM15">
        <v>0.205268429877286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-4.3732152282205403E-3</v>
      </c>
      <c r="H16">
        <v>-1.41110875360561E-2</v>
      </c>
      <c r="I16">
        <v>-2.91056212569973E-2</v>
      </c>
      <c r="J16">
        <v>-4.9964142151381903E-2</v>
      </c>
      <c r="K16">
        <v>-8.2240611659617394E-2</v>
      </c>
      <c r="L16">
        <v>-0.12849763029448799</v>
      </c>
      <c r="M16">
        <v>-0.19894158391715</v>
      </c>
      <c r="N16">
        <v>-0.30970817966140501</v>
      </c>
      <c r="O16">
        <v>-0.45885038206637802</v>
      </c>
      <c r="P16">
        <v>-0.64918421456497899</v>
      </c>
      <c r="Q16">
        <v>-0.87789881025306304</v>
      </c>
      <c r="R16">
        <v>-1.1385134110831201</v>
      </c>
      <c r="S16">
        <v>-1.4263549447003001</v>
      </c>
      <c r="T16">
        <v>-1.7064330306961999</v>
      </c>
      <c r="U16">
        <v>-1.9742461875360899</v>
      </c>
      <c r="V16">
        <v>-2.2209130140312401</v>
      </c>
      <c r="W16">
        <v>-2.4404326331513602</v>
      </c>
      <c r="X16">
        <v>-2.63051459072675</v>
      </c>
      <c r="Y16">
        <v>-2.7890732800457001</v>
      </c>
      <c r="Z16">
        <v>-2.9144981886146302</v>
      </c>
      <c r="AA16">
        <v>-3.0054094975940702</v>
      </c>
      <c r="AB16">
        <v>-3.06052103549984</v>
      </c>
      <c r="AC16">
        <v>-3.0785876696529799</v>
      </c>
      <c r="AD16">
        <v>-3.0734334143392701</v>
      </c>
      <c r="AE16">
        <v>-3.05728532061296</v>
      </c>
      <c r="AF16">
        <v>-3.03465050737312</v>
      </c>
      <c r="AG16">
        <v>-3.0086598959030799</v>
      </c>
      <c r="AH16">
        <v>-2.9803101435365602</v>
      </c>
      <c r="AI16">
        <v>-2.94903859879151</v>
      </c>
      <c r="AJ16">
        <v>-2.9147173677131799</v>
      </c>
      <c r="AK16">
        <v>-2.8760362852169798</v>
      </c>
      <c r="AL16">
        <v>-2.8312305580427601</v>
      </c>
      <c r="AM16">
        <v>-2.7784765683558201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-1.41505999999985E-3</v>
      </c>
      <c r="H17">
        <v>-4.6387299999998896E-3</v>
      </c>
      <c r="I17">
        <v>-9.2938299999997791E-3</v>
      </c>
      <c r="J17">
        <v>-1.5229400000000001E-2</v>
      </c>
      <c r="K17">
        <v>-2.63282499999999E-2</v>
      </c>
      <c r="L17">
        <v>-3.9528259999999697E-2</v>
      </c>
      <c r="M17">
        <v>-6.1840659999999902E-2</v>
      </c>
      <c r="N17">
        <v>-9.9205379999999996E-2</v>
      </c>
      <c r="O17">
        <v>-0.14370032999999999</v>
      </c>
      <c r="P17">
        <v>-0.18830794000000001</v>
      </c>
      <c r="Q17">
        <v>-0.23578956000000001</v>
      </c>
      <c r="R17">
        <v>-0.28024633999999998</v>
      </c>
      <c r="S17">
        <v>-0.32236294999999998</v>
      </c>
      <c r="T17">
        <v>-0.34374518999999998</v>
      </c>
      <c r="U17">
        <v>-0.35219217000000003</v>
      </c>
      <c r="V17">
        <v>-0.3495588</v>
      </c>
      <c r="W17">
        <v>-0.34076735000000002</v>
      </c>
      <c r="X17">
        <v>-0.32661589000000002</v>
      </c>
      <c r="Y17">
        <v>-0.30830370000000001</v>
      </c>
      <c r="Z17">
        <v>-0.28639320999999901</v>
      </c>
      <c r="AA17">
        <v>-0.261157579999999</v>
      </c>
      <c r="AB17">
        <v>-0.23271375</v>
      </c>
      <c r="AC17">
        <v>-0.20110059999999999</v>
      </c>
      <c r="AD17">
        <v>-0.17895294</v>
      </c>
      <c r="AE17">
        <v>-0.16331844000000001</v>
      </c>
      <c r="AF17">
        <v>-0.15310186000000001</v>
      </c>
      <c r="AG17">
        <v>-0.14676958000000001</v>
      </c>
      <c r="AH17">
        <v>-0.14226025</v>
      </c>
      <c r="AI17">
        <v>-0.13792154000000001</v>
      </c>
      <c r="AJ17">
        <v>-0.13424033999999899</v>
      </c>
      <c r="AK17">
        <v>-0.12954587000000001</v>
      </c>
      <c r="AL17">
        <v>-0.12337345899999901</v>
      </c>
      <c r="AM17">
        <v>-0.115423066999999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-1.5667082705917099</v>
      </c>
      <c r="H18">
        <v>-3.0886926513149899</v>
      </c>
      <c r="I18">
        <v>-4.2792825569074298</v>
      </c>
      <c r="J18">
        <v>-5.15002362575619</v>
      </c>
      <c r="K18">
        <v>-5.79609470673162</v>
      </c>
      <c r="L18">
        <v>-6.3142190706564199</v>
      </c>
      <c r="M18">
        <v>-6.7893846184965501</v>
      </c>
      <c r="N18">
        <v>-7.2994492102871602</v>
      </c>
      <c r="O18">
        <v>-7.8882178924413697</v>
      </c>
      <c r="P18">
        <v>-8.5251814893294906</v>
      </c>
      <c r="Q18">
        <v>-9.23567248954493</v>
      </c>
      <c r="R18">
        <v>-10.009921549349</v>
      </c>
      <c r="S18">
        <v>-10.8322097385488</v>
      </c>
      <c r="T18">
        <v>-11.245734126542001</v>
      </c>
      <c r="U18">
        <v>-11.6043146216305</v>
      </c>
      <c r="V18">
        <v>-11.9091319646052</v>
      </c>
      <c r="W18">
        <v>-12.2198256323991</v>
      </c>
      <c r="X18">
        <v>-12.503612848356299</v>
      </c>
      <c r="Y18">
        <v>-12.7555507864541</v>
      </c>
      <c r="Z18">
        <v>-12.971816535326701</v>
      </c>
      <c r="AA18">
        <v>-13.1489911947157</v>
      </c>
      <c r="AB18">
        <v>-13.2840773629145</v>
      </c>
      <c r="AC18">
        <v>-13.3745894501078</v>
      </c>
      <c r="AD18">
        <v>-13.0964865318668</v>
      </c>
      <c r="AE18">
        <v>-13.1248124795184</v>
      </c>
      <c r="AF18">
        <v>-13.3910105110728</v>
      </c>
      <c r="AG18">
        <v>-13.821511288819201</v>
      </c>
      <c r="AH18">
        <v>-14.3614306418566</v>
      </c>
      <c r="AI18">
        <v>-14.9716682724788</v>
      </c>
      <c r="AJ18">
        <v>-15.6250175116053</v>
      </c>
      <c r="AK18">
        <v>-16.305146159265</v>
      </c>
      <c r="AL18">
        <v>-16.999122474738499</v>
      </c>
      <c r="AM18">
        <v>-17.6977041280187</v>
      </c>
    </row>
    <row r="19" spans="1:39" x14ac:dyDescent="0.25">
      <c r="A19" t="s">
        <v>130</v>
      </c>
      <c r="B19">
        <v>16277187.08</v>
      </c>
      <c r="C19">
        <v>16754768.210000001</v>
      </c>
      <c r="D19">
        <v>17238246.510000002</v>
      </c>
      <c r="E19">
        <v>17729056.27</v>
      </c>
      <c r="F19">
        <v>18228624.170000002</v>
      </c>
      <c r="G19">
        <v>18738333.489999998</v>
      </c>
      <c r="H19">
        <v>19259477.780000001</v>
      </c>
      <c r="I19">
        <v>19793266.760000002</v>
      </c>
      <c r="J19">
        <v>20340838.969999999</v>
      </c>
      <c r="K19">
        <v>20903200.84</v>
      </c>
      <c r="L19">
        <v>21481236.739999998</v>
      </c>
      <c r="M19">
        <v>22075915.48</v>
      </c>
      <c r="N19">
        <v>22687730.949999999</v>
      </c>
      <c r="O19">
        <v>23318054.32</v>
      </c>
      <c r="P19">
        <v>23966328.550000001</v>
      </c>
      <c r="Q19">
        <v>24633047.989999998</v>
      </c>
      <c r="R19">
        <v>25318563.09</v>
      </c>
      <c r="S19">
        <v>26023109.239999998</v>
      </c>
      <c r="T19">
        <v>26746964.719999999</v>
      </c>
      <c r="U19">
        <v>27489947.59</v>
      </c>
      <c r="V19">
        <v>28252046.649999999</v>
      </c>
      <c r="W19">
        <v>29033322.050000001</v>
      </c>
      <c r="X19">
        <v>29833682.77</v>
      </c>
      <c r="Y19">
        <v>30653001.699999999</v>
      </c>
      <c r="Z19">
        <v>31491139.73</v>
      </c>
      <c r="AA19">
        <v>32347970.100000001</v>
      </c>
      <c r="AB19">
        <v>33223413.559999999</v>
      </c>
      <c r="AC19">
        <v>34117475.270000003</v>
      </c>
      <c r="AD19">
        <v>35030438.740000002</v>
      </c>
      <c r="AE19">
        <v>35962066.950000003</v>
      </c>
      <c r="AF19">
        <v>36912921.840000004</v>
      </c>
      <c r="AG19">
        <v>37884504.869999997</v>
      </c>
      <c r="AH19">
        <v>38877945.509999998</v>
      </c>
      <c r="AI19">
        <v>39894807.359999999</v>
      </c>
      <c r="AJ19">
        <v>40938909.210000001</v>
      </c>
      <c r="AK19">
        <v>42011409.390000001</v>
      </c>
      <c r="AL19">
        <v>43115797.170000002</v>
      </c>
      <c r="AM19">
        <v>44256159.219999999</v>
      </c>
    </row>
    <row r="20" spans="1:39" x14ac:dyDescent="0.25">
      <c r="A20" t="s">
        <v>131</v>
      </c>
      <c r="B20">
        <v>16277187.08</v>
      </c>
      <c r="C20">
        <v>16754768.210000001</v>
      </c>
      <c r="D20">
        <v>17238246.510000002</v>
      </c>
      <c r="E20">
        <v>17729056.27</v>
      </c>
      <c r="F20">
        <v>18228624.170000002</v>
      </c>
      <c r="G20">
        <v>18741187.899999999</v>
      </c>
      <c r="H20">
        <v>19264990.670000002</v>
      </c>
      <c r="I20">
        <v>19800746.609999999</v>
      </c>
      <c r="J20">
        <v>20349660.100000001</v>
      </c>
      <c r="K20">
        <v>20913222.809999999</v>
      </c>
      <c r="L20">
        <v>21492977.359999999</v>
      </c>
      <c r="M20">
        <v>22090586.91</v>
      </c>
      <c r="N20">
        <v>22707464</v>
      </c>
      <c r="O20">
        <v>23345780.949999999</v>
      </c>
      <c r="P20">
        <v>24003814.579999998</v>
      </c>
      <c r="Q20">
        <v>24680885.190000001</v>
      </c>
      <c r="R20">
        <v>25376802.84</v>
      </c>
      <c r="S20">
        <v>26091491.23</v>
      </c>
      <c r="T20">
        <v>26819323.649999999</v>
      </c>
      <c r="U20">
        <v>27563565.25</v>
      </c>
      <c r="V20">
        <v>28323947.850000001</v>
      </c>
      <c r="W20">
        <v>29101712.620000001</v>
      </c>
      <c r="X20">
        <v>29897115.27</v>
      </c>
      <c r="Y20">
        <v>30710328.43</v>
      </c>
      <c r="Z20">
        <v>31541465.460000001</v>
      </c>
      <c r="AA20">
        <v>32390593.52</v>
      </c>
      <c r="AB20">
        <v>33257770.129999999</v>
      </c>
      <c r="AC20">
        <v>34143087.899999999</v>
      </c>
      <c r="AD20">
        <v>35051347.259999998</v>
      </c>
      <c r="AE20">
        <v>35981858.130000003</v>
      </c>
      <c r="AF20">
        <v>36933993.140000001</v>
      </c>
      <c r="AG20">
        <v>37908626.020000003</v>
      </c>
      <c r="AH20">
        <v>38906314.909999996</v>
      </c>
      <c r="AI20">
        <v>39928090.810000002</v>
      </c>
      <c r="AJ20">
        <v>40977229.759999998</v>
      </c>
      <c r="AK20">
        <v>42054510.640000001</v>
      </c>
      <c r="AL20">
        <v>43163178.649999999</v>
      </c>
      <c r="AM20">
        <v>44307236.670000002</v>
      </c>
    </row>
    <row r="21" spans="1:39" x14ac:dyDescent="0.25">
      <c r="A21" t="s">
        <v>15</v>
      </c>
      <c r="B21">
        <v>121.58713299999999</v>
      </c>
      <c r="C21">
        <v>122.1959019</v>
      </c>
      <c r="D21">
        <v>122.8249179</v>
      </c>
      <c r="E21">
        <v>123.3827758</v>
      </c>
      <c r="F21">
        <v>123.90420279999999</v>
      </c>
      <c r="G21">
        <v>124.4119093</v>
      </c>
      <c r="H21">
        <v>124.9189562</v>
      </c>
      <c r="I21">
        <v>125.43925369999999</v>
      </c>
      <c r="J21">
        <v>125.9778661</v>
      </c>
      <c r="K21">
        <v>126.53565879999999</v>
      </c>
      <c r="L21">
        <v>127.11190910000001</v>
      </c>
      <c r="M21">
        <v>127.70566669999999</v>
      </c>
      <c r="N21">
        <v>128.3131956</v>
      </c>
      <c r="O21">
        <v>128.9331372</v>
      </c>
      <c r="P21">
        <v>129.53759429999999</v>
      </c>
      <c r="Q21">
        <v>130.12271029999999</v>
      </c>
      <c r="R21">
        <v>130.68707190000001</v>
      </c>
      <c r="S21">
        <v>131.22768199999999</v>
      </c>
      <c r="T21">
        <v>131.7424427</v>
      </c>
      <c r="U21">
        <v>132.25723210000001</v>
      </c>
      <c r="V21">
        <v>132.77978519999999</v>
      </c>
      <c r="W21">
        <v>133.31570970000001</v>
      </c>
      <c r="X21">
        <v>133.8669644</v>
      </c>
      <c r="Y21">
        <v>134.43444529999999</v>
      </c>
      <c r="Z21">
        <v>135.01833959999999</v>
      </c>
      <c r="AA21">
        <v>135.6182761</v>
      </c>
      <c r="AB21">
        <v>136.2331695</v>
      </c>
      <c r="AC21">
        <v>136.861458</v>
      </c>
      <c r="AD21">
        <v>137.4801089</v>
      </c>
      <c r="AE21">
        <v>138.08734229999999</v>
      </c>
      <c r="AF21">
        <v>138.69040870000001</v>
      </c>
      <c r="AG21">
        <v>139.29839000000001</v>
      </c>
      <c r="AH21">
        <v>139.91567090000001</v>
      </c>
      <c r="AI21">
        <v>140.54495589999999</v>
      </c>
      <c r="AJ21">
        <v>141.19465629999999</v>
      </c>
      <c r="AK21">
        <v>141.8632906</v>
      </c>
      <c r="AL21">
        <v>142.54985600000001</v>
      </c>
      <c r="AM21">
        <v>143.25328880000001</v>
      </c>
    </row>
    <row r="22" spans="1:39" x14ac:dyDescent="0.25">
      <c r="A22" t="s">
        <v>16</v>
      </c>
      <c r="B22">
        <v>411.05060300000002</v>
      </c>
      <c r="C22">
        <v>411.57591259999998</v>
      </c>
      <c r="D22">
        <v>412.04886329999999</v>
      </c>
      <c r="E22">
        <v>412.47352330000001</v>
      </c>
      <c r="F22">
        <v>412.84847109999998</v>
      </c>
      <c r="G22">
        <v>413.19270269999998</v>
      </c>
      <c r="H22">
        <v>413.51460809999998</v>
      </c>
      <c r="I22">
        <v>413.81961310000003</v>
      </c>
      <c r="J22">
        <v>414.10646919999999</v>
      </c>
      <c r="K22">
        <v>414.36534769999997</v>
      </c>
      <c r="L22">
        <v>414.59254659999999</v>
      </c>
      <c r="M22">
        <v>414.7927755</v>
      </c>
      <c r="N22">
        <v>414.96467560000002</v>
      </c>
      <c r="O22">
        <v>415.12035500000002</v>
      </c>
      <c r="P22">
        <v>415.24176519999997</v>
      </c>
      <c r="Q22">
        <v>415.31595829999998</v>
      </c>
      <c r="R22">
        <v>415.34352580000001</v>
      </c>
      <c r="S22">
        <v>415.33055669999999</v>
      </c>
      <c r="T22">
        <v>421.66603270000002</v>
      </c>
      <c r="U22">
        <v>427.99725039999998</v>
      </c>
      <c r="V22">
        <v>434.34271639999997</v>
      </c>
      <c r="W22">
        <v>440.70098410000003</v>
      </c>
      <c r="X22">
        <v>447.08104909999997</v>
      </c>
      <c r="Y22">
        <v>453.49216460000002</v>
      </c>
      <c r="Z22">
        <v>459.93843759999999</v>
      </c>
      <c r="AA22">
        <v>466.42431090000002</v>
      </c>
      <c r="AB22">
        <v>472.9537067</v>
      </c>
      <c r="AC22">
        <v>479.53064949999998</v>
      </c>
      <c r="AD22">
        <v>486.1665825</v>
      </c>
      <c r="AE22">
        <v>492.83032809999997</v>
      </c>
      <c r="AF22">
        <v>499.52911260000002</v>
      </c>
      <c r="AG22">
        <v>506.27691800000002</v>
      </c>
      <c r="AH22">
        <v>513.08603389999996</v>
      </c>
      <c r="AI22">
        <v>519.96816609999996</v>
      </c>
      <c r="AJ22">
        <v>526.93168539999999</v>
      </c>
      <c r="AK22">
        <v>533.98881840000001</v>
      </c>
      <c r="AL22">
        <v>541.14300590000005</v>
      </c>
      <c r="AM22">
        <v>548.39499920000003</v>
      </c>
    </row>
    <row r="23" spans="1:39" x14ac:dyDescent="0.25">
      <c r="A23" t="s">
        <v>17</v>
      </c>
      <c r="B23">
        <v>1245.3447020000001</v>
      </c>
      <c r="C23">
        <v>1262.705142</v>
      </c>
      <c r="D23">
        <v>1280.0650390000001</v>
      </c>
      <c r="E23">
        <v>1297.4234750000001</v>
      </c>
      <c r="F23">
        <v>1314.7782050000001</v>
      </c>
      <c r="G23">
        <v>1332.1295230000001</v>
      </c>
      <c r="H23">
        <v>1349.47651</v>
      </c>
      <c r="I23">
        <v>1366.8199059999999</v>
      </c>
      <c r="J23">
        <v>1384.1587050000001</v>
      </c>
      <c r="K23">
        <v>1401.493127</v>
      </c>
      <c r="L23">
        <v>1418.833339</v>
      </c>
      <c r="M23">
        <v>1436.1672639999999</v>
      </c>
      <c r="N23">
        <v>1453.513387</v>
      </c>
      <c r="O23">
        <v>1470.8481059999999</v>
      </c>
      <c r="P23">
        <v>1488.1764230000001</v>
      </c>
      <c r="Q23">
        <v>1505.4994019999999</v>
      </c>
      <c r="R23">
        <v>1522.8192759999999</v>
      </c>
      <c r="S23">
        <v>1540.1373679999999</v>
      </c>
      <c r="T23">
        <v>1556.892143</v>
      </c>
      <c r="U23">
        <v>1573.6296359999999</v>
      </c>
      <c r="V23">
        <v>1590.375986</v>
      </c>
      <c r="W23">
        <v>1607.1211370000001</v>
      </c>
      <c r="X23">
        <v>1623.870173</v>
      </c>
      <c r="Y23">
        <v>1640.6176740000001</v>
      </c>
      <c r="Z23">
        <v>1657.364501</v>
      </c>
      <c r="AA23">
        <v>1674.1110510000001</v>
      </c>
      <c r="AB23">
        <v>1690.858146</v>
      </c>
      <c r="AC23">
        <v>1707.6036999999999</v>
      </c>
      <c r="AD23">
        <v>1724.3510900000001</v>
      </c>
      <c r="AE23">
        <v>1741.096045</v>
      </c>
      <c r="AF23">
        <v>1757.839678</v>
      </c>
      <c r="AG23">
        <v>1774.5863810000001</v>
      </c>
      <c r="AH23">
        <v>1791.3382899999999</v>
      </c>
      <c r="AI23">
        <v>1808.0964080000001</v>
      </c>
      <c r="AJ23">
        <v>1824.8592719999999</v>
      </c>
      <c r="AK23">
        <v>1841.627945</v>
      </c>
      <c r="AL23">
        <v>1858.4022480000001</v>
      </c>
      <c r="AM23">
        <v>1875.180472</v>
      </c>
    </row>
    <row r="24" spans="1:39" x14ac:dyDescent="0.25">
      <c r="A24" t="s">
        <v>18</v>
      </c>
      <c r="B24">
        <v>82.998924389999999</v>
      </c>
      <c r="C24">
        <v>81.923731540000006</v>
      </c>
      <c r="D24">
        <v>80.421504170000006</v>
      </c>
      <c r="E24">
        <v>79.077848149999994</v>
      </c>
      <c r="F24">
        <v>77.690126739999997</v>
      </c>
      <c r="G24">
        <v>75.770604239999997</v>
      </c>
      <c r="H24">
        <v>73.834902360000001</v>
      </c>
      <c r="I24">
        <v>72.018181720000001</v>
      </c>
      <c r="J24">
        <v>70.371754170000003</v>
      </c>
      <c r="K24">
        <v>68.878560739999998</v>
      </c>
      <c r="L24">
        <v>67.487454130000003</v>
      </c>
      <c r="M24">
        <v>66.165759129999998</v>
      </c>
      <c r="N24">
        <v>64.892211529999997</v>
      </c>
      <c r="O24">
        <v>63.670056189999997</v>
      </c>
      <c r="P24">
        <v>62.832901069999998</v>
      </c>
      <c r="Q24">
        <v>62.106938630000002</v>
      </c>
      <c r="R24">
        <v>61.416695789999999</v>
      </c>
      <c r="S24">
        <v>60.727442830000001</v>
      </c>
      <c r="T24">
        <v>60.757185669999998</v>
      </c>
      <c r="U24">
        <v>60.969368459999998</v>
      </c>
      <c r="V24">
        <v>60.896919750000002</v>
      </c>
      <c r="W24">
        <v>60.808622900000003</v>
      </c>
      <c r="X24">
        <v>60.724235759999999</v>
      </c>
      <c r="Y24">
        <v>60.640862439999999</v>
      </c>
      <c r="Z24">
        <v>60.554173519999999</v>
      </c>
      <c r="AA24">
        <v>60.460378579999997</v>
      </c>
      <c r="AB24">
        <v>60.355954590000003</v>
      </c>
      <c r="AC24">
        <v>60.237547669999998</v>
      </c>
      <c r="AD24">
        <v>60.107784930000001</v>
      </c>
      <c r="AE24">
        <v>59.964925340000001</v>
      </c>
      <c r="AF24">
        <v>59.81276063</v>
      </c>
      <c r="AG24">
        <v>59.654940490000001</v>
      </c>
      <c r="AH24">
        <v>59.492549240000002</v>
      </c>
      <c r="AI24">
        <v>59.325718279999997</v>
      </c>
      <c r="AJ24">
        <v>59.157061120000002</v>
      </c>
      <c r="AK24">
        <v>58.98507961</v>
      </c>
      <c r="AL24">
        <v>58.809962229999996</v>
      </c>
      <c r="AM24">
        <v>58.631918489999997</v>
      </c>
    </row>
    <row r="25" spans="1:39" x14ac:dyDescent="0.25">
      <c r="A25" t="s">
        <v>19</v>
      </c>
      <c r="B25">
        <v>7.5365014899999999E-2</v>
      </c>
      <c r="C25">
        <v>7.7799241899999996E-2</v>
      </c>
      <c r="D25">
        <v>8.04548863E-2</v>
      </c>
      <c r="E25">
        <v>8.3707409600000005E-2</v>
      </c>
      <c r="F25">
        <v>8.6795179700000002E-2</v>
      </c>
      <c r="G25">
        <v>8.9733111300000001E-2</v>
      </c>
      <c r="H25">
        <v>9.2598472599999995E-2</v>
      </c>
      <c r="I25">
        <v>9.5437852300000001E-2</v>
      </c>
      <c r="J25">
        <v>9.8243794699999998E-2</v>
      </c>
      <c r="K25">
        <v>0.1010410725</v>
      </c>
      <c r="L25">
        <v>0.1038505916</v>
      </c>
      <c r="M25">
        <v>0.106688518</v>
      </c>
      <c r="N25">
        <v>0.1095704247</v>
      </c>
      <c r="O25">
        <v>0.1125538366</v>
      </c>
      <c r="P25">
        <v>0.1156298644</v>
      </c>
      <c r="Q25">
        <v>0.1187601304</v>
      </c>
      <c r="R25">
        <v>0.12186519799999999</v>
      </c>
      <c r="S25">
        <v>0.1247770362</v>
      </c>
      <c r="T25">
        <v>0.1277742482</v>
      </c>
      <c r="U25">
        <v>0.13080399030000001</v>
      </c>
      <c r="V25">
        <v>0.13384182759999999</v>
      </c>
      <c r="W25">
        <v>0.1368667046</v>
      </c>
      <c r="X25">
        <v>0.13985336179999999</v>
      </c>
      <c r="Y25">
        <v>0.14277439519999999</v>
      </c>
      <c r="Z25">
        <v>0.14560054389999999</v>
      </c>
      <c r="AA25">
        <v>0.1483007798</v>
      </c>
      <c r="AB25">
        <v>0.1508424075</v>
      </c>
      <c r="AC25">
        <v>0.15319113740000001</v>
      </c>
      <c r="AD25">
        <v>0.1557809724</v>
      </c>
      <c r="AE25">
        <v>0.15852202879999999</v>
      </c>
      <c r="AF25">
        <v>0.1613525861</v>
      </c>
      <c r="AG25">
        <v>0.16423210599999999</v>
      </c>
      <c r="AH25">
        <v>0.16713378849999999</v>
      </c>
      <c r="AI25">
        <v>0.17003828679999999</v>
      </c>
      <c r="AJ25">
        <v>0.1729346175</v>
      </c>
      <c r="AK25">
        <v>0.1758131222</v>
      </c>
      <c r="AL25">
        <v>0.17867059499999999</v>
      </c>
      <c r="AM25">
        <v>0.1815083015</v>
      </c>
    </row>
    <row r="26" spans="1:39" x14ac:dyDescent="0.25">
      <c r="A26" t="s">
        <v>20</v>
      </c>
      <c r="B26">
        <v>594.8122535</v>
      </c>
      <c r="C26">
        <v>613.97892920000004</v>
      </c>
      <c r="D26">
        <v>633.09834479999995</v>
      </c>
      <c r="E26">
        <v>652.16868929999998</v>
      </c>
      <c r="F26">
        <v>671.18326160000004</v>
      </c>
      <c r="G26">
        <v>690.15711910000005</v>
      </c>
      <c r="H26">
        <v>709.09873830000004</v>
      </c>
      <c r="I26">
        <v>728.01126309999995</v>
      </c>
      <c r="J26">
        <v>746.88176329999999</v>
      </c>
      <c r="K26">
        <v>765.70821009999997</v>
      </c>
      <c r="L26">
        <v>784.48472779999997</v>
      </c>
      <c r="M26">
        <v>803.21360779999998</v>
      </c>
      <c r="N26">
        <v>821.89092259999995</v>
      </c>
      <c r="O26">
        <v>840.52628170000003</v>
      </c>
      <c r="P26">
        <v>859.09943469999996</v>
      </c>
      <c r="Q26">
        <v>877.58434520000003</v>
      </c>
      <c r="R26">
        <v>895.97694920000004</v>
      </c>
      <c r="S26">
        <v>914.28253570000004</v>
      </c>
      <c r="T26">
        <v>923.21895789999996</v>
      </c>
      <c r="U26">
        <v>932.15413530000001</v>
      </c>
      <c r="V26">
        <v>941.11864109999999</v>
      </c>
      <c r="W26">
        <v>950.10846590000006</v>
      </c>
      <c r="X26">
        <v>959.13582199999996</v>
      </c>
      <c r="Y26">
        <v>968.21246289999999</v>
      </c>
      <c r="Z26">
        <v>977.3450517</v>
      </c>
      <c r="AA26">
        <v>986.53983349999999</v>
      </c>
      <c r="AB26">
        <v>995.80205769999998</v>
      </c>
      <c r="AC26">
        <v>1005.135974</v>
      </c>
      <c r="AD26">
        <v>1014.5677439999999</v>
      </c>
      <c r="AE26">
        <v>1024.028372</v>
      </c>
      <c r="AF26">
        <v>1033.539861</v>
      </c>
      <c r="AG26">
        <v>1043.1238289999999</v>
      </c>
      <c r="AH26">
        <v>1052.79628</v>
      </c>
      <c r="AI26">
        <v>1062.572318</v>
      </c>
      <c r="AJ26">
        <v>1072.4615550000001</v>
      </c>
      <c r="AK26">
        <v>1082.480454</v>
      </c>
      <c r="AL26">
        <v>1092.629565</v>
      </c>
      <c r="AM26">
        <v>1102.9106180000001</v>
      </c>
    </row>
    <row r="27" spans="1:39" x14ac:dyDescent="0.25">
      <c r="A27" t="s">
        <v>21</v>
      </c>
      <c r="B27">
        <v>1.1275404570000001</v>
      </c>
      <c r="C27">
        <v>1.635250616</v>
      </c>
      <c r="D27">
        <v>2.1416714670000001</v>
      </c>
      <c r="E27">
        <v>2.6463772310000002</v>
      </c>
      <c r="F27">
        <v>3.148962123</v>
      </c>
      <c r="G27">
        <v>3.6492823350000001</v>
      </c>
      <c r="H27">
        <v>4.1474278560000002</v>
      </c>
      <c r="I27">
        <v>4.6432740910000003</v>
      </c>
      <c r="J27">
        <v>5.137018233</v>
      </c>
      <c r="K27">
        <v>5.628707286</v>
      </c>
      <c r="L27">
        <v>6.1172795500000001</v>
      </c>
      <c r="M27">
        <v>6.6029581650000004</v>
      </c>
      <c r="N27">
        <v>7.0852643390000001</v>
      </c>
      <c r="O27">
        <v>7.5247345069999998</v>
      </c>
      <c r="P27">
        <v>7.9837285949999997</v>
      </c>
      <c r="Q27">
        <v>8.4403526899999903</v>
      </c>
      <c r="R27">
        <v>8.8907644569999995</v>
      </c>
      <c r="S27">
        <v>9.3338089069999999</v>
      </c>
      <c r="T27">
        <v>10.02140269</v>
      </c>
      <c r="U27">
        <v>10.71180214</v>
      </c>
      <c r="V27">
        <v>11.39828981</v>
      </c>
      <c r="W27">
        <v>12.07977146</v>
      </c>
      <c r="X27">
        <v>12.755755750000001</v>
      </c>
      <c r="Y27">
        <v>13.426199049999999</v>
      </c>
      <c r="Z27">
        <v>14.09097746</v>
      </c>
      <c r="AA27">
        <v>14.749737809999999</v>
      </c>
      <c r="AB27">
        <v>15.40188545</v>
      </c>
      <c r="AC27">
        <v>16.04653467</v>
      </c>
      <c r="AD27">
        <v>16.68338451</v>
      </c>
      <c r="AE27">
        <v>17.350454389999999</v>
      </c>
      <c r="AF27">
        <v>18.047055180000001</v>
      </c>
      <c r="AG27">
        <v>18.718422839999999</v>
      </c>
      <c r="AH27">
        <v>19.38517367</v>
      </c>
      <c r="AI27">
        <v>20.053625190000002</v>
      </c>
      <c r="AJ27">
        <v>20.79664695</v>
      </c>
      <c r="AK27">
        <v>21.567773160000002</v>
      </c>
      <c r="AL27">
        <v>22.361913820000002</v>
      </c>
      <c r="AM27">
        <v>23.175943</v>
      </c>
    </row>
    <row r="28" spans="1:39" x14ac:dyDescent="0.25">
      <c r="A28" t="s">
        <v>22</v>
      </c>
      <c r="B28">
        <v>11.097</v>
      </c>
      <c r="C28">
        <v>11.84682216</v>
      </c>
      <c r="D28">
        <v>12.601510299999999</v>
      </c>
      <c r="E28">
        <v>13.363262600000001</v>
      </c>
      <c r="F28">
        <v>14.13555921</v>
      </c>
      <c r="G28">
        <v>14.91966818</v>
      </c>
      <c r="H28">
        <v>15.72231002</v>
      </c>
      <c r="I28">
        <v>16.549864079999999</v>
      </c>
      <c r="J28">
        <v>17.40118446</v>
      </c>
      <c r="K28">
        <v>18.273764010000001</v>
      </c>
      <c r="L28">
        <v>19.171533799999999</v>
      </c>
      <c r="M28">
        <v>20.10306005</v>
      </c>
      <c r="N28">
        <v>21.080062850000001</v>
      </c>
      <c r="O28">
        <v>22.110903520000001</v>
      </c>
      <c r="P28">
        <v>23.210987670000002</v>
      </c>
      <c r="Q28">
        <v>24.422014820000001</v>
      </c>
      <c r="R28">
        <v>25.802117450000001</v>
      </c>
      <c r="S28">
        <v>27.438408729999999</v>
      </c>
      <c r="T28">
        <v>28.948900559999998</v>
      </c>
      <c r="U28">
        <v>30.681245130000001</v>
      </c>
      <c r="V28">
        <v>32.232776170000001</v>
      </c>
      <c r="W28">
        <v>33.677466209999999</v>
      </c>
      <c r="X28">
        <v>34.971873909999999</v>
      </c>
      <c r="Y28">
        <v>36.079393430000003</v>
      </c>
      <c r="Z28">
        <v>36.982163190000001</v>
      </c>
      <c r="AA28">
        <v>37.67964431</v>
      </c>
      <c r="AB28">
        <v>38.186119470000001</v>
      </c>
      <c r="AC28">
        <v>38.527370189999999</v>
      </c>
      <c r="AD28">
        <v>38.731088939999999</v>
      </c>
      <c r="AE28">
        <v>38.80388035</v>
      </c>
      <c r="AF28">
        <v>38.767820749999998</v>
      </c>
      <c r="AG28">
        <v>38.61673631</v>
      </c>
      <c r="AH28">
        <v>38.368533050000003</v>
      </c>
      <c r="AI28">
        <v>38.051353669999997</v>
      </c>
      <c r="AJ28">
        <v>37.695451689999999</v>
      </c>
      <c r="AK28">
        <v>37.326369370000002</v>
      </c>
      <c r="AL28">
        <v>36.967436120000002</v>
      </c>
      <c r="AM28">
        <v>36.640110980000003</v>
      </c>
    </row>
    <row r="29" spans="1:39" x14ac:dyDescent="0.25">
      <c r="A29" t="s">
        <v>23</v>
      </c>
      <c r="B29">
        <v>37.027999999999999</v>
      </c>
      <c r="C29">
        <v>36.967966920000002</v>
      </c>
      <c r="D29">
        <v>36.901325020000002</v>
      </c>
      <c r="E29">
        <v>36.828476870000003</v>
      </c>
      <c r="F29">
        <v>36.750724859999998</v>
      </c>
      <c r="G29">
        <v>36.66923869</v>
      </c>
      <c r="H29">
        <v>36.58491437</v>
      </c>
      <c r="I29">
        <v>36.498386670000002</v>
      </c>
      <c r="J29">
        <v>36.409122920000001</v>
      </c>
      <c r="K29">
        <v>36.317422489999998</v>
      </c>
      <c r="L29">
        <v>36.224192819999999</v>
      </c>
      <c r="M29">
        <v>36.12973813</v>
      </c>
      <c r="N29">
        <v>36.03425841</v>
      </c>
      <c r="O29">
        <v>35.935293389999998</v>
      </c>
      <c r="P29">
        <v>35.832327769999999</v>
      </c>
      <c r="Q29">
        <v>35.725209479999997</v>
      </c>
      <c r="R29">
        <v>35.61418982</v>
      </c>
      <c r="S29">
        <v>35.499643259999999</v>
      </c>
      <c r="T29">
        <v>35.438081689999997</v>
      </c>
      <c r="U29">
        <v>35.378961310000001</v>
      </c>
      <c r="V29">
        <v>35.323590889999998</v>
      </c>
      <c r="W29">
        <v>35.273532369999998</v>
      </c>
      <c r="X29">
        <v>35.229586019999999</v>
      </c>
      <c r="Y29">
        <v>35.192607209999998</v>
      </c>
      <c r="Z29">
        <v>35.163220750000001</v>
      </c>
      <c r="AA29">
        <v>35.141755580000002</v>
      </c>
      <c r="AB29">
        <v>35.128389749999997</v>
      </c>
      <c r="AC29">
        <v>35.123125029999997</v>
      </c>
      <c r="AD29">
        <v>35.122747230000002</v>
      </c>
      <c r="AE29">
        <v>35.12713935</v>
      </c>
      <c r="AF29">
        <v>35.136478390000001</v>
      </c>
      <c r="AG29">
        <v>35.150799999999997</v>
      </c>
      <c r="AH29">
        <v>35.170517879999998</v>
      </c>
      <c r="AI29">
        <v>35.195918140000003</v>
      </c>
      <c r="AJ29">
        <v>35.226988149999997</v>
      </c>
      <c r="AK29">
        <v>35.26402401</v>
      </c>
      <c r="AL29">
        <v>35.307072410000004</v>
      </c>
      <c r="AM29">
        <v>35.355781309999998</v>
      </c>
    </row>
    <row r="30" spans="1:39" x14ac:dyDescent="0.25">
      <c r="A30" t="s">
        <v>24</v>
      </c>
      <c r="B30">
        <v>530.98400000000004</v>
      </c>
      <c r="C30">
        <v>566.14707350000003</v>
      </c>
      <c r="D30">
        <v>601.3102083</v>
      </c>
      <c r="E30">
        <v>636.47373019999998</v>
      </c>
      <c r="F30">
        <v>671.63682570000003</v>
      </c>
      <c r="G30">
        <v>706.80031729999996</v>
      </c>
      <c r="H30">
        <v>741.96360609999999</v>
      </c>
      <c r="I30">
        <v>777.12667550000003</v>
      </c>
      <c r="J30">
        <v>812.28995850000001</v>
      </c>
      <c r="K30">
        <v>847.4530532</v>
      </c>
      <c r="L30">
        <v>882.61670089999996</v>
      </c>
      <c r="M30">
        <v>917.78015779999998</v>
      </c>
      <c r="N30">
        <v>952.94293700000003</v>
      </c>
      <c r="O30">
        <v>988.10619120000001</v>
      </c>
      <c r="P30">
        <v>1023.269922</v>
      </c>
      <c r="Q30">
        <v>1058.4327760000001</v>
      </c>
      <c r="R30">
        <v>1093.596401</v>
      </c>
      <c r="S30">
        <v>1128.759241</v>
      </c>
      <c r="T30">
        <v>1158.2418399999999</v>
      </c>
      <c r="U30">
        <v>1187.724205</v>
      </c>
      <c r="V30">
        <v>1217.2068079999999</v>
      </c>
      <c r="W30">
        <v>1246.688905</v>
      </c>
      <c r="X30">
        <v>1276.1710250000001</v>
      </c>
      <c r="Y30">
        <v>1305.6535369999999</v>
      </c>
      <c r="Z30">
        <v>1335.135667</v>
      </c>
      <c r="AA30">
        <v>1364.6186310000001</v>
      </c>
      <c r="AB30">
        <v>1394.1008220000001</v>
      </c>
      <c r="AC30">
        <v>1423.5826750000001</v>
      </c>
      <c r="AD30">
        <v>1453.0657080000001</v>
      </c>
      <c r="AE30">
        <v>1482.548419</v>
      </c>
      <c r="AF30">
        <v>1512.0302770000001</v>
      </c>
      <c r="AG30">
        <v>1541.512817</v>
      </c>
      <c r="AH30">
        <v>1570.9958999999999</v>
      </c>
      <c r="AI30">
        <v>1600.47874</v>
      </c>
      <c r="AJ30">
        <v>1629.9608479999999</v>
      </c>
      <c r="AK30">
        <v>1659.443215</v>
      </c>
      <c r="AL30">
        <v>1688.92553</v>
      </c>
      <c r="AM30">
        <v>1718.4072020000001</v>
      </c>
    </row>
    <row r="31" spans="1:39" x14ac:dyDescent="0.25">
      <c r="A31" t="s">
        <v>25</v>
      </c>
      <c r="B31">
        <v>4.4478590499999999</v>
      </c>
      <c r="C31">
        <v>4.7010856280000004</v>
      </c>
      <c r="D31">
        <v>4.9480748520000004</v>
      </c>
      <c r="E31">
        <v>5.1934573390000001</v>
      </c>
      <c r="F31">
        <v>5.4387240940000003</v>
      </c>
      <c r="G31">
        <v>5.6843485449999998</v>
      </c>
      <c r="H31">
        <v>5.9315214039999997</v>
      </c>
      <c r="I31">
        <v>6.1794626619999997</v>
      </c>
      <c r="J31">
        <v>6.4299494949999998</v>
      </c>
      <c r="K31">
        <v>6.6810152909999996</v>
      </c>
      <c r="L31">
        <v>6.9307715170000002</v>
      </c>
      <c r="M31">
        <v>7.1786332220000002</v>
      </c>
      <c r="N31">
        <v>7.4241522010000001</v>
      </c>
      <c r="O31">
        <v>7.6339120329999997</v>
      </c>
      <c r="P31">
        <v>7.861965573</v>
      </c>
      <c r="Q31">
        <v>8.0893955240000004</v>
      </c>
      <c r="R31">
        <v>8.3121862340000003</v>
      </c>
      <c r="S31">
        <v>8.5290579310000005</v>
      </c>
      <c r="T31">
        <v>8.8375139320000002</v>
      </c>
      <c r="U31">
        <v>9.1541322879999996</v>
      </c>
      <c r="V31">
        <v>9.4755607489999996</v>
      </c>
      <c r="W31">
        <v>9.7947700340000008</v>
      </c>
      <c r="X31">
        <v>10.11109605</v>
      </c>
      <c r="Y31">
        <v>10.424954290000001</v>
      </c>
      <c r="Z31">
        <v>10.73660813</v>
      </c>
      <c r="AA31">
        <v>11.04607539</v>
      </c>
      <c r="AB31">
        <v>11.3530873</v>
      </c>
      <c r="AC31">
        <v>11.65719582</v>
      </c>
      <c r="AD31">
        <v>11.957473200000001</v>
      </c>
      <c r="AE31">
        <v>12.282900420000001</v>
      </c>
      <c r="AF31">
        <v>12.63192505</v>
      </c>
      <c r="AG31">
        <v>12.97127229</v>
      </c>
      <c r="AH31">
        <v>13.3024074</v>
      </c>
      <c r="AI31">
        <v>13.635937439999999</v>
      </c>
      <c r="AJ31">
        <v>13.98078765</v>
      </c>
      <c r="AK31">
        <v>14.37495268</v>
      </c>
      <c r="AL31">
        <v>14.786965759999999</v>
      </c>
      <c r="AM31">
        <v>15.21254559</v>
      </c>
    </row>
    <row r="32" spans="1:39" x14ac:dyDescent="0.25">
      <c r="A32" t="s">
        <v>26</v>
      </c>
      <c r="B32">
        <v>86.327000010000006</v>
      </c>
      <c r="C32">
        <v>90.254698439999999</v>
      </c>
      <c r="D32">
        <v>93.917242060000007</v>
      </c>
      <c r="E32">
        <v>97.565784070000007</v>
      </c>
      <c r="F32">
        <v>101.32487740000001</v>
      </c>
      <c r="G32">
        <v>105.1303954</v>
      </c>
      <c r="H32">
        <v>108.9912382</v>
      </c>
      <c r="I32">
        <v>112.93489649999999</v>
      </c>
      <c r="J32">
        <v>116.939948</v>
      </c>
      <c r="K32">
        <v>120.97483130000001</v>
      </c>
      <c r="L32">
        <v>125.012584</v>
      </c>
      <c r="M32">
        <v>129.0393675</v>
      </c>
      <c r="N32">
        <v>133.0435488</v>
      </c>
      <c r="O32">
        <v>137.005978</v>
      </c>
      <c r="P32">
        <v>140.92096950000001</v>
      </c>
      <c r="Q32">
        <v>144.80833480000001</v>
      </c>
      <c r="R32">
        <v>148.6267063</v>
      </c>
      <c r="S32">
        <v>152.36868939999999</v>
      </c>
      <c r="T32">
        <v>153.8720007</v>
      </c>
      <c r="U32">
        <v>155.411439</v>
      </c>
      <c r="V32">
        <v>156.37451680000001</v>
      </c>
      <c r="W32">
        <v>157.84956560000001</v>
      </c>
      <c r="X32">
        <v>159.38585810000001</v>
      </c>
      <c r="Y32">
        <v>160.93976760000001</v>
      </c>
      <c r="Z32">
        <v>162.50991339999999</v>
      </c>
      <c r="AA32">
        <v>164.09850080000001</v>
      </c>
      <c r="AB32">
        <v>165.70729040000001</v>
      </c>
      <c r="AC32">
        <v>167.33771540000001</v>
      </c>
      <c r="AD32">
        <v>168.9665325</v>
      </c>
      <c r="AE32">
        <v>170.60554200000001</v>
      </c>
      <c r="AF32">
        <v>172.26758179999999</v>
      </c>
      <c r="AG32">
        <v>173.95994390000001</v>
      </c>
      <c r="AH32">
        <v>175.68584920000001</v>
      </c>
      <c r="AI32">
        <v>177.44505989999999</v>
      </c>
      <c r="AJ32">
        <v>179.24624940000001</v>
      </c>
      <c r="AK32">
        <v>181.07745850000001</v>
      </c>
      <c r="AL32">
        <v>182.93631780000001</v>
      </c>
      <c r="AM32">
        <v>184.82118120000001</v>
      </c>
    </row>
    <row r="33" spans="1:39" x14ac:dyDescent="0.25">
      <c r="A33" t="s">
        <v>27</v>
      </c>
      <c r="B33">
        <v>10285.555560000001</v>
      </c>
      <c r="C33">
        <v>10268.8797</v>
      </c>
      <c r="D33">
        <v>10250.368060000001</v>
      </c>
      <c r="E33">
        <v>10230.132460000001</v>
      </c>
      <c r="F33">
        <v>10208.534680000001</v>
      </c>
      <c r="G33">
        <v>10185.89964</v>
      </c>
      <c r="H33">
        <v>10162.476210000001</v>
      </c>
      <c r="I33">
        <v>10138.44074</v>
      </c>
      <c r="J33">
        <v>10113.645259999999</v>
      </c>
      <c r="K33">
        <v>10088.172909999999</v>
      </c>
      <c r="L33">
        <v>10062.27578</v>
      </c>
      <c r="M33">
        <v>10036.03837</v>
      </c>
      <c r="N33">
        <v>10009.516229999999</v>
      </c>
      <c r="O33">
        <v>9982.0259420000002</v>
      </c>
      <c r="P33">
        <v>9953.4243800000004</v>
      </c>
      <c r="Q33">
        <v>9923.6692989999901</v>
      </c>
      <c r="R33">
        <v>9892.8305049999999</v>
      </c>
      <c r="S33">
        <v>9861.0120150000002</v>
      </c>
      <c r="T33">
        <v>9843.91158</v>
      </c>
      <c r="U33">
        <v>9827.4892540000001</v>
      </c>
      <c r="V33">
        <v>9812.1085810000004</v>
      </c>
      <c r="W33">
        <v>9798.2034370000001</v>
      </c>
      <c r="X33">
        <v>9785.99611799999</v>
      </c>
      <c r="Y33">
        <v>9775.7242260000003</v>
      </c>
      <c r="Z33">
        <v>9767.561318</v>
      </c>
      <c r="AA33">
        <v>9761.5987710000009</v>
      </c>
      <c r="AB33">
        <v>9757.8860430000004</v>
      </c>
      <c r="AC33">
        <v>9756.4236199999996</v>
      </c>
      <c r="AD33">
        <v>9756.3186740000001</v>
      </c>
      <c r="AE33">
        <v>9757.538708</v>
      </c>
      <c r="AF33">
        <v>9760.1328859999994</v>
      </c>
      <c r="AG33">
        <v>9764.1111120000005</v>
      </c>
      <c r="AH33">
        <v>9769.58829899999</v>
      </c>
      <c r="AI33">
        <v>9776.6439269999901</v>
      </c>
      <c r="AJ33">
        <v>9785.2744849999999</v>
      </c>
      <c r="AK33">
        <v>9795.5622239999902</v>
      </c>
      <c r="AL33">
        <v>9807.5201130000005</v>
      </c>
      <c r="AM33">
        <v>9821.0503640000006</v>
      </c>
    </row>
    <row r="34" spans="1:39" x14ac:dyDescent="0.25">
      <c r="A34" t="s">
        <v>28</v>
      </c>
      <c r="B34">
        <v>147495.55559999999</v>
      </c>
      <c r="C34">
        <v>157263.076</v>
      </c>
      <c r="D34">
        <v>167030.6134</v>
      </c>
      <c r="E34">
        <v>176798.25839999999</v>
      </c>
      <c r="F34">
        <v>186565.7849</v>
      </c>
      <c r="G34">
        <v>196333.4215</v>
      </c>
      <c r="H34">
        <v>206101.00169999999</v>
      </c>
      <c r="I34">
        <v>215868.52100000001</v>
      </c>
      <c r="J34">
        <v>225636.09959999999</v>
      </c>
      <c r="K34">
        <v>235403.62590000001</v>
      </c>
      <c r="L34">
        <v>245171.3058</v>
      </c>
      <c r="M34">
        <v>254938.9327</v>
      </c>
      <c r="N34">
        <v>264706.3714</v>
      </c>
      <c r="O34">
        <v>274473.94199999998</v>
      </c>
      <c r="P34">
        <v>284241.64510000002</v>
      </c>
      <c r="Q34">
        <v>294009.10440000001</v>
      </c>
      <c r="R34">
        <v>303776.7781</v>
      </c>
      <c r="S34">
        <v>313544.23349999997</v>
      </c>
      <c r="T34">
        <v>321733.8444</v>
      </c>
      <c r="U34">
        <v>329923.39020000002</v>
      </c>
      <c r="V34">
        <v>338113.00209999998</v>
      </c>
      <c r="W34">
        <v>346302.47350000002</v>
      </c>
      <c r="X34">
        <v>354491.95140000002</v>
      </c>
      <c r="Y34">
        <v>362681.53810000001</v>
      </c>
      <c r="Z34">
        <v>370871.01850000001</v>
      </c>
      <c r="AA34">
        <v>379060.73070000001</v>
      </c>
      <c r="AB34">
        <v>387250.22830000002</v>
      </c>
      <c r="AC34">
        <v>395439.63179999997</v>
      </c>
      <c r="AD34">
        <v>403629.36320000002</v>
      </c>
      <c r="AE34">
        <v>411819.00530000002</v>
      </c>
      <c r="AF34">
        <v>420008.41029999999</v>
      </c>
      <c r="AG34">
        <v>428198.00469999999</v>
      </c>
      <c r="AH34">
        <v>436387.7501</v>
      </c>
      <c r="AI34">
        <v>444577.42790000001</v>
      </c>
      <c r="AJ34">
        <v>452766.90220000001</v>
      </c>
      <c r="AK34">
        <v>460956.4485</v>
      </c>
      <c r="AL34">
        <v>469145.98070000001</v>
      </c>
      <c r="AM34">
        <v>477335.33390000003</v>
      </c>
    </row>
    <row r="35" spans="1:39" x14ac:dyDescent="0.25">
      <c r="A35" t="s">
        <v>29</v>
      </c>
      <c r="B35">
        <v>1235.5164030000001</v>
      </c>
      <c r="C35">
        <v>1305.857119</v>
      </c>
      <c r="D35">
        <v>1374.4652369999999</v>
      </c>
      <c r="E35">
        <v>1442.627039</v>
      </c>
      <c r="F35">
        <v>1510.756693</v>
      </c>
      <c r="G35">
        <v>1578.985707</v>
      </c>
      <c r="H35">
        <v>1647.6448350000001</v>
      </c>
      <c r="I35">
        <v>1716.5174059999999</v>
      </c>
      <c r="J35">
        <v>1786.097082</v>
      </c>
      <c r="K35">
        <v>1855.837581</v>
      </c>
      <c r="L35">
        <v>1925.2143100000001</v>
      </c>
      <c r="M35">
        <v>1994.0647839999999</v>
      </c>
      <c r="N35">
        <v>2062.2645000000002</v>
      </c>
      <c r="O35">
        <v>2120.5311200000001</v>
      </c>
      <c r="P35">
        <v>2183.8793260000002</v>
      </c>
      <c r="Q35">
        <v>2247.0543120000002</v>
      </c>
      <c r="R35">
        <v>2308.9406199999999</v>
      </c>
      <c r="S35">
        <v>2369.1827589999998</v>
      </c>
      <c r="T35">
        <v>2454.8649810000002</v>
      </c>
      <c r="U35">
        <v>2542.8145249999998</v>
      </c>
      <c r="V35">
        <v>2632.1002079999998</v>
      </c>
      <c r="W35">
        <v>2720.7694540000002</v>
      </c>
      <c r="X35">
        <v>2808.6377910000001</v>
      </c>
      <c r="Y35">
        <v>2895.8206369999998</v>
      </c>
      <c r="Z35">
        <v>2982.3911480000002</v>
      </c>
      <c r="AA35">
        <v>3068.354276</v>
      </c>
      <c r="AB35">
        <v>3153.6353600000002</v>
      </c>
      <c r="AC35">
        <v>3238.1099509999999</v>
      </c>
      <c r="AD35">
        <v>3321.5203339999998</v>
      </c>
      <c r="AE35">
        <v>3411.9167830000001</v>
      </c>
      <c r="AF35">
        <v>3508.86807</v>
      </c>
      <c r="AG35">
        <v>3603.1311909999999</v>
      </c>
      <c r="AH35">
        <v>3695.113167</v>
      </c>
      <c r="AI35">
        <v>3787.760401</v>
      </c>
      <c r="AJ35">
        <v>3883.552126</v>
      </c>
      <c r="AK35">
        <v>3993.0424119999998</v>
      </c>
      <c r="AL35">
        <v>4107.4904900000001</v>
      </c>
      <c r="AM35">
        <v>4225.7071070000002</v>
      </c>
    </row>
    <row r="36" spans="1:39" x14ac:dyDescent="0.25">
      <c r="A36" t="s">
        <v>30</v>
      </c>
      <c r="B36">
        <v>23979.72222</v>
      </c>
      <c r="C36">
        <v>25070.74957</v>
      </c>
      <c r="D36">
        <v>26088.122790000001</v>
      </c>
      <c r="E36">
        <v>27101.606690000001</v>
      </c>
      <c r="F36">
        <v>28145.79927</v>
      </c>
      <c r="G36">
        <v>29202.887620000001</v>
      </c>
      <c r="H36">
        <v>30275.343939999999</v>
      </c>
      <c r="I36">
        <v>31370.80458</v>
      </c>
      <c r="J36">
        <v>32483.318879999999</v>
      </c>
      <c r="K36">
        <v>33604.1198</v>
      </c>
      <c r="L36">
        <v>34725.717790000002</v>
      </c>
      <c r="M36">
        <v>35844.268759999999</v>
      </c>
      <c r="N36">
        <v>36956.541340000003</v>
      </c>
      <c r="O36">
        <v>38057.216110000001</v>
      </c>
      <c r="P36">
        <v>39144.713739999999</v>
      </c>
      <c r="Q36">
        <v>40224.53744</v>
      </c>
      <c r="R36">
        <v>41285.196179999999</v>
      </c>
      <c r="S36">
        <v>42324.635950000004</v>
      </c>
      <c r="T36">
        <v>42742.222410000002</v>
      </c>
      <c r="U36">
        <v>43169.844169999997</v>
      </c>
      <c r="V36">
        <v>43437.36578</v>
      </c>
      <c r="W36">
        <v>43847.101549999999</v>
      </c>
      <c r="X36">
        <v>44273.849479999997</v>
      </c>
      <c r="Y36">
        <v>44705.490989999998</v>
      </c>
      <c r="Z36">
        <v>45141.642619999999</v>
      </c>
      <c r="AA36">
        <v>45582.91689</v>
      </c>
      <c r="AB36">
        <v>46029.802900000002</v>
      </c>
      <c r="AC36">
        <v>46482.69872</v>
      </c>
      <c r="AD36">
        <v>46935.147900000004</v>
      </c>
      <c r="AE36">
        <v>47390.428330000002</v>
      </c>
      <c r="AF36">
        <v>47852.106059999998</v>
      </c>
      <c r="AG36">
        <v>48322.20665</v>
      </c>
      <c r="AH36">
        <v>48801.624790000002</v>
      </c>
      <c r="AI36">
        <v>49290.294419999998</v>
      </c>
      <c r="AJ36">
        <v>49790.624830000001</v>
      </c>
      <c r="AK36">
        <v>50299.294029999997</v>
      </c>
      <c r="AL36">
        <v>50815.643819999998</v>
      </c>
      <c r="AM36">
        <v>51339.21701</v>
      </c>
    </row>
    <row r="37" spans="1:39" x14ac:dyDescent="0.25">
      <c r="A37" t="s">
        <v>132</v>
      </c>
      <c r="B37">
        <v>54215.27779</v>
      </c>
      <c r="C37">
        <v>58510.006090000003</v>
      </c>
      <c r="D37">
        <v>62802.673159999998</v>
      </c>
      <c r="E37">
        <v>67093.847240000003</v>
      </c>
      <c r="F37">
        <v>71384.803209999998</v>
      </c>
      <c r="G37">
        <v>75675.90509</v>
      </c>
      <c r="H37">
        <v>79967.020359999995</v>
      </c>
      <c r="I37">
        <v>84257.843580000001</v>
      </c>
      <c r="J37">
        <v>88547.286959999998</v>
      </c>
      <c r="K37">
        <v>92834.962780000002</v>
      </c>
      <c r="L37">
        <v>97120.891879999996</v>
      </c>
      <c r="M37">
        <v>101406.80620000001</v>
      </c>
      <c r="N37">
        <v>105690.8042</v>
      </c>
      <c r="O37">
        <v>109975.2524</v>
      </c>
      <c r="P37">
        <v>114254.0959</v>
      </c>
      <c r="Q37">
        <v>118528.42720000001</v>
      </c>
      <c r="R37">
        <v>122799.8213</v>
      </c>
      <c r="S37">
        <v>127069.40760000001</v>
      </c>
      <c r="T37">
        <v>130076.79829999999</v>
      </c>
      <c r="U37">
        <v>133085.3346</v>
      </c>
      <c r="V37">
        <v>136094.3609</v>
      </c>
      <c r="W37">
        <v>139104.98149999999</v>
      </c>
      <c r="X37">
        <v>142117.34450000001</v>
      </c>
      <c r="Y37">
        <v>145131.1838</v>
      </c>
      <c r="Z37">
        <v>148146.3664</v>
      </c>
      <c r="AA37">
        <v>151162.899</v>
      </c>
      <c r="AB37">
        <v>154180.82389999999</v>
      </c>
      <c r="AC37">
        <v>157200.25099999999</v>
      </c>
      <c r="AD37">
        <v>160220.00109999999</v>
      </c>
      <c r="AE37">
        <v>163237.14540000001</v>
      </c>
      <c r="AF37">
        <v>166252.9621</v>
      </c>
      <c r="AG37">
        <v>169272.777</v>
      </c>
      <c r="AH37">
        <v>172297.6275</v>
      </c>
      <c r="AI37">
        <v>175327.06090000001</v>
      </c>
      <c r="AJ37">
        <v>178367.28339999999</v>
      </c>
      <c r="AK37">
        <v>181412.1152</v>
      </c>
      <c r="AL37">
        <v>184460.84539999999</v>
      </c>
      <c r="AM37">
        <v>187513.10949999999</v>
      </c>
    </row>
    <row r="38" spans="1:39" x14ac:dyDescent="0.25">
      <c r="A38" t="s">
        <v>31</v>
      </c>
      <c r="B38">
        <v>121.58713299999999</v>
      </c>
      <c r="C38">
        <v>122.1959019</v>
      </c>
      <c r="D38">
        <v>122.8249179</v>
      </c>
      <c r="E38">
        <v>123.3827758</v>
      </c>
      <c r="F38">
        <v>123.90420279999999</v>
      </c>
      <c r="G38">
        <v>124.4589122</v>
      </c>
      <c r="H38">
        <v>125.0297581</v>
      </c>
      <c r="I38">
        <v>125.605159</v>
      </c>
      <c r="J38">
        <v>126.18113769999999</v>
      </c>
      <c r="K38">
        <v>126.7608271</v>
      </c>
      <c r="L38">
        <v>127.3498731</v>
      </c>
      <c r="M38">
        <v>127.95626300000001</v>
      </c>
      <c r="N38">
        <v>128.58522540000001</v>
      </c>
      <c r="O38">
        <v>129.22755979999999</v>
      </c>
      <c r="P38">
        <v>129.86133459999999</v>
      </c>
      <c r="Q38">
        <v>130.4810057</v>
      </c>
      <c r="R38">
        <v>131.0827319</v>
      </c>
      <c r="S38">
        <v>131.6614879</v>
      </c>
      <c r="T38">
        <v>132.18975180000001</v>
      </c>
      <c r="U38">
        <v>132.70206880000001</v>
      </c>
      <c r="V38">
        <v>133.20911319999999</v>
      </c>
      <c r="W38">
        <v>133.72095730000001</v>
      </c>
      <c r="X38">
        <v>134.24322050000001</v>
      </c>
      <c r="Y38">
        <v>134.77899429999999</v>
      </c>
      <c r="Z38">
        <v>135.33006639999999</v>
      </c>
      <c r="AA38">
        <v>135.8972411</v>
      </c>
      <c r="AB38">
        <v>136.48023939999999</v>
      </c>
      <c r="AC38">
        <v>137.07799639999999</v>
      </c>
      <c r="AD38">
        <v>137.6729622</v>
      </c>
      <c r="AE38">
        <v>138.27203700000001</v>
      </c>
      <c r="AF38">
        <v>138.8853809</v>
      </c>
      <c r="AG38">
        <v>139.52040239999999</v>
      </c>
      <c r="AH38">
        <v>140.17755399999999</v>
      </c>
      <c r="AI38">
        <v>140.85524340000001</v>
      </c>
      <c r="AJ38">
        <v>141.55814509999999</v>
      </c>
      <c r="AK38">
        <v>142.2817302</v>
      </c>
      <c r="AL38">
        <v>143.02282020000001</v>
      </c>
      <c r="AM38">
        <v>143.77903029999999</v>
      </c>
    </row>
    <row r="39" spans="1:39" x14ac:dyDescent="0.25">
      <c r="A39" t="s">
        <v>32</v>
      </c>
      <c r="B39">
        <v>411.05060300000002</v>
      </c>
      <c r="C39">
        <v>411.57591259999998</v>
      </c>
      <c r="D39">
        <v>412.04886329999999</v>
      </c>
      <c r="E39">
        <v>412.47352330000001</v>
      </c>
      <c r="F39">
        <v>412.84847120000001</v>
      </c>
      <c r="G39">
        <v>413.53787799999998</v>
      </c>
      <c r="H39">
        <v>413.90095860000002</v>
      </c>
      <c r="I39">
        <v>414.16881330000001</v>
      </c>
      <c r="J39">
        <v>414.47047199999997</v>
      </c>
      <c r="K39">
        <v>414.79675750000001</v>
      </c>
      <c r="L39">
        <v>415.08103790000001</v>
      </c>
      <c r="M39">
        <v>415.35201060000003</v>
      </c>
      <c r="N39">
        <v>415.60652640000001</v>
      </c>
      <c r="O39">
        <v>415.65661449999999</v>
      </c>
      <c r="P39">
        <v>416.08729979999998</v>
      </c>
      <c r="Q39">
        <v>416.39150039999998</v>
      </c>
      <c r="R39">
        <v>416.58588409999999</v>
      </c>
      <c r="S39">
        <v>416.72068250000001</v>
      </c>
      <c r="T39">
        <v>423.01787109999998</v>
      </c>
      <c r="U39">
        <v>429.44875639999998</v>
      </c>
      <c r="V39">
        <v>435.81754430000001</v>
      </c>
      <c r="W39">
        <v>442.08264159999999</v>
      </c>
      <c r="X39">
        <v>448.38618830000001</v>
      </c>
      <c r="Y39">
        <v>454.69327750000002</v>
      </c>
      <c r="Z39">
        <v>461.0092957</v>
      </c>
      <c r="AA39">
        <v>467.34248289999999</v>
      </c>
      <c r="AB39">
        <v>473.69835890000002</v>
      </c>
      <c r="AC39">
        <v>480.08091830000001</v>
      </c>
      <c r="AD39">
        <v>486.52859530000001</v>
      </c>
      <c r="AE39">
        <v>493.15312619999997</v>
      </c>
      <c r="AF39">
        <v>499.89211599999999</v>
      </c>
      <c r="AG39">
        <v>506.65131380000003</v>
      </c>
      <c r="AH39">
        <v>513.45606090000001</v>
      </c>
      <c r="AI39">
        <v>520.34266309999998</v>
      </c>
      <c r="AJ39">
        <v>527.33078909999995</v>
      </c>
      <c r="AK39">
        <v>534.41498109999998</v>
      </c>
      <c r="AL39">
        <v>541.59792379999999</v>
      </c>
      <c r="AM39">
        <v>548.87818270000002</v>
      </c>
    </row>
    <row r="40" spans="1:39" x14ac:dyDescent="0.25">
      <c r="A40" t="s">
        <v>33</v>
      </c>
      <c r="B40">
        <v>1245.3447020000001</v>
      </c>
      <c r="C40">
        <v>1262.705142</v>
      </c>
      <c r="D40">
        <v>1280.0650390000001</v>
      </c>
      <c r="E40">
        <v>1297.4234750000001</v>
      </c>
      <c r="F40">
        <v>1314.7782050000001</v>
      </c>
      <c r="G40">
        <v>1332.1337940000001</v>
      </c>
      <c r="H40">
        <v>1349.515549</v>
      </c>
      <c r="I40">
        <v>1366.866113</v>
      </c>
      <c r="J40">
        <v>1384.1688260000001</v>
      </c>
      <c r="K40">
        <v>1401.4231830000001</v>
      </c>
      <c r="L40">
        <v>1418.573907</v>
      </c>
      <c r="M40">
        <v>1435.714373</v>
      </c>
      <c r="N40">
        <v>1452.924336</v>
      </c>
      <c r="O40">
        <v>1470.0938120000001</v>
      </c>
      <c r="P40">
        <v>1487.3863329999999</v>
      </c>
      <c r="Q40">
        <v>1504.7143639999999</v>
      </c>
      <c r="R40">
        <v>1522.0529509999999</v>
      </c>
      <c r="S40">
        <v>1539.380253</v>
      </c>
      <c r="T40">
        <v>1556.1990129999999</v>
      </c>
      <c r="U40">
        <v>1572.8024129999999</v>
      </c>
      <c r="V40">
        <v>1589.2942499999999</v>
      </c>
      <c r="W40">
        <v>1605.667473</v>
      </c>
      <c r="X40">
        <v>1622.0259450000001</v>
      </c>
      <c r="Y40">
        <v>1638.350189</v>
      </c>
      <c r="Z40">
        <v>1654.6527659999999</v>
      </c>
      <c r="AA40">
        <v>1670.94542</v>
      </c>
      <c r="AB40">
        <v>1687.236621</v>
      </c>
      <c r="AC40">
        <v>1703.5285610000001</v>
      </c>
      <c r="AD40">
        <v>1719.81306</v>
      </c>
      <c r="AE40">
        <v>1736.086213</v>
      </c>
      <c r="AF40">
        <v>1752.611948</v>
      </c>
      <c r="AG40">
        <v>1769.324537</v>
      </c>
      <c r="AH40">
        <v>1786.153243</v>
      </c>
      <c r="AI40">
        <v>1803.05456</v>
      </c>
      <c r="AJ40">
        <v>1819.9868120000001</v>
      </c>
      <c r="AK40">
        <v>1836.9201049999999</v>
      </c>
      <c r="AL40">
        <v>1853.835957</v>
      </c>
      <c r="AM40">
        <v>1870.7238030000001</v>
      </c>
    </row>
    <row r="41" spans="1:39" x14ac:dyDescent="0.25">
      <c r="A41" t="s">
        <v>34</v>
      </c>
      <c r="B41">
        <v>82.998924389999999</v>
      </c>
      <c r="C41">
        <v>81.923731540000006</v>
      </c>
      <c r="D41">
        <v>80.421504170000006</v>
      </c>
      <c r="E41">
        <v>79.077848149999994</v>
      </c>
      <c r="F41">
        <v>77.690126739999997</v>
      </c>
      <c r="G41">
        <v>75.826376359999998</v>
      </c>
      <c r="H41">
        <v>73.893018389999995</v>
      </c>
      <c r="I41">
        <v>72.056243289999998</v>
      </c>
      <c r="J41">
        <v>70.395346799999999</v>
      </c>
      <c r="K41">
        <v>68.895536620000001</v>
      </c>
      <c r="L41">
        <v>67.495848850000002</v>
      </c>
      <c r="M41">
        <v>66.166910740000006</v>
      </c>
      <c r="N41">
        <v>64.884479080000006</v>
      </c>
      <c r="O41">
        <v>63.633427840000003</v>
      </c>
      <c r="P41">
        <v>62.837993859999997</v>
      </c>
      <c r="Q41">
        <v>62.138533209999999</v>
      </c>
      <c r="R41">
        <v>61.461527330000003</v>
      </c>
      <c r="S41">
        <v>60.779242160000003</v>
      </c>
      <c r="T41">
        <v>60.798827369999998</v>
      </c>
      <c r="U41">
        <v>61.023981790000001</v>
      </c>
      <c r="V41">
        <v>61.269840109999997</v>
      </c>
      <c r="W41">
        <v>61.214045319999997</v>
      </c>
      <c r="X41">
        <v>61.132987069999999</v>
      </c>
      <c r="Y41">
        <v>61.051404830000003</v>
      </c>
      <c r="Z41">
        <v>60.967990929999999</v>
      </c>
      <c r="AA41">
        <v>60.879209770000003</v>
      </c>
      <c r="AB41">
        <v>60.781393039999998</v>
      </c>
      <c r="AC41">
        <v>60.670933499999997</v>
      </c>
      <c r="AD41">
        <v>60.546172040000002</v>
      </c>
      <c r="AE41">
        <v>60.414791100000002</v>
      </c>
      <c r="AF41">
        <v>60.286731469999999</v>
      </c>
      <c r="AG41">
        <v>60.165429639999999</v>
      </c>
      <c r="AH41">
        <v>60.048959400000001</v>
      </c>
      <c r="AI41">
        <v>59.934093689999997</v>
      </c>
      <c r="AJ41">
        <v>59.82107354</v>
      </c>
      <c r="AK41">
        <v>59.706274000000001</v>
      </c>
      <c r="AL41">
        <v>59.588412869999999</v>
      </c>
      <c r="AM41">
        <v>59.466788039999997</v>
      </c>
    </row>
    <row r="42" spans="1:39" x14ac:dyDescent="0.25">
      <c r="A42" t="s">
        <v>35</v>
      </c>
      <c r="B42">
        <v>7.5365014899999999E-2</v>
      </c>
      <c r="C42">
        <v>7.7799241899999996E-2</v>
      </c>
      <c r="D42">
        <v>8.04548863E-2</v>
      </c>
      <c r="E42">
        <v>8.3707409600000005E-2</v>
      </c>
      <c r="F42">
        <v>8.6795179700000002E-2</v>
      </c>
      <c r="G42">
        <v>8.9710706299999998E-2</v>
      </c>
      <c r="H42">
        <v>9.2553353599999999E-2</v>
      </c>
      <c r="I42">
        <v>9.5380498100000002E-2</v>
      </c>
      <c r="J42">
        <v>9.8187514500000003E-2</v>
      </c>
      <c r="K42">
        <v>0.10100007</v>
      </c>
      <c r="L42">
        <v>0.10383962469999999</v>
      </c>
      <c r="M42">
        <v>0.10672483770000001</v>
      </c>
      <c r="N42">
        <v>0.1096757969</v>
      </c>
      <c r="O42">
        <v>0.1127439822</v>
      </c>
      <c r="P42">
        <v>0.11591380900000001</v>
      </c>
      <c r="Q42">
        <v>0.119139604</v>
      </c>
      <c r="R42">
        <v>0.1223376748</v>
      </c>
      <c r="S42">
        <v>0.1253372317</v>
      </c>
      <c r="T42">
        <v>0.1283742182</v>
      </c>
      <c r="U42">
        <v>0.13141465769999999</v>
      </c>
      <c r="V42">
        <v>0.1344452592</v>
      </c>
      <c r="W42">
        <v>0.13745149379999999</v>
      </c>
      <c r="X42">
        <v>0.14041361760000001</v>
      </c>
      <c r="Y42">
        <v>0.1433070823</v>
      </c>
      <c r="Z42">
        <v>0.14610430699999999</v>
      </c>
      <c r="AA42">
        <v>0.14877527660000001</v>
      </c>
      <c r="AB42">
        <v>0.15128785210000001</v>
      </c>
      <c r="AC42">
        <v>0.1536079719</v>
      </c>
      <c r="AD42">
        <v>0.1562102534</v>
      </c>
      <c r="AE42">
        <v>0.1589913335</v>
      </c>
      <c r="AF42">
        <v>0.16187858229999999</v>
      </c>
      <c r="AG42">
        <v>0.16482390920000001</v>
      </c>
      <c r="AH42">
        <v>0.167795412</v>
      </c>
      <c r="AI42">
        <v>0.17077041409999999</v>
      </c>
      <c r="AJ42">
        <v>0.1737358708</v>
      </c>
      <c r="AK42">
        <v>0.17668078100000001</v>
      </c>
      <c r="AL42">
        <v>0.17960123210000001</v>
      </c>
      <c r="AM42">
        <v>0.1824983476</v>
      </c>
    </row>
    <row r="43" spans="1:39" x14ac:dyDescent="0.25">
      <c r="A43" t="s">
        <v>36</v>
      </c>
      <c r="B43">
        <v>594.8122535</v>
      </c>
      <c r="C43">
        <v>613.97892920000004</v>
      </c>
      <c r="D43">
        <v>633.09834479999995</v>
      </c>
      <c r="E43">
        <v>652.16868929999998</v>
      </c>
      <c r="F43">
        <v>671.18326160000004</v>
      </c>
      <c r="G43">
        <v>690.26919329999998</v>
      </c>
      <c r="H43">
        <v>708.95832350000001</v>
      </c>
      <c r="I43">
        <v>727.59926440000004</v>
      </c>
      <c r="J43">
        <v>746.34505139999999</v>
      </c>
      <c r="K43">
        <v>765.21238600000004</v>
      </c>
      <c r="L43">
        <v>784.10698660000003</v>
      </c>
      <c r="M43">
        <v>803.04757640000003</v>
      </c>
      <c r="N43">
        <v>822.0102134</v>
      </c>
      <c r="O43">
        <v>840.73955620000004</v>
      </c>
      <c r="P43">
        <v>860.00496090000001</v>
      </c>
      <c r="Q43">
        <v>879.02373109999996</v>
      </c>
      <c r="R43">
        <v>897.79844209999999</v>
      </c>
      <c r="S43">
        <v>916.39669600000002</v>
      </c>
      <c r="T43">
        <v>925.21878270000002</v>
      </c>
      <c r="U43">
        <v>934.12451590000001</v>
      </c>
      <c r="V43">
        <v>942.89927350000005</v>
      </c>
      <c r="W43">
        <v>951.52137789999995</v>
      </c>
      <c r="X43">
        <v>960.23026340000001</v>
      </c>
      <c r="Y43">
        <v>968.97176960000002</v>
      </c>
      <c r="Z43">
        <v>977.7573165</v>
      </c>
      <c r="AA43">
        <v>986.60047940000004</v>
      </c>
      <c r="AB43">
        <v>995.50951980000002</v>
      </c>
      <c r="AC43">
        <v>1004.488656</v>
      </c>
      <c r="AD43">
        <v>1013.684336</v>
      </c>
      <c r="AE43">
        <v>1023.184802</v>
      </c>
      <c r="AF43">
        <v>1032.8635280000001</v>
      </c>
      <c r="AG43">
        <v>1042.5470889999999</v>
      </c>
      <c r="AH43">
        <v>1052.258167</v>
      </c>
      <c r="AI43">
        <v>1062.0470299999999</v>
      </c>
      <c r="AJ43">
        <v>1071.9439609999999</v>
      </c>
      <c r="AK43">
        <v>1081.9456279999999</v>
      </c>
      <c r="AL43">
        <v>1092.056726</v>
      </c>
      <c r="AM43">
        <v>1102.2784999999999</v>
      </c>
    </row>
    <row r="44" spans="1:39" x14ac:dyDescent="0.25">
      <c r="A44" t="s">
        <v>37</v>
      </c>
      <c r="B44">
        <v>1.1275404570000001</v>
      </c>
      <c r="C44">
        <v>1.635250616</v>
      </c>
      <c r="D44">
        <v>2.1416714670000001</v>
      </c>
      <c r="E44">
        <v>2.6463772310000002</v>
      </c>
      <c r="F44">
        <v>3.148962123</v>
      </c>
      <c r="G44">
        <v>3.647842083</v>
      </c>
      <c r="H44">
        <v>4.1440280960000004</v>
      </c>
      <c r="I44">
        <v>4.6380515119999997</v>
      </c>
      <c r="J44">
        <v>5.1304804669999999</v>
      </c>
      <c r="K44">
        <v>5.6215000340000003</v>
      </c>
      <c r="L44">
        <v>6.1099591289999999</v>
      </c>
      <c r="M44">
        <v>6.5963446350000003</v>
      </c>
      <c r="N44">
        <v>7.0804742230000004</v>
      </c>
      <c r="O44">
        <v>7.5224448810000002</v>
      </c>
      <c r="P44">
        <v>7.9851591830000004</v>
      </c>
      <c r="Q44">
        <v>8.4459000399999997</v>
      </c>
      <c r="R44">
        <v>8.9005146649999904</v>
      </c>
      <c r="S44">
        <v>9.3476086780000003</v>
      </c>
      <c r="T44">
        <v>10.038235</v>
      </c>
      <c r="U44">
        <v>10.72923415</v>
      </c>
      <c r="V44">
        <v>11.41476288</v>
      </c>
      <c r="W44">
        <v>12.09394256</v>
      </c>
      <c r="X44">
        <v>12.767204400000001</v>
      </c>
      <c r="Y44">
        <v>13.434390280000001</v>
      </c>
      <c r="Z44">
        <v>14.09549007</v>
      </c>
      <c r="AA44">
        <v>14.750260239999999</v>
      </c>
      <c r="AB44">
        <v>15.398178039999999</v>
      </c>
      <c r="AC44">
        <v>16.038392760000001</v>
      </c>
      <c r="AD44">
        <v>16.67333215</v>
      </c>
      <c r="AE44">
        <v>17.339319379999999</v>
      </c>
      <c r="AF44">
        <v>18.03767582</v>
      </c>
      <c r="AG44">
        <v>18.712088439999999</v>
      </c>
      <c r="AH44">
        <v>19.38236577</v>
      </c>
      <c r="AI44">
        <v>20.05441918</v>
      </c>
      <c r="AJ44">
        <v>20.800807330000001</v>
      </c>
      <c r="AK44">
        <v>21.574841809999999</v>
      </c>
      <c r="AL44">
        <v>22.37130256</v>
      </c>
      <c r="AM44">
        <v>23.18700467</v>
      </c>
    </row>
    <row r="45" spans="1:39" x14ac:dyDescent="0.25">
      <c r="A45" t="s">
        <v>38</v>
      </c>
      <c r="B45">
        <v>11.097</v>
      </c>
      <c r="C45">
        <v>11.84682216</v>
      </c>
      <c r="D45">
        <v>12.601510299999999</v>
      </c>
      <c r="E45">
        <v>13.363262600000001</v>
      </c>
      <c r="F45">
        <v>14.13555921</v>
      </c>
      <c r="G45">
        <v>14.921677689999999</v>
      </c>
      <c r="H45">
        <v>15.71381908</v>
      </c>
      <c r="I45">
        <v>16.527748259999999</v>
      </c>
      <c r="J45">
        <v>17.370000040000001</v>
      </c>
      <c r="K45">
        <v>18.239186669999999</v>
      </c>
      <c r="L45">
        <v>19.136401490000001</v>
      </c>
      <c r="M45">
        <v>20.070455949999999</v>
      </c>
      <c r="N45">
        <v>21.051709760000001</v>
      </c>
      <c r="O45">
        <v>22.081154260000002</v>
      </c>
      <c r="P45">
        <v>23.2050318</v>
      </c>
      <c r="Q45">
        <v>24.4352822</v>
      </c>
      <c r="R45">
        <v>25.82975325</v>
      </c>
      <c r="S45">
        <v>27.47800973</v>
      </c>
      <c r="T45">
        <v>28.989650789999999</v>
      </c>
      <c r="U45">
        <v>30.734093139999999</v>
      </c>
      <c r="V45">
        <v>32.49286833</v>
      </c>
      <c r="W45">
        <v>33.972004339999998</v>
      </c>
      <c r="X45">
        <v>35.280901440000001</v>
      </c>
      <c r="Y45">
        <v>36.400321839999997</v>
      </c>
      <c r="Z45">
        <v>37.314448120000002</v>
      </c>
      <c r="AA45">
        <v>38.023006109999997</v>
      </c>
      <c r="AB45">
        <v>38.540307490000004</v>
      </c>
      <c r="AC45">
        <v>38.892126519999998</v>
      </c>
      <c r="AD45">
        <v>39.109622659999999</v>
      </c>
      <c r="AE45">
        <v>39.200472609999998</v>
      </c>
      <c r="AF45">
        <v>39.188289130000001</v>
      </c>
      <c r="AG45">
        <v>39.06563551</v>
      </c>
      <c r="AH45">
        <v>38.848484929999998</v>
      </c>
      <c r="AI45">
        <v>38.56335455</v>
      </c>
      <c r="AJ45">
        <v>38.239702100000002</v>
      </c>
      <c r="AK45">
        <v>37.902439389999998</v>
      </c>
      <c r="AL45">
        <v>37.574671309999999</v>
      </c>
      <c r="AM45">
        <v>37.277967480000001</v>
      </c>
    </row>
    <row r="46" spans="1:39" x14ac:dyDescent="0.25">
      <c r="A46" t="s">
        <v>39</v>
      </c>
      <c r="B46">
        <v>37.027999999999999</v>
      </c>
      <c r="C46">
        <v>36.967966920000002</v>
      </c>
      <c r="D46">
        <v>36.901325020000002</v>
      </c>
      <c r="E46">
        <v>36.828476870000003</v>
      </c>
      <c r="F46">
        <v>36.750724859999998</v>
      </c>
      <c r="G46">
        <v>36.619545530000003</v>
      </c>
      <c r="H46">
        <v>36.458877530000002</v>
      </c>
      <c r="I46">
        <v>36.297372359999997</v>
      </c>
      <c r="J46">
        <v>36.148837980000003</v>
      </c>
      <c r="K46">
        <v>36.014134249999998</v>
      </c>
      <c r="L46">
        <v>35.891959450000002</v>
      </c>
      <c r="M46">
        <v>35.776286050000003</v>
      </c>
      <c r="N46">
        <v>35.662219610000001</v>
      </c>
      <c r="O46">
        <v>35.578055710000001</v>
      </c>
      <c r="P46">
        <v>35.498416159999998</v>
      </c>
      <c r="Q46">
        <v>35.410618130000003</v>
      </c>
      <c r="R46">
        <v>35.310622160000001</v>
      </c>
      <c r="S46">
        <v>35.197544309999998</v>
      </c>
      <c r="T46">
        <v>35.142479710000003</v>
      </c>
      <c r="U46">
        <v>35.084348579999997</v>
      </c>
      <c r="V46">
        <v>35.018426269999999</v>
      </c>
      <c r="W46">
        <v>34.951186290000003</v>
      </c>
      <c r="X46">
        <v>34.883290379999998</v>
      </c>
      <c r="Y46">
        <v>34.816020190000003</v>
      </c>
      <c r="Z46">
        <v>34.750796379999997</v>
      </c>
      <c r="AA46">
        <v>34.688843239999997</v>
      </c>
      <c r="AB46">
        <v>34.631190080000003</v>
      </c>
      <c r="AC46">
        <v>34.578584929999998</v>
      </c>
      <c r="AD46">
        <v>34.538416050000002</v>
      </c>
      <c r="AE46">
        <v>34.504991910000001</v>
      </c>
      <c r="AF46">
        <v>34.468979060000002</v>
      </c>
      <c r="AG46">
        <v>34.427291660000002</v>
      </c>
      <c r="AH46">
        <v>34.381429830000002</v>
      </c>
      <c r="AI46">
        <v>34.333998979999997</v>
      </c>
      <c r="AJ46">
        <v>34.2863185</v>
      </c>
      <c r="AK46">
        <v>34.240223399999998</v>
      </c>
      <c r="AL46">
        <v>34.196992819999998</v>
      </c>
      <c r="AM46">
        <v>34.157222900000001</v>
      </c>
    </row>
    <row r="47" spans="1:39" x14ac:dyDescent="0.25">
      <c r="A47" t="s">
        <v>40</v>
      </c>
      <c r="B47">
        <v>530.98400000000004</v>
      </c>
      <c r="C47">
        <v>566.14707350000003</v>
      </c>
      <c r="D47">
        <v>601.3102083</v>
      </c>
      <c r="E47">
        <v>636.47373019999998</v>
      </c>
      <c r="F47">
        <v>671.63682570000003</v>
      </c>
      <c r="G47">
        <v>706.25445769999999</v>
      </c>
      <c r="H47">
        <v>739.65074570000002</v>
      </c>
      <c r="I47">
        <v>772.77419599999996</v>
      </c>
      <c r="J47">
        <v>806.22819549999997</v>
      </c>
      <c r="K47">
        <v>840.07983909999996</v>
      </c>
      <c r="L47">
        <v>874.17002769999999</v>
      </c>
      <c r="M47">
        <v>908.37658720000002</v>
      </c>
      <c r="N47">
        <v>942.5048845</v>
      </c>
      <c r="O47">
        <v>977.02151860000004</v>
      </c>
      <c r="P47">
        <v>1012.7304</v>
      </c>
      <c r="Q47">
        <v>1048.11077</v>
      </c>
      <c r="R47">
        <v>1083.0659559999999</v>
      </c>
      <c r="S47">
        <v>1117.6522849999999</v>
      </c>
      <c r="T47">
        <v>1146.545243</v>
      </c>
      <c r="U47">
        <v>1175.820841</v>
      </c>
      <c r="V47">
        <v>1204.600289</v>
      </c>
      <c r="W47">
        <v>1232.904616</v>
      </c>
      <c r="X47">
        <v>1261.0617259999999</v>
      </c>
      <c r="Y47">
        <v>1288.9224670000001</v>
      </c>
      <c r="Z47">
        <v>1316.489814</v>
      </c>
      <c r="AA47">
        <v>1343.7873030000001</v>
      </c>
      <c r="AB47">
        <v>1370.834415</v>
      </c>
      <c r="AC47">
        <v>1397.649611</v>
      </c>
      <c r="AD47">
        <v>1424.5331980000001</v>
      </c>
      <c r="AE47">
        <v>1451.668578</v>
      </c>
      <c r="AF47">
        <v>1478.4556930000001</v>
      </c>
      <c r="AG47">
        <v>1504.436821</v>
      </c>
      <c r="AH47">
        <v>1529.712464</v>
      </c>
      <c r="AI47">
        <v>1554.481479</v>
      </c>
      <c r="AJ47">
        <v>1578.859762</v>
      </c>
      <c r="AK47">
        <v>1602.8831259999999</v>
      </c>
      <c r="AL47">
        <v>1626.6191060000001</v>
      </c>
      <c r="AM47">
        <v>1650.1089870000001</v>
      </c>
    </row>
    <row r="48" spans="1:39" x14ac:dyDescent="0.25">
      <c r="A48" t="s">
        <v>41</v>
      </c>
      <c r="B48">
        <v>4.4478590499999999</v>
      </c>
      <c r="C48">
        <v>4.7010856280000004</v>
      </c>
      <c r="D48">
        <v>4.9480748520000004</v>
      </c>
      <c r="E48">
        <v>5.1934573390000001</v>
      </c>
      <c r="F48">
        <v>5.4387240940000003</v>
      </c>
      <c r="G48">
        <v>5.6754421099999997</v>
      </c>
      <c r="H48">
        <v>5.9083105390000004</v>
      </c>
      <c r="I48">
        <v>6.141040834</v>
      </c>
      <c r="J48">
        <v>6.3781171680000002</v>
      </c>
      <c r="K48">
        <v>6.6179299619999998</v>
      </c>
      <c r="L48">
        <v>6.8582434230000002</v>
      </c>
      <c r="M48">
        <v>7.0975261969999996</v>
      </c>
      <c r="N48">
        <v>7.3343466309999998</v>
      </c>
      <c r="O48">
        <v>7.5421827810000002</v>
      </c>
      <c r="P48">
        <v>7.7706648830000002</v>
      </c>
      <c r="Q48">
        <v>7.9978713920000004</v>
      </c>
      <c r="R48">
        <v>8.2187076789999995</v>
      </c>
      <c r="S48">
        <v>8.4313737199999998</v>
      </c>
      <c r="T48">
        <v>8.7372875010000008</v>
      </c>
      <c r="U48">
        <v>9.0494943760000002</v>
      </c>
      <c r="V48">
        <v>9.3632194420000001</v>
      </c>
      <c r="W48">
        <v>9.672507306</v>
      </c>
      <c r="X48">
        <v>9.9769764110000008</v>
      </c>
      <c r="Y48">
        <v>10.276694790000001</v>
      </c>
      <c r="Z48">
        <v>10.571970800000001</v>
      </c>
      <c r="AA48">
        <v>10.862968329999999</v>
      </c>
      <c r="AB48">
        <v>11.149591879999999</v>
      </c>
      <c r="AC48">
        <v>11.43156769</v>
      </c>
      <c r="AD48">
        <v>11.710910030000001</v>
      </c>
      <c r="AE48">
        <v>12.01369667</v>
      </c>
      <c r="AF48">
        <v>12.336894190000001</v>
      </c>
      <c r="AG48">
        <v>12.64590082</v>
      </c>
      <c r="AH48">
        <v>12.942003590000001</v>
      </c>
      <c r="AI48">
        <v>13.23621406</v>
      </c>
      <c r="AJ48">
        <v>13.537471849999999</v>
      </c>
      <c r="AK48">
        <v>13.882851609999999</v>
      </c>
      <c r="AL48">
        <v>14.242085019999999</v>
      </c>
      <c r="AM48">
        <v>14.6112597</v>
      </c>
    </row>
    <row r="49" spans="1:39" x14ac:dyDescent="0.25">
      <c r="A49" t="s">
        <v>42</v>
      </c>
      <c r="B49">
        <v>86.327000010000006</v>
      </c>
      <c r="C49">
        <v>90.254698439999999</v>
      </c>
      <c r="D49">
        <v>93.917242060000007</v>
      </c>
      <c r="E49">
        <v>97.565784070000007</v>
      </c>
      <c r="F49">
        <v>101.32487740000001</v>
      </c>
      <c r="G49">
        <v>105.0240421</v>
      </c>
      <c r="H49">
        <v>108.6023814</v>
      </c>
      <c r="I49">
        <v>112.21987319999999</v>
      </c>
      <c r="J49">
        <v>115.950187</v>
      </c>
      <c r="K49">
        <v>119.7737053</v>
      </c>
      <c r="L49">
        <v>123.64081470000001</v>
      </c>
      <c r="M49">
        <v>127.5170889</v>
      </c>
      <c r="N49">
        <v>131.35925169999999</v>
      </c>
      <c r="O49">
        <v>135.23768480000001</v>
      </c>
      <c r="P49">
        <v>139.24877670000001</v>
      </c>
      <c r="Q49">
        <v>143.18766500000001</v>
      </c>
      <c r="R49">
        <v>146.9970773</v>
      </c>
      <c r="S49">
        <v>150.67724419999999</v>
      </c>
      <c r="T49">
        <v>152.1531531</v>
      </c>
      <c r="U49">
        <v>153.7114377</v>
      </c>
      <c r="V49">
        <v>155.22896320000001</v>
      </c>
      <c r="W49">
        <v>156.71498120000001</v>
      </c>
      <c r="X49">
        <v>158.1835342</v>
      </c>
      <c r="Y49">
        <v>159.6403492</v>
      </c>
      <c r="Z49">
        <v>161.09048379999999</v>
      </c>
      <c r="AA49">
        <v>162.53853090000001</v>
      </c>
      <c r="AB49">
        <v>163.9882949</v>
      </c>
      <c r="AC49">
        <v>165.44308839999999</v>
      </c>
      <c r="AD49">
        <v>166.91189299999999</v>
      </c>
      <c r="AE49">
        <v>168.39426159999999</v>
      </c>
      <c r="AF49">
        <v>169.8695309</v>
      </c>
      <c r="AG49">
        <v>171.33071369999999</v>
      </c>
      <c r="AH49">
        <v>172.7827255</v>
      </c>
      <c r="AI49">
        <v>174.23286569999999</v>
      </c>
      <c r="AJ49">
        <v>175.6942712</v>
      </c>
      <c r="AK49">
        <v>177.16087669999999</v>
      </c>
      <c r="AL49">
        <v>178.63519719999999</v>
      </c>
      <c r="AM49">
        <v>180.11945650000001</v>
      </c>
    </row>
    <row r="50" spans="1:39" x14ac:dyDescent="0.25">
      <c r="A50" t="s">
        <v>43</v>
      </c>
      <c r="B50">
        <v>10285.555560000001</v>
      </c>
      <c r="C50">
        <v>10268.8797</v>
      </c>
      <c r="D50">
        <v>10250.368060000001</v>
      </c>
      <c r="E50">
        <v>10230.132460000001</v>
      </c>
      <c r="F50">
        <v>10208.534680000001</v>
      </c>
      <c r="G50">
        <v>10172.09598</v>
      </c>
      <c r="H50">
        <v>10127.465980000001</v>
      </c>
      <c r="I50">
        <v>10082.603429999999</v>
      </c>
      <c r="J50">
        <v>10041.34388</v>
      </c>
      <c r="K50">
        <v>10003.92618</v>
      </c>
      <c r="L50">
        <v>9969.9887369999997</v>
      </c>
      <c r="M50">
        <v>9937.8572359999998</v>
      </c>
      <c r="N50">
        <v>9906.1721149999994</v>
      </c>
      <c r="O50">
        <v>9882.7932529999998</v>
      </c>
      <c r="P50">
        <v>9860.6711539999997</v>
      </c>
      <c r="Q50">
        <v>9836.2828129999998</v>
      </c>
      <c r="R50">
        <v>9808.50615499999</v>
      </c>
      <c r="S50">
        <v>9777.0956409999999</v>
      </c>
      <c r="T50">
        <v>9761.7999209999998</v>
      </c>
      <c r="U50">
        <v>9745.6523820000002</v>
      </c>
      <c r="V50">
        <v>9727.3406290000003</v>
      </c>
      <c r="W50">
        <v>9708.6628579999997</v>
      </c>
      <c r="X50">
        <v>9689.8028840000006</v>
      </c>
      <c r="Y50">
        <v>9671.1167189999996</v>
      </c>
      <c r="Z50">
        <v>9652.9989929999902</v>
      </c>
      <c r="AA50">
        <v>9635.7897890000004</v>
      </c>
      <c r="AB50">
        <v>9619.7750219999998</v>
      </c>
      <c r="AC50">
        <v>9605.1624809999994</v>
      </c>
      <c r="AD50">
        <v>9594.00445699999</v>
      </c>
      <c r="AE50">
        <v>9584.719975</v>
      </c>
      <c r="AF50">
        <v>9574.7164040000007</v>
      </c>
      <c r="AG50">
        <v>9563.1365729999998</v>
      </c>
      <c r="AH50">
        <v>9550.3971739999997</v>
      </c>
      <c r="AI50">
        <v>9537.22193899999</v>
      </c>
      <c r="AJ50">
        <v>9523.9773600000008</v>
      </c>
      <c r="AK50">
        <v>9511.1731679999903</v>
      </c>
      <c r="AL50">
        <v>9499.1646720000008</v>
      </c>
      <c r="AM50">
        <v>9488.1174740000006</v>
      </c>
    </row>
    <row r="51" spans="1:39" x14ac:dyDescent="0.25">
      <c r="A51" t="s">
        <v>44</v>
      </c>
      <c r="B51">
        <v>147495.55559999999</v>
      </c>
      <c r="C51">
        <v>157263.076</v>
      </c>
      <c r="D51">
        <v>167030.6134</v>
      </c>
      <c r="E51">
        <v>176798.25839999999</v>
      </c>
      <c r="F51">
        <v>186565.7849</v>
      </c>
      <c r="G51">
        <v>196181.79380000001</v>
      </c>
      <c r="H51">
        <v>205458.5405</v>
      </c>
      <c r="I51">
        <v>214659.49890000001</v>
      </c>
      <c r="J51">
        <v>223952.27650000001</v>
      </c>
      <c r="K51">
        <v>233355.51089999999</v>
      </c>
      <c r="L51">
        <v>242825.00769999999</v>
      </c>
      <c r="M51">
        <v>252326.82980000001</v>
      </c>
      <c r="N51">
        <v>261806.9124</v>
      </c>
      <c r="O51">
        <v>271394.86629999999</v>
      </c>
      <c r="P51">
        <v>281314</v>
      </c>
      <c r="Q51">
        <v>291141.88059999997</v>
      </c>
      <c r="R51">
        <v>300851.6545</v>
      </c>
      <c r="S51">
        <v>310458.9681</v>
      </c>
      <c r="T51">
        <v>318484.78970000002</v>
      </c>
      <c r="U51">
        <v>326616.90019999997</v>
      </c>
      <c r="V51">
        <v>334611.19130000001</v>
      </c>
      <c r="W51">
        <v>342473.50459999999</v>
      </c>
      <c r="X51">
        <v>350294.92389999999</v>
      </c>
      <c r="Y51">
        <v>358034.01870000002</v>
      </c>
      <c r="Z51">
        <v>365691.61489999999</v>
      </c>
      <c r="AA51">
        <v>373274.25079999998</v>
      </c>
      <c r="AB51">
        <v>380787.33740000002</v>
      </c>
      <c r="AC51">
        <v>388236.00300000003</v>
      </c>
      <c r="AD51">
        <v>395703.66609999997</v>
      </c>
      <c r="AE51">
        <v>403241.27159999998</v>
      </c>
      <c r="AF51">
        <v>410682.13689999998</v>
      </c>
      <c r="AG51">
        <v>417899.11700000003</v>
      </c>
      <c r="AH51">
        <v>424920.12900000002</v>
      </c>
      <c r="AI51">
        <v>431800.41080000001</v>
      </c>
      <c r="AJ51">
        <v>438572.15600000002</v>
      </c>
      <c r="AK51">
        <v>445245.31270000001</v>
      </c>
      <c r="AL51">
        <v>451838.64039999997</v>
      </c>
      <c r="AM51">
        <v>458363.60749999998</v>
      </c>
    </row>
    <row r="52" spans="1:39" x14ac:dyDescent="0.25">
      <c r="A52" t="s">
        <v>45</v>
      </c>
      <c r="B52">
        <v>1235.5164030000001</v>
      </c>
      <c r="C52">
        <v>1305.857119</v>
      </c>
      <c r="D52">
        <v>1374.4652369999999</v>
      </c>
      <c r="E52">
        <v>1442.627039</v>
      </c>
      <c r="F52">
        <v>1510.756693</v>
      </c>
      <c r="G52">
        <v>1576.5116969999999</v>
      </c>
      <c r="H52">
        <v>1641.1973720000001</v>
      </c>
      <c r="I52">
        <v>1705.8446759999999</v>
      </c>
      <c r="J52">
        <v>1771.6992130000001</v>
      </c>
      <c r="K52">
        <v>1838.3138779999999</v>
      </c>
      <c r="L52">
        <v>1905.0676169999999</v>
      </c>
      <c r="M52">
        <v>1971.5350550000001</v>
      </c>
      <c r="N52">
        <v>2037.3185089999999</v>
      </c>
      <c r="O52">
        <v>2095.0507720000001</v>
      </c>
      <c r="P52">
        <v>2158.5180230000001</v>
      </c>
      <c r="Q52">
        <v>2221.6309419999998</v>
      </c>
      <c r="R52">
        <v>2282.9743549999998</v>
      </c>
      <c r="S52">
        <v>2342.048256</v>
      </c>
      <c r="T52">
        <v>2427.0243059999998</v>
      </c>
      <c r="U52">
        <v>2513.7484380000001</v>
      </c>
      <c r="V52">
        <v>2600.8942889999998</v>
      </c>
      <c r="W52">
        <v>2686.807585</v>
      </c>
      <c r="X52">
        <v>2771.3823360000001</v>
      </c>
      <c r="Y52">
        <v>2854.6374420000002</v>
      </c>
      <c r="Z52">
        <v>2936.658555</v>
      </c>
      <c r="AA52">
        <v>3017.4912039999999</v>
      </c>
      <c r="AB52">
        <v>3097.1088549999999</v>
      </c>
      <c r="AC52">
        <v>3175.435469</v>
      </c>
      <c r="AD52">
        <v>3253.0305629999998</v>
      </c>
      <c r="AE52">
        <v>3337.1379630000001</v>
      </c>
      <c r="AF52">
        <v>3426.9150519999998</v>
      </c>
      <c r="AG52">
        <v>3512.7502279999999</v>
      </c>
      <c r="AH52">
        <v>3595.000998</v>
      </c>
      <c r="AI52">
        <v>3676.7261279999998</v>
      </c>
      <c r="AJ52">
        <v>3760.408848</v>
      </c>
      <c r="AK52">
        <v>3856.3476700000001</v>
      </c>
      <c r="AL52">
        <v>3956.134728</v>
      </c>
      <c r="AM52">
        <v>4058.6832490000002</v>
      </c>
    </row>
    <row r="53" spans="1:39" x14ac:dyDescent="0.25">
      <c r="A53" t="s">
        <v>46</v>
      </c>
      <c r="B53">
        <v>23979.72222</v>
      </c>
      <c r="C53">
        <v>25070.74957</v>
      </c>
      <c r="D53">
        <v>26088.122790000001</v>
      </c>
      <c r="E53">
        <v>27101.606690000001</v>
      </c>
      <c r="F53">
        <v>28145.79927</v>
      </c>
      <c r="G53">
        <v>29173.345010000001</v>
      </c>
      <c r="H53">
        <v>30167.328160000001</v>
      </c>
      <c r="I53">
        <v>31172.187010000001</v>
      </c>
      <c r="J53">
        <v>32208.385279999999</v>
      </c>
      <c r="K53">
        <v>33270.473680000003</v>
      </c>
      <c r="L53">
        <v>34344.670740000001</v>
      </c>
      <c r="M53">
        <v>35421.413589999996</v>
      </c>
      <c r="N53">
        <v>36488.681040000003</v>
      </c>
      <c r="O53">
        <v>37566.023569999998</v>
      </c>
      <c r="P53">
        <v>38680.21574</v>
      </c>
      <c r="Q53">
        <v>39774.35138</v>
      </c>
      <c r="R53">
        <v>40832.521460000004</v>
      </c>
      <c r="S53">
        <v>41854.790050000003</v>
      </c>
      <c r="T53">
        <v>42264.764739999999</v>
      </c>
      <c r="U53">
        <v>42697.621590000002</v>
      </c>
      <c r="V53">
        <v>43119.156439999999</v>
      </c>
      <c r="W53">
        <v>43531.939209999997</v>
      </c>
      <c r="X53">
        <v>43939.870620000002</v>
      </c>
      <c r="Y53">
        <v>44344.541429999997</v>
      </c>
      <c r="Z53">
        <v>44747.356619999999</v>
      </c>
      <c r="AA53">
        <v>45149.591910000003</v>
      </c>
      <c r="AB53">
        <v>45552.304150000004</v>
      </c>
      <c r="AC53">
        <v>45956.41345</v>
      </c>
      <c r="AD53">
        <v>46364.414709999997</v>
      </c>
      <c r="AE53">
        <v>46776.183770000003</v>
      </c>
      <c r="AF53">
        <v>47185.980790000001</v>
      </c>
      <c r="AG53">
        <v>47591.86492</v>
      </c>
      <c r="AH53">
        <v>47995.201529999998</v>
      </c>
      <c r="AI53">
        <v>48398.018259999997</v>
      </c>
      <c r="AJ53">
        <v>48803.964209999998</v>
      </c>
      <c r="AK53">
        <v>49211.354630000002</v>
      </c>
      <c r="AL53">
        <v>49620.888120000003</v>
      </c>
      <c r="AM53">
        <v>50033.182370000002</v>
      </c>
    </row>
    <row r="54" spans="1:39" x14ac:dyDescent="0.25">
      <c r="A54" t="s">
        <v>133</v>
      </c>
      <c r="B54">
        <v>54215.27779</v>
      </c>
      <c r="C54">
        <v>58510.006090000003</v>
      </c>
      <c r="D54">
        <v>62802.673159999998</v>
      </c>
      <c r="E54">
        <v>67093.847240000003</v>
      </c>
      <c r="F54">
        <v>71384.803209999998</v>
      </c>
      <c r="G54">
        <v>75508.449630000003</v>
      </c>
      <c r="H54">
        <v>79545.214989999906</v>
      </c>
      <c r="I54">
        <v>83604.918969999999</v>
      </c>
      <c r="J54">
        <v>87735.769910000003</v>
      </c>
      <c r="K54">
        <v>91923.822339999999</v>
      </c>
      <c r="L54">
        <v>96150.144140000004</v>
      </c>
      <c r="M54">
        <v>100381.0086</v>
      </c>
      <c r="N54">
        <v>104591.8698</v>
      </c>
      <c r="O54">
        <v>108991.5993</v>
      </c>
      <c r="P54">
        <v>113396.51880000001</v>
      </c>
      <c r="Q54">
        <v>117739.3315</v>
      </c>
      <c r="R54">
        <v>122012.2657</v>
      </c>
      <c r="S54">
        <v>126223.46430000001</v>
      </c>
      <c r="T54">
        <v>129246.8656</v>
      </c>
      <c r="U54">
        <v>132233.0257</v>
      </c>
      <c r="V54">
        <v>135137.54190000001</v>
      </c>
      <c r="W54">
        <v>138016.37640000001</v>
      </c>
      <c r="X54">
        <v>140864.89180000001</v>
      </c>
      <c r="Y54">
        <v>143684.70929999999</v>
      </c>
      <c r="Z54">
        <v>146480.6159</v>
      </c>
      <c r="AA54">
        <v>149257.7242</v>
      </c>
      <c r="AB54">
        <v>152020.26879999999</v>
      </c>
      <c r="AC54">
        <v>154771.39509999999</v>
      </c>
      <c r="AD54">
        <v>157576.9785</v>
      </c>
      <c r="AE54">
        <v>160390.16990000001</v>
      </c>
      <c r="AF54">
        <v>163130.7439</v>
      </c>
      <c r="AG54">
        <v>165791.03049999999</v>
      </c>
      <c r="AH54">
        <v>168395.6715</v>
      </c>
      <c r="AI54">
        <v>170970.72700000001</v>
      </c>
      <c r="AJ54">
        <v>173531.2181</v>
      </c>
      <c r="AK54">
        <v>176079.69990000001</v>
      </c>
      <c r="AL54">
        <v>178619.26869999999</v>
      </c>
      <c r="AM54">
        <v>181150.3872</v>
      </c>
    </row>
    <row r="55" spans="1:39" x14ac:dyDescent="0.25">
      <c r="A55" t="s">
        <v>47</v>
      </c>
      <c r="B55">
        <v>4625.557656</v>
      </c>
      <c r="C55">
        <v>4801.6971530000001</v>
      </c>
      <c r="D55">
        <v>4977.0040660000004</v>
      </c>
      <c r="E55">
        <v>5152.2289069999997</v>
      </c>
      <c r="F55">
        <v>5327.3423270000003</v>
      </c>
      <c r="G55">
        <v>5501.8740399999997</v>
      </c>
      <c r="H55">
        <v>5676.3917849999998</v>
      </c>
      <c r="I55">
        <v>5851.0891780000002</v>
      </c>
      <c r="J55">
        <v>6025.9690250000003</v>
      </c>
      <c r="K55">
        <v>6200.965279</v>
      </c>
      <c r="L55">
        <v>6375.9877820000002</v>
      </c>
      <c r="M55">
        <v>6551.065576</v>
      </c>
      <c r="N55">
        <v>6726.0851039999998</v>
      </c>
      <c r="O55">
        <v>6901.2221689999997</v>
      </c>
      <c r="P55">
        <v>7076.4543249999997</v>
      </c>
      <c r="Q55">
        <v>7251.564308</v>
      </c>
      <c r="R55">
        <v>7426.5594570000003</v>
      </c>
      <c r="S55">
        <v>7601.5399219999999</v>
      </c>
      <c r="T55">
        <v>7689.0844489999999</v>
      </c>
      <c r="U55">
        <v>7776.9928399999999</v>
      </c>
      <c r="V55">
        <v>7863.9008599999997</v>
      </c>
      <c r="W55">
        <v>7951.3010160000003</v>
      </c>
      <c r="X55">
        <v>8038.7594250000002</v>
      </c>
      <c r="Y55">
        <v>8126.2078149999998</v>
      </c>
      <c r="Z55">
        <v>8213.628976</v>
      </c>
      <c r="AA55">
        <v>8301.0255789999901</v>
      </c>
      <c r="AB55">
        <v>8388.4113749999997</v>
      </c>
      <c r="AC55">
        <v>8475.8121680000004</v>
      </c>
      <c r="AD55">
        <v>8563.2307550000005</v>
      </c>
      <c r="AE55">
        <v>8650.4945380000008</v>
      </c>
      <c r="AF55">
        <v>8737.7005229999995</v>
      </c>
      <c r="AG55">
        <v>8825.0913330000003</v>
      </c>
      <c r="AH55">
        <v>8912.7059929999996</v>
      </c>
      <c r="AI55">
        <v>9000.5664699999998</v>
      </c>
      <c r="AJ55">
        <v>9089.2956059999997</v>
      </c>
      <c r="AK55">
        <v>9178.3712500000001</v>
      </c>
      <c r="AL55">
        <v>9267.71581899999</v>
      </c>
      <c r="AM55">
        <v>9357.3581539999996</v>
      </c>
    </row>
    <row r="56" spans="1:39" x14ac:dyDescent="0.25">
      <c r="A56" t="s">
        <v>48</v>
      </c>
      <c r="B56">
        <v>4625.557656</v>
      </c>
      <c r="C56">
        <v>4801.6971530000001</v>
      </c>
      <c r="D56">
        <v>4977.0040660000004</v>
      </c>
      <c r="E56">
        <v>5152.2289069999997</v>
      </c>
      <c r="F56">
        <v>5327.3423270000003</v>
      </c>
      <c r="G56">
        <v>5502.7455330000003</v>
      </c>
      <c r="H56">
        <v>5675.8330759999999</v>
      </c>
      <c r="I56">
        <v>5848.0064140000004</v>
      </c>
      <c r="J56">
        <v>6020.359066</v>
      </c>
      <c r="K56">
        <v>6193.1301720000001</v>
      </c>
      <c r="L56">
        <v>6366.1082999999999</v>
      </c>
      <c r="M56">
        <v>6539.5292360000003</v>
      </c>
      <c r="N56">
        <v>6713.2817180000002</v>
      </c>
      <c r="O56">
        <v>6888.5429770000001</v>
      </c>
      <c r="P56">
        <v>7066.9684340000003</v>
      </c>
      <c r="Q56">
        <v>7244.710376</v>
      </c>
      <c r="R56">
        <v>7421.4762929999997</v>
      </c>
      <c r="S56">
        <v>7597.438776</v>
      </c>
      <c r="T56">
        <v>7684.6909589999996</v>
      </c>
      <c r="U56">
        <v>7772.0517799999998</v>
      </c>
      <c r="V56">
        <v>7857.7892060000004</v>
      </c>
      <c r="W56">
        <v>7941.9254629999996</v>
      </c>
      <c r="X56">
        <v>8025.7089450000003</v>
      </c>
      <c r="Y56">
        <v>8108.9241229999998</v>
      </c>
      <c r="Z56">
        <v>8191.6304270000001</v>
      </c>
      <c r="AA56">
        <v>8273.9190130000006</v>
      </c>
      <c r="AB56">
        <v>8355.8702109999995</v>
      </c>
      <c r="AC56">
        <v>8437.55402399999</v>
      </c>
      <c r="AD56">
        <v>8519.610095</v>
      </c>
      <c r="AE56">
        <v>8602.8452030000008</v>
      </c>
      <c r="AF56">
        <v>8686.5196319999995</v>
      </c>
      <c r="AG56">
        <v>8769.8008919999902</v>
      </c>
      <c r="AH56">
        <v>8852.6326929999996</v>
      </c>
      <c r="AI56">
        <v>8935.1657620000005</v>
      </c>
      <c r="AJ56">
        <v>9018.0317209999994</v>
      </c>
      <c r="AK56">
        <v>9100.6352310000002</v>
      </c>
      <c r="AL56">
        <v>9182.9339550000004</v>
      </c>
      <c r="AM56">
        <v>9264.9839890000003</v>
      </c>
    </row>
    <row r="57" spans="1:39" x14ac:dyDescent="0.25">
      <c r="A57" t="s">
        <v>49</v>
      </c>
      <c r="B57">
        <v>237211.6275</v>
      </c>
      <c r="C57">
        <v>252418.56849999999</v>
      </c>
      <c r="D57">
        <v>267546.2427</v>
      </c>
      <c r="E57">
        <v>282666.4718</v>
      </c>
      <c r="F57">
        <v>297815.67879999999</v>
      </c>
      <c r="G57">
        <v>312977.09950000001</v>
      </c>
      <c r="H57">
        <v>328153.48700000002</v>
      </c>
      <c r="I57">
        <v>343352.12729999999</v>
      </c>
      <c r="J57">
        <v>358566.44770000002</v>
      </c>
      <c r="K57">
        <v>373786.71899999998</v>
      </c>
      <c r="L57">
        <v>389005.4056</v>
      </c>
      <c r="M57">
        <v>404220.11080000002</v>
      </c>
      <c r="N57">
        <v>419425.49770000001</v>
      </c>
      <c r="O57">
        <v>434608.96759999997</v>
      </c>
      <c r="P57">
        <v>449777.75839999999</v>
      </c>
      <c r="Q57">
        <v>464932.79269999999</v>
      </c>
      <c r="R57">
        <v>480063.56670000002</v>
      </c>
      <c r="S57">
        <v>495168.4719</v>
      </c>
      <c r="T57">
        <v>506851.64169999998</v>
      </c>
      <c r="U57">
        <v>518548.87270000001</v>
      </c>
      <c r="V57">
        <v>530088.93759999995</v>
      </c>
      <c r="W57">
        <v>541773.5294</v>
      </c>
      <c r="X57">
        <v>553477.77930000005</v>
      </c>
      <c r="Y57">
        <v>565189.75769999996</v>
      </c>
      <c r="Z57">
        <v>576908.98</v>
      </c>
      <c r="AA57">
        <v>588636.49959999998</v>
      </c>
      <c r="AB57">
        <v>600372.37659999996</v>
      </c>
      <c r="AC57">
        <v>612117.1152</v>
      </c>
      <c r="AD57">
        <v>623862.35120000003</v>
      </c>
      <c r="AE57">
        <v>635616.03449999995</v>
      </c>
      <c r="AF57">
        <v>647382.47939999995</v>
      </c>
      <c r="AG57">
        <v>659160.23069999996</v>
      </c>
      <c r="AH57">
        <v>670951.70380000002</v>
      </c>
      <c r="AI57">
        <v>682759.1875</v>
      </c>
      <c r="AJ57">
        <v>694593.63699999999</v>
      </c>
      <c r="AK57">
        <v>706456.46239999996</v>
      </c>
      <c r="AL57">
        <v>718337.48049999995</v>
      </c>
      <c r="AM57">
        <v>730234.4179</v>
      </c>
    </row>
    <row r="58" spans="1:39" x14ac:dyDescent="0.25">
      <c r="A58" t="s">
        <v>50</v>
      </c>
      <c r="B58">
        <v>237211.6275</v>
      </c>
      <c r="C58">
        <v>252418.56849999999</v>
      </c>
      <c r="D58">
        <v>267546.2427</v>
      </c>
      <c r="E58">
        <v>282666.4718</v>
      </c>
      <c r="F58">
        <v>297815.67879999999</v>
      </c>
      <c r="G58">
        <v>312612.1961</v>
      </c>
      <c r="H58">
        <v>326939.74699999997</v>
      </c>
      <c r="I58">
        <v>341225.05300000001</v>
      </c>
      <c r="J58">
        <v>355709.47480000003</v>
      </c>
      <c r="K58">
        <v>370392.04700000002</v>
      </c>
      <c r="L58">
        <v>385194.87890000001</v>
      </c>
      <c r="M58">
        <v>400038.64419999998</v>
      </c>
      <c r="N58">
        <v>414830.95380000002</v>
      </c>
      <c r="O58">
        <v>429930.33309999999</v>
      </c>
      <c r="P58">
        <v>445409.92379999999</v>
      </c>
      <c r="Q58">
        <v>460713.47720000002</v>
      </c>
      <c r="R58">
        <v>475787.92210000003</v>
      </c>
      <c r="S58">
        <v>490656.36629999999</v>
      </c>
      <c r="T58">
        <v>502185.24420000002</v>
      </c>
      <c r="U58">
        <v>513806.94829999999</v>
      </c>
      <c r="V58">
        <v>525196.12450000003</v>
      </c>
      <c r="W58">
        <v>536417.29070000001</v>
      </c>
      <c r="X58">
        <v>547560.87159999995</v>
      </c>
      <c r="Y58">
        <v>558589.02359999996</v>
      </c>
      <c r="Z58">
        <v>569509.245</v>
      </c>
      <c r="AA58">
        <v>580334.848</v>
      </c>
      <c r="AB58">
        <v>591076.7942</v>
      </c>
      <c r="AC58">
        <v>601744.4094</v>
      </c>
      <c r="AD58">
        <v>612492.0943</v>
      </c>
      <c r="AE58">
        <v>623329.48320000002</v>
      </c>
      <c r="AF58">
        <v>634000.49309999996</v>
      </c>
      <c r="AG58">
        <v>644357.89919999999</v>
      </c>
      <c r="AH58">
        <v>654456.40020000003</v>
      </c>
      <c r="AI58">
        <v>664383.10419999994</v>
      </c>
      <c r="AJ58">
        <v>674191.72450000001</v>
      </c>
      <c r="AK58">
        <v>683903.88809999998</v>
      </c>
      <c r="AL58">
        <v>693534.09660000005</v>
      </c>
      <c r="AM58">
        <v>703093.97779999999</v>
      </c>
    </row>
    <row r="59" spans="1:39" x14ac:dyDescent="0.25">
      <c r="A59" t="s">
        <v>57</v>
      </c>
      <c r="B59">
        <v>1269.6992749999999</v>
      </c>
      <c r="C59">
        <v>1351.923781</v>
      </c>
      <c r="D59">
        <v>1434.1116400000001</v>
      </c>
      <c r="E59">
        <v>1516.2593879999999</v>
      </c>
      <c r="F59">
        <v>1598.3826200000001</v>
      </c>
      <c r="G59">
        <v>1680.4994200000001</v>
      </c>
      <c r="H59">
        <v>1762.6147229999999</v>
      </c>
      <c r="I59">
        <v>1844.729427</v>
      </c>
      <c r="J59">
        <v>1926.8271219999999</v>
      </c>
      <c r="K59">
        <v>2008.9092209999999</v>
      </c>
      <c r="L59">
        <v>2090.9616059999998</v>
      </c>
      <c r="M59">
        <v>2173.0510949999998</v>
      </c>
      <c r="N59">
        <v>2255.0846620000002</v>
      </c>
      <c r="O59">
        <v>2337.3135390000002</v>
      </c>
      <c r="P59">
        <v>2419.3397580000001</v>
      </c>
      <c r="Q59">
        <v>2501.2408810000002</v>
      </c>
      <c r="R59">
        <v>2583.0878090000001</v>
      </c>
      <c r="S59">
        <v>2664.9260300000001</v>
      </c>
      <c r="T59">
        <v>2675.1446000000001</v>
      </c>
      <c r="U59">
        <v>2685.3133819999998</v>
      </c>
      <c r="V59">
        <v>2695.47048</v>
      </c>
      <c r="W59">
        <v>2705.6869489999999</v>
      </c>
      <c r="X59">
        <v>2715.9686630000001</v>
      </c>
      <c r="Y59">
        <v>2726.3075269999999</v>
      </c>
      <c r="Z59">
        <v>2736.6945270000001</v>
      </c>
      <c r="AA59">
        <v>2747.1201000000001</v>
      </c>
      <c r="AB59">
        <v>2757.5775189999999</v>
      </c>
      <c r="AC59">
        <v>2768.06405</v>
      </c>
      <c r="AD59">
        <v>2778.5564519999998</v>
      </c>
      <c r="AE59">
        <v>2788.922908</v>
      </c>
      <c r="AF59">
        <v>2799.1866949999999</v>
      </c>
      <c r="AG59">
        <v>2809.6035879999999</v>
      </c>
      <c r="AH59">
        <v>2820.1293380000002</v>
      </c>
      <c r="AI59">
        <v>2830.711785</v>
      </c>
      <c r="AJ59">
        <v>2841.7990869999999</v>
      </c>
      <c r="AK59">
        <v>2852.8582740000002</v>
      </c>
      <c r="AL59">
        <v>2863.829381</v>
      </c>
      <c r="AM59">
        <v>2874.7310640000001</v>
      </c>
    </row>
    <row r="60" spans="1:39" x14ac:dyDescent="0.25">
      <c r="A60" t="s">
        <v>58</v>
      </c>
      <c r="B60">
        <v>33.802999999999997</v>
      </c>
      <c r="C60">
        <v>35.127036449999999</v>
      </c>
      <c r="D60">
        <v>36.443646139999998</v>
      </c>
      <c r="E60">
        <v>37.750561849999997</v>
      </c>
      <c r="F60">
        <v>39.047679109999997</v>
      </c>
      <c r="G60">
        <v>40.336520040000003</v>
      </c>
      <c r="H60">
        <v>41.618456989999999</v>
      </c>
      <c r="I60">
        <v>42.895299180000002</v>
      </c>
      <c r="J60">
        <v>44.169686800000001</v>
      </c>
      <c r="K60">
        <v>45.439453100000001</v>
      </c>
      <c r="L60">
        <v>46.704074630000001</v>
      </c>
      <c r="M60">
        <v>47.964301149999997</v>
      </c>
      <c r="N60">
        <v>49.219359470000001</v>
      </c>
      <c r="O60">
        <v>50.470218240000001</v>
      </c>
      <c r="P60">
        <v>51.716171860000003</v>
      </c>
      <c r="Q60">
        <v>52.954890290000002</v>
      </c>
      <c r="R60">
        <v>54.184540869999999</v>
      </c>
      <c r="S60">
        <v>55.404812909999997</v>
      </c>
      <c r="T60">
        <v>55.899099710000002</v>
      </c>
      <c r="U60">
        <v>56.372043130000002</v>
      </c>
      <c r="V60">
        <v>56.831249069999998</v>
      </c>
      <c r="W60">
        <v>57.280336699999999</v>
      </c>
      <c r="X60">
        <v>57.72502884</v>
      </c>
      <c r="Y60">
        <v>58.17118438</v>
      </c>
      <c r="Z60">
        <v>58.622877639999999</v>
      </c>
      <c r="AA60">
        <v>59.082546360000002</v>
      </c>
      <c r="AB60">
        <v>59.551419129999999</v>
      </c>
      <c r="AC60">
        <v>60.030077759999998</v>
      </c>
      <c r="AD60">
        <v>60.526273539999998</v>
      </c>
      <c r="AE60">
        <v>61.034036389999997</v>
      </c>
      <c r="AF60">
        <v>61.548852580000002</v>
      </c>
      <c r="AG60">
        <v>62.071064870000001</v>
      </c>
      <c r="AH60">
        <v>62.600857040000001</v>
      </c>
      <c r="AI60">
        <v>63.13902641</v>
      </c>
      <c r="AJ60">
        <v>63.690162270000002</v>
      </c>
      <c r="AK60">
        <v>64.254167469999999</v>
      </c>
      <c r="AL60">
        <v>64.828850790000004</v>
      </c>
      <c r="AM60">
        <v>65.414327249999999</v>
      </c>
    </row>
    <row r="61" spans="1:39" x14ac:dyDescent="0.25">
      <c r="A61" t="s">
        <v>59</v>
      </c>
      <c r="B61">
        <v>195.17500000000001</v>
      </c>
      <c r="C61">
        <v>210.6360219</v>
      </c>
      <c r="D61">
        <v>226.08962339999999</v>
      </c>
      <c r="E61">
        <v>241.53785010000001</v>
      </c>
      <c r="F61">
        <v>256.98529159999998</v>
      </c>
      <c r="G61">
        <v>272.43325829999998</v>
      </c>
      <c r="H61">
        <v>287.88127329999998</v>
      </c>
      <c r="I61">
        <v>303.32823689999998</v>
      </c>
      <c r="J61">
        <v>318.77023300000002</v>
      </c>
      <c r="K61">
        <v>334.20586600000001</v>
      </c>
      <c r="L61">
        <v>349.63521079999998</v>
      </c>
      <c r="M61">
        <v>365.06450230000002</v>
      </c>
      <c r="N61">
        <v>380.48689530000001</v>
      </c>
      <c r="O61">
        <v>395.91090860000003</v>
      </c>
      <c r="P61">
        <v>411.3147452</v>
      </c>
      <c r="Q61">
        <v>426.70233810000002</v>
      </c>
      <c r="R61">
        <v>442.07935659999998</v>
      </c>
      <c r="S61">
        <v>457.44986749999998</v>
      </c>
      <c r="T61">
        <v>468.27647409999997</v>
      </c>
      <c r="U61">
        <v>479.10720470000001</v>
      </c>
      <c r="V61">
        <v>489.93969929999997</v>
      </c>
      <c r="W61">
        <v>500.77793329999997</v>
      </c>
      <c r="X61">
        <v>511.62244020000003</v>
      </c>
      <c r="Y61">
        <v>522.47226160000002</v>
      </c>
      <c r="Z61">
        <v>533.32691899999998</v>
      </c>
      <c r="AA61">
        <v>544.18643629999997</v>
      </c>
      <c r="AB61">
        <v>555.05096619999995</v>
      </c>
      <c r="AC61">
        <v>565.92090370000005</v>
      </c>
      <c r="AD61">
        <v>576.79200390000005</v>
      </c>
      <c r="AE61">
        <v>587.65372349999996</v>
      </c>
      <c r="AF61">
        <v>598.51066360000004</v>
      </c>
      <c r="AG61">
        <v>609.38199729999997</v>
      </c>
      <c r="AH61">
        <v>620.27145889999997</v>
      </c>
      <c r="AI61">
        <v>631.1774193</v>
      </c>
      <c r="AJ61">
        <v>642.12222010000005</v>
      </c>
      <c r="AK61">
        <v>653.0836147</v>
      </c>
      <c r="AL61">
        <v>664.05904350000003</v>
      </c>
      <c r="AM61">
        <v>675.0471943</v>
      </c>
    </row>
    <row r="62" spans="1:39" x14ac:dyDescent="0.25">
      <c r="A62" t="s">
        <v>60</v>
      </c>
      <c r="B62">
        <v>1269.6992749999999</v>
      </c>
      <c r="C62">
        <v>1351.923781</v>
      </c>
      <c r="D62">
        <v>1434.1116400000001</v>
      </c>
      <c r="E62">
        <v>1516.2593879999999</v>
      </c>
      <c r="F62">
        <v>1598.3826200000001</v>
      </c>
      <c r="G62">
        <v>1682.1329029999999</v>
      </c>
      <c r="H62">
        <v>1766.008482</v>
      </c>
      <c r="I62">
        <v>1849.1724280000001</v>
      </c>
      <c r="J62">
        <v>1931.4991749999999</v>
      </c>
      <c r="K62">
        <v>2013.2406189999999</v>
      </c>
      <c r="L62">
        <v>2094.7376720000002</v>
      </c>
      <c r="M62">
        <v>2176.380666</v>
      </c>
      <c r="N62">
        <v>2258.344423</v>
      </c>
      <c r="O62">
        <v>2341.1220309999999</v>
      </c>
      <c r="P62">
        <v>2424.0977549999998</v>
      </c>
      <c r="Q62">
        <v>2507.1893719999998</v>
      </c>
      <c r="R62">
        <v>2590.328086</v>
      </c>
      <c r="S62">
        <v>2673.4517850000002</v>
      </c>
      <c r="T62">
        <v>2684.0307029999999</v>
      </c>
      <c r="U62">
        <v>2693.9995410000001</v>
      </c>
      <c r="V62">
        <v>2703.4803149999998</v>
      </c>
      <c r="W62">
        <v>2712.9262429999999</v>
      </c>
      <c r="X62">
        <v>2722.3779070000001</v>
      </c>
      <c r="Y62">
        <v>2731.8522459999999</v>
      </c>
      <c r="Z62">
        <v>2741.3652470000002</v>
      </c>
      <c r="AA62">
        <v>2750.9284389999998</v>
      </c>
      <c r="AB62">
        <v>2760.549931</v>
      </c>
      <c r="AC62">
        <v>2770.2351789999998</v>
      </c>
      <c r="AD62">
        <v>2779.838025</v>
      </c>
      <c r="AE62">
        <v>2789.8972640000002</v>
      </c>
      <c r="AF62">
        <v>2800.492968</v>
      </c>
      <c r="AG62">
        <v>2811.7145719999999</v>
      </c>
      <c r="AH62">
        <v>2823.2988620000001</v>
      </c>
      <c r="AI62">
        <v>2835.011387</v>
      </c>
      <c r="AJ62">
        <v>2847.1700839999999</v>
      </c>
      <c r="AK62">
        <v>2859.1697530000001</v>
      </c>
      <c r="AL62">
        <v>2870.9152709999998</v>
      </c>
      <c r="AM62">
        <v>2882.4159340000001</v>
      </c>
    </row>
    <row r="63" spans="1:39" x14ac:dyDescent="0.25">
      <c r="A63" t="s">
        <v>61</v>
      </c>
      <c r="B63">
        <v>33.802999999999997</v>
      </c>
      <c r="C63">
        <v>35.127036449999999</v>
      </c>
      <c r="D63">
        <v>36.443646139999998</v>
      </c>
      <c r="E63">
        <v>37.750561849999997</v>
      </c>
      <c r="F63">
        <v>39.047679109999997</v>
      </c>
      <c r="G63">
        <v>40.323340209999998</v>
      </c>
      <c r="H63">
        <v>41.593497380000002</v>
      </c>
      <c r="I63">
        <v>42.86702159</v>
      </c>
      <c r="J63">
        <v>44.146280279999999</v>
      </c>
      <c r="K63">
        <v>45.427806539999999</v>
      </c>
      <c r="L63">
        <v>46.711211249999998</v>
      </c>
      <c r="M63">
        <v>47.998792289999997</v>
      </c>
      <c r="N63">
        <v>49.293221260000003</v>
      </c>
      <c r="O63">
        <v>50.60443274</v>
      </c>
      <c r="P63">
        <v>51.910926789999998</v>
      </c>
      <c r="Q63">
        <v>53.203030390000002</v>
      </c>
      <c r="R63">
        <v>54.477544909999999</v>
      </c>
      <c r="S63">
        <v>55.734755139999997</v>
      </c>
      <c r="T63">
        <v>56.212869859999998</v>
      </c>
      <c r="U63">
        <v>56.650747250000002</v>
      </c>
      <c r="V63">
        <v>57.070744879999999</v>
      </c>
      <c r="W63">
        <v>57.487081199999999</v>
      </c>
      <c r="X63">
        <v>57.904776239999997</v>
      </c>
      <c r="Y63">
        <v>58.327737939999999</v>
      </c>
      <c r="Z63">
        <v>58.758420520000001</v>
      </c>
      <c r="AA63">
        <v>59.198246159999997</v>
      </c>
      <c r="AB63">
        <v>59.647915179999998</v>
      </c>
      <c r="AC63">
        <v>60.107777740000003</v>
      </c>
      <c r="AD63">
        <v>60.61624011</v>
      </c>
      <c r="AE63">
        <v>61.15204688</v>
      </c>
      <c r="AF63">
        <v>61.697340730000001</v>
      </c>
      <c r="AG63">
        <v>62.246562060000002</v>
      </c>
      <c r="AH63">
        <v>62.798160879999998</v>
      </c>
      <c r="AI63">
        <v>63.353065340000001</v>
      </c>
      <c r="AJ63">
        <v>63.916401880000002</v>
      </c>
      <c r="AK63">
        <v>64.488800760000004</v>
      </c>
      <c r="AL63">
        <v>65.068521419999996</v>
      </c>
      <c r="AM63">
        <v>65.655960019999995</v>
      </c>
    </row>
    <row r="64" spans="1:39" x14ac:dyDescent="0.25">
      <c r="A64" t="s">
        <v>62</v>
      </c>
      <c r="B64">
        <v>195.17500000000001</v>
      </c>
      <c r="C64">
        <v>210.6360219</v>
      </c>
      <c r="D64">
        <v>226.08962339999999</v>
      </c>
      <c r="E64">
        <v>241.53785010000001</v>
      </c>
      <c r="F64">
        <v>256.98529159999998</v>
      </c>
      <c r="G64">
        <v>271.8304187</v>
      </c>
      <c r="H64">
        <v>286.362774</v>
      </c>
      <c r="I64">
        <v>300.97770830000002</v>
      </c>
      <c r="J64">
        <v>315.84877169999999</v>
      </c>
      <c r="K64">
        <v>330.9257604</v>
      </c>
      <c r="L64">
        <v>346.14051890000002</v>
      </c>
      <c r="M64">
        <v>361.37163090000001</v>
      </c>
      <c r="N64">
        <v>376.53073119999999</v>
      </c>
      <c r="O64">
        <v>392.36975740000003</v>
      </c>
      <c r="P64">
        <v>408.22746790000002</v>
      </c>
      <c r="Q64">
        <v>423.8615934</v>
      </c>
      <c r="R64">
        <v>439.24415640000001</v>
      </c>
      <c r="S64">
        <v>454.40447139999998</v>
      </c>
      <c r="T64">
        <v>465.28871609999999</v>
      </c>
      <c r="U64">
        <v>476.03889249999997</v>
      </c>
      <c r="V64">
        <v>486.49515079999998</v>
      </c>
      <c r="W64">
        <v>496.85895520000003</v>
      </c>
      <c r="X64">
        <v>507.11361049999999</v>
      </c>
      <c r="Y64">
        <v>517.26495339999997</v>
      </c>
      <c r="Z64">
        <v>527.33021710000003</v>
      </c>
      <c r="AA64">
        <v>537.32780730000002</v>
      </c>
      <c r="AB64">
        <v>547.27296769999998</v>
      </c>
      <c r="AC64">
        <v>557.17702220000001</v>
      </c>
      <c r="AD64">
        <v>567.27712250000002</v>
      </c>
      <c r="AE64">
        <v>577.4046118</v>
      </c>
      <c r="AF64">
        <v>587.27067810000005</v>
      </c>
      <c r="AG64">
        <v>596.84771000000001</v>
      </c>
      <c r="AH64">
        <v>606.22441730000003</v>
      </c>
      <c r="AI64">
        <v>615.49461729999996</v>
      </c>
      <c r="AJ64">
        <v>624.71238510000001</v>
      </c>
      <c r="AK64">
        <v>633.88691979999999</v>
      </c>
      <c r="AL64">
        <v>643.02936729999999</v>
      </c>
      <c r="AM64">
        <v>652.14139399999999</v>
      </c>
    </row>
    <row r="65" spans="1:39" x14ac:dyDescent="0.25">
      <c r="A65" t="s">
        <v>69</v>
      </c>
      <c r="B65">
        <v>158.69049799999999</v>
      </c>
      <c r="C65">
        <v>159.241668</v>
      </c>
      <c r="D65">
        <v>159.80669779999999</v>
      </c>
      <c r="E65">
        <v>160.29496</v>
      </c>
      <c r="F65">
        <v>160.74172279999999</v>
      </c>
      <c r="G65">
        <v>161.1708812</v>
      </c>
      <c r="H65">
        <v>161.59646910000001</v>
      </c>
      <c r="I65">
        <v>162.0330783</v>
      </c>
      <c r="J65">
        <v>162.48523280000001</v>
      </c>
      <c r="K65">
        <v>162.95412239999999</v>
      </c>
      <c r="L65">
        <v>163.4399525</v>
      </c>
      <c r="M65">
        <v>163.94209330000001</v>
      </c>
      <c r="N65">
        <v>164.45702439999999</v>
      </c>
      <c r="O65">
        <v>164.98098450000001</v>
      </c>
      <c r="P65">
        <v>165.48555200000001</v>
      </c>
      <c r="Q65">
        <v>165.9666799</v>
      </c>
      <c r="R65">
        <v>166.4231269</v>
      </c>
      <c r="S65">
        <v>166.85210230000001</v>
      </c>
      <c r="T65">
        <v>167.3082986</v>
      </c>
      <c r="U65">
        <v>167.76699740000001</v>
      </c>
      <c r="V65">
        <v>168.23721789999999</v>
      </c>
      <c r="W65">
        <v>168.72610879999999</v>
      </c>
      <c r="X65">
        <v>169.23640380000001</v>
      </c>
      <c r="Y65">
        <v>169.7698269</v>
      </c>
      <c r="Z65">
        <v>170.3271609</v>
      </c>
      <c r="AA65">
        <v>170.9083325</v>
      </c>
      <c r="AB65">
        <v>171.5124017</v>
      </c>
      <c r="AC65">
        <v>172.1377742</v>
      </c>
      <c r="AD65">
        <v>172.75863709999999</v>
      </c>
      <c r="AE65">
        <v>173.3730036</v>
      </c>
      <c r="AF65">
        <v>173.98823970000001</v>
      </c>
      <c r="AG65">
        <v>174.6134222</v>
      </c>
      <c r="AH65">
        <v>175.2533225</v>
      </c>
      <c r="AI65">
        <v>175.9109124</v>
      </c>
      <c r="AJ65">
        <v>176.59457900000001</v>
      </c>
      <c r="AK65">
        <v>177.3031277</v>
      </c>
      <c r="AL65">
        <v>178.03559899999999</v>
      </c>
      <c r="AM65">
        <v>178.79057839999999</v>
      </c>
    </row>
    <row r="66" spans="1:39" x14ac:dyDescent="0.25">
      <c r="A66" t="s">
        <v>70</v>
      </c>
      <c r="B66">
        <v>1536.846857</v>
      </c>
      <c r="C66">
        <v>1591.7019150000001</v>
      </c>
      <c r="D66">
        <v>1646.457416</v>
      </c>
      <c r="E66">
        <v>1701.115943</v>
      </c>
      <c r="F66">
        <v>1755.6685580000001</v>
      </c>
      <c r="G66">
        <v>1810.1501390000001</v>
      </c>
      <c r="H66">
        <v>1864.5769519999999</v>
      </c>
      <c r="I66">
        <v>1918.9575520000001</v>
      </c>
      <c r="J66">
        <v>1973.2781910000001</v>
      </c>
      <c r="K66">
        <v>2027.526611</v>
      </c>
      <c r="L66">
        <v>2081.6939750000001</v>
      </c>
      <c r="M66">
        <v>2135.7865409999999</v>
      </c>
      <c r="N66">
        <v>2189.7985349999999</v>
      </c>
      <c r="O66">
        <v>2243.7528280000001</v>
      </c>
      <c r="P66">
        <v>2297.6111219999998</v>
      </c>
      <c r="Q66">
        <v>2351.333079</v>
      </c>
      <c r="R66">
        <v>2404.9168759999998</v>
      </c>
      <c r="S66">
        <v>2458.3723329999998</v>
      </c>
      <c r="T66">
        <v>2503.1268300000002</v>
      </c>
      <c r="U66">
        <v>2547.8755900000001</v>
      </c>
      <c r="V66">
        <v>2592.668165</v>
      </c>
      <c r="W66">
        <v>2637.4983550000002</v>
      </c>
      <c r="X66">
        <v>2682.3878960000002</v>
      </c>
      <c r="Y66">
        <v>2727.3581650000001</v>
      </c>
      <c r="Z66">
        <v>2772.4191559999999</v>
      </c>
      <c r="AA66">
        <v>2817.5827749999999</v>
      </c>
      <c r="AB66">
        <v>2862.8565859999999</v>
      </c>
      <c r="AC66">
        <v>2908.2492980000002</v>
      </c>
      <c r="AD66">
        <v>2953.8000339999999</v>
      </c>
      <c r="AE66">
        <v>2999.407119</v>
      </c>
      <c r="AF66">
        <v>3045.0992510000001</v>
      </c>
      <c r="AG66">
        <v>3090.913564</v>
      </c>
      <c r="AH66">
        <v>3136.8782139999998</v>
      </c>
      <c r="AI66">
        <v>3183.0192240000001</v>
      </c>
      <c r="AJ66">
        <v>3229.3540889999999</v>
      </c>
      <c r="AK66">
        <v>3275.9124879999999</v>
      </c>
      <c r="AL66">
        <v>3322.698101</v>
      </c>
      <c r="AM66">
        <v>3369.7128189999999</v>
      </c>
    </row>
    <row r="67" spans="1:39" x14ac:dyDescent="0.25">
      <c r="A67" t="s">
        <v>71</v>
      </c>
      <c r="B67">
        <v>1250.920102</v>
      </c>
      <c r="C67">
        <v>1269.0414780000001</v>
      </c>
      <c r="D67">
        <v>1287.1547860000001</v>
      </c>
      <c r="E67">
        <v>1305.2633089999999</v>
      </c>
      <c r="F67">
        <v>1323.3658909999999</v>
      </c>
      <c r="G67">
        <v>1341.463154</v>
      </c>
      <c r="H67">
        <v>1359.5554589999999</v>
      </c>
      <c r="I67">
        <v>1377.6426429999999</v>
      </c>
      <c r="J67">
        <v>1395.7256729999999</v>
      </c>
      <c r="K67">
        <v>1413.80285</v>
      </c>
      <c r="L67">
        <v>1431.88139</v>
      </c>
      <c r="M67">
        <v>1449.948856</v>
      </c>
      <c r="N67">
        <v>1468.022804</v>
      </c>
      <c r="O67">
        <v>1486.0067529999999</v>
      </c>
      <c r="P67">
        <v>1504.0221180000001</v>
      </c>
      <c r="Q67">
        <v>1522.0291500000001</v>
      </c>
      <c r="R67">
        <v>1540.0222269999999</v>
      </c>
      <c r="S67">
        <v>1558.000235</v>
      </c>
      <c r="T67">
        <v>1575.7510589999999</v>
      </c>
      <c r="U67">
        <v>1593.4955709999999</v>
      </c>
      <c r="V67">
        <v>1611.249836</v>
      </c>
      <c r="W67">
        <v>1628.9956790000001</v>
      </c>
      <c r="X67">
        <v>1646.7370249999999</v>
      </c>
      <c r="Y67">
        <v>1664.468828</v>
      </c>
      <c r="Z67">
        <v>1682.192086</v>
      </c>
      <c r="AA67">
        <v>1699.9068649999999</v>
      </c>
      <c r="AB67">
        <v>1717.6131190000001</v>
      </c>
      <c r="AC67">
        <v>1735.3074300000001</v>
      </c>
      <c r="AD67">
        <v>1752.9919480000001</v>
      </c>
      <c r="AE67">
        <v>1770.7293999999999</v>
      </c>
      <c r="AF67">
        <v>1788.518658</v>
      </c>
      <c r="AG67">
        <v>1806.2760760000001</v>
      </c>
      <c r="AH67">
        <v>1824.0258710000001</v>
      </c>
      <c r="AI67">
        <v>1841.785971</v>
      </c>
      <c r="AJ67">
        <v>1859.6367069999999</v>
      </c>
      <c r="AK67">
        <v>1877.5706709999999</v>
      </c>
      <c r="AL67">
        <v>1895.5511280000001</v>
      </c>
      <c r="AM67">
        <v>1913.5689600000001</v>
      </c>
    </row>
    <row r="68" spans="1:39" x14ac:dyDescent="0.25">
      <c r="A68" t="s">
        <v>72</v>
      </c>
      <c r="B68">
        <v>180.4229244</v>
      </c>
      <c r="C68">
        <v>184.02525209999999</v>
      </c>
      <c r="D68">
        <v>186.9402565</v>
      </c>
      <c r="E68">
        <v>190.0068948</v>
      </c>
      <c r="F68">
        <v>193.15056329999999</v>
      </c>
      <c r="G68">
        <v>195.8206678</v>
      </c>
      <c r="H68">
        <v>198.5484506</v>
      </c>
      <c r="I68">
        <v>201.5029423</v>
      </c>
      <c r="J68">
        <v>204.71288659999999</v>
      </c>
      <c r="K68">
        <v>208.12715610000001</v>
      </c>
      <c r="L68">
        <v>211.671572</v>
      </c>
      <c r="M68">
        <v>215.30818669999999</v>
      </c>
      <c r="N68">
        <v>219.0158232</v>
      </c>
      <c r="O68">
        <v>222.78693770000001</v>
      </c>
      <c r="P68">
        <v>226.96485820000001</v>
      </c>
      <c r="Q68">
        <v>231.33728819999999</v>
      </c>
      <c r="R68">
        <v>235.84551949999999</v>
      </c>
      <c r="S68">
        <v>240.53454099999999</v>
      </c>
      <c r="T68">
        <v>243.57808689999999</v>
      </c>
      <c r="U68">
        <v>247.06205259999999</v>
      </c>
      <c r="V68">
        <v>249.50421270000001</v>
      </c>
      <c r="W68">
        <v>252.33565469999999</v>
      </c>
      <c r="X68">
        <v>255.0819678</v>
      </c>
      <c r="Y68">
        <v>257.6600234</v>
      </c>
      <c r="Z68">
        <v>260.04625010000001</v>
      </c>
      <c r="AA68">
        <v>262.23852369999997</v>
      </c>
      <c r="AB68">
        <v>264.24936450000001</v>
      </c>
      <c r="AC68">
        <v>266.10263320000001</v>
      </c>
      <c r="AD68">
        <v>267.80540630000002</v>
      </c>
      <c r="AE68">
        <v>269.37434769999999</v>
      </c>
      <c r="AF68">
        <v>270.84816319999999</v>
      </c>
      <c r="AG68">
        <v>272.23162070000001</v>
      </c>
      <c r="AH68">
        <v>273.54693150000003</v>
      </c>
      <c r="AI68">
        <v>274.82213189999999</v>
      </c>
      <c r="AJ68">
        <v>276.09876220000001</v>
      </c>
      <c r="AK68">
        <v>277.38890750000002</v>
      </c>
      <c r="AL68">
        <v>278.7137161</v>
      </c>
      <c r="AM68">
        <v>280.09321069999999</v>
      </c>
    </row>
    <row r="69" spans="1:39" x14ac:dyDescent="0.25">
      <c r="A69" t="s">
        <v>231</v>
      </c>
      <c r="B69">
        <v>714.27044790000002</v>
      </c>
      <c r="C69">
        <v>736.05253349999998</v>
      </c>
      <c r="D69">
        <v>758.44557429999998</v>
      </c>
      <c r="E69">
        <v>782.79604889999996</v>
      </c>
      <c r="F69">
        <v>808.04785260000006</v>
      </c>
      <c r="G69">
        <v>835.81710950000002</v>
      </c>
      <c r="H69">
        <v>862.22181999999998</v>
      </c>
      <c r="I69">
        <v>886.75174130000005</v>
      </c>
      <c r="J69">
        <v>899.46088020000002</v>
      </c>
      <c r="K69">
        <v>904.98104039999998</v>
      </c>
      <c r="L69">
        <v>908.73952440000005</v>
      </c>
      <c r="M69">
        <v>910.74845740000001</v>
      </c>
      <c r="N69">
        <v>910.76792760000001</v>
      </c>
      <c r="O69">
        <v>912.11139309999999</v>
      </c>
      <c r="P69">
        <v>924.05637739999997</v>
      </c>
      <c r="Q69">
        <v>937.08166659999995</v>
      </c>
      <c r="R69">
        <v>949.95099800000003</v>
      </c>
      <c r="S69">
        <v>962.2137123</v>
      </c>
      <c r="T69">
        <v>967.36881760000006</v>
      </c>
      <c r="U69">
        <v>971.60578439999995</v>
      </c>
      <c r="V69">
        <v>975.11231829999997</v>
      </c>
      <c r="W69">
        <v>978.17504080000003</v>
      </c>
      <c r="X69">
        <v>980.7925487</v>
      </c>
      <c r="Y69">
        <v>982.95410779999997</v>
      </c>
      <c r="Z69">
        <v>984.65600180000001</v>
      </c>
      <c r="AA69">
        <v>985.89882039999998</v>
      </c>
      <c r="AB69">
        <v>986.68655509999996</v>
      </c>
      <c r="AC69">
        <v>987.02705289999994</v>
      </c>
      <c r="AD69">
        <v>989.64157190000003</v>
      </c>
      <c r="AE69">
        <v>1004.1027800000001</v>
      </c>
      <c r="AF69">
        <v>1021.4363499999999</v>
      </c>
      <c r="AG69">
        <v>1040.0924259999999</v>
      </c>
      <c r="AH69">
        <v>1059.8605689999999</v>
      </c>
      <c r="AI69">
        <v>1080.633094</v>
      </c>
      <c r="AJ69">
        <v>1102.3989819999999</v>
      </c>
      <c r="AK69">
        <v>1125.0447939999999</v>
      </c>
      <c r="AL69">
        <v>1148.548315</v>
      </c>
      <c r="AM69">
        <v>1172.933849</v>
      </c>
    </row>
    <row r="70" spans="1:39" x14ac:dyDescent="0.25">
      <c r="A70" t="s">
        <v>232</v>
      </c>
      <c r="B70">
        <v>2168.3875360000002</v>
      </c>
      <c r="C70">
        <v>2308.8131819999999</v>
      </c>
      <c r="D70">
        <v>2416.2853829999999</v>
      </c>
      <c r="E70">
        <v>2586.4289199999998</v>
      </c>
      <c r="F70">
        <v>2764.6939090000001</v>
      </c>
      <c r="G70">
        <v>3046.7304650000001</v>
      </c>
      <c r="H70">
        <v>3263.6668110000001</v>
      </c>
      <c r="I70">
        <v>3421.1190390000002</v>
      </c>
      <c r="J70">
        <v>3535.914092</v>
      </c>
      <c r="K70">
        <v>3619.1382050000002</v>
      </c>
      <c r="L70">
        <v>3670.4218759999999</v>
      </c>
      <c r="M70">
        <v>3682.6411939999998</v>
      </c>
      <c r="N70">
        <v>3643.7734399999999</v>
      </c>
      <c r="O70">
        <v>3709.8817530000001</v>
      </c>
      <c r="P70">
        <v>3792.7518420000001</v>
      </c>
      <c r="Q70">
        <v>3875.7157419999999</v>
      </c>
      <c r="R70">
        <v>3956.6199240000001</v>
      </c>
      <c r="S70">
        <v>4034.4836310000001</v>
      </c>
      <c r="T70">
        <v>4048.8613770000002</v>
      </c>
      <c r="U70">
        <v>4056.1140289999998</v>
      </c>
      <c r="V70">
        <v>4049.9041149999998</v>
      </c>
      <c r="W70">
        <v>4038.0552980000002</v>
      </c>
      <c r="X70">
        <v>4018.3992020000001</v>
      </c>
      <c r="Y70">
        <v>3990.4408239999998</v>
      </c>
      <c r="Z70">
        <v>3954.0983860000001</v>
      </c>
      <c r="AA70">
        <v>3909.3678060000002</v>
      </c>
      <c r="AB70">
        <v>3856.2766839999999</v>
      </c>
      <c r="AC70">
        <v>3794.9046950000002</v>
      </c>
      <c r="AD70">
        <v>3799.8257039999999</v>
      </c>
      <c r="AE70">
        <v>3846.4951350000001</v>
      </c>
      <c r="AF70">
        <v>3912.4701220000002</v>
      </c>
      <c r="AG70">
        <v>3990.1467130000001</v>
      </c>
      <c r="AH70">
        <v>4075.6891609999998</v>
      </c>
      <c r="AI70">
        <v>4166.6655510000001</v>
      </c>
      <c r="AJ70">
        <v>4261.641936</v>
      </c>
      <c r="AK70">
        <v>4359.8031529999998</v>
      </c>
      <c r="AL70">
        <v>4460.4632149999998</v>
      </c>
      <c r="AM70">
        <v>4563.2092839999996</v>
      </c>
    </row>
    <row r="71" spans="1:39" x14ac:dyDescent="0.25">
      <c r="A71" t="s">
        <v>74</v>
      </c>
      <c r="B71">
        <v>158.69049799999999</v>
      </c>
      <c r="C71">
        <v>159.241668</v>
      </c>
      <c r="D71">
        <v>159.80669779999999</v>
      </c>
      <c r="E71">
        <v>160.29496</v>
      </c>
      <c r="F71">
        <v>160.74172279999999</v>
      </c>
      <c r="G71">
        <v>161.16816840000001</v>
      </c>
      <c r="H71">
        <v>161.58118899999999</v>
      </c>
      <c r="I71">
        <v>161.9979118</v>
      </c>
      <c r="J71">
        <v>162.4281632</v>
      </c>
      <c r="K71">
        <v>162.87596149999999</v>
      </c>
      <c r="L71">
        <v>163.3456721</v>
      </c>
      <c r="M71">
        <v>163.83927389999999</v>
      </c>
      <c r="N71">
        <v>164.35712079999999</v>
      </c>
      <c r="O71">
        <v>164.91835950000001</v>
      </c>
      <c r="P71">
        <v>165.47566449999999</v>
      </c>
      <c r="Q71">
        <v>166.0107634</v>
      </c>
      <c r="R71">
        <v>166.51569169999999</v>
      </c>
      <c r="S71">
        <v>166.98436939999999</v>
      </c>
      <c r="T71">
        <v>167.4606057</v>
      </c>
      <c r="U71">
        <v>167.9178321</v>
      </c>
      <c r="V71">
        <v>168.36198479999999</v>
      </c>
      <c r="W71">
        <v>168.8095951</v>
      </c>
      <c r="X71">
        <v>169.26692449999999</v>
      </c>
      <c r="Y71">
        <v>169.73832160000001</v>
      </c>
      <c r="Z71">
        <v>170.2269671</v>
      </c>
      <c r="AA71">
        <v>170.73485959999999</v>
      </c>
      <c r="AB71">
        <v>171.26271729999999</v>
      </c>
      <c r="AC71">
        <v>171.81018929999999</v>
      </c>
      <c r="AD71">
        <v>172.36758850000001</v>
      </c>
      <c r="AE71">
        <v>172.9360202</v>
      </c>
      <c r="AF71">
        <v>173.51623849999999</v>
      </c>
      <c r="AG71">
        <v>174.11251799999999</v>
      </c>
      <c r="AH71">
        <v>174.7267793</v>
      </c>
      <c r="AI71">
        <v>175.36001279999999</v>
      </c>
      <c r="AJ71">
        <v>176.01819950000001</v>
      </c>
      <c r="AK71">
        <v>176.6986344</v>
      </c>
      <c r="AL71">
        <v>177.39941429999999</v>
      </c>
      <c r="AM71">
        <v>178.1187515</v>
      </c>
    </row>
    <row r="72" spans="1:39" x14ac:dyDescent="0.25">
      <c r="A72" t="s">
        <v>75</v>
      </c>
      <c r="B72">
        <v>1536.846857</v>
      </c>
      <c r="C72">
        <v>1591.7019150000001</v>
      </c>
      <c r="D72">
        <v>1646.457416</v>
      </c>
      <c r="E72">
        <v>1701.115943</v>
      </c>
      <c r="F72">
        <v>1755.6685580000001</v>
      </c>
      <c r="G72">
        <v>1810.0615290000001</v>
      </c>
      <c r="H72">
        <v>1862.5100279999999</v>
      </c>
      <c r="I72">
        <v>1914.5422739999999</v>
      </c>
      <c r="J72">
        <v>1967.043719</v>
      </c>
      <c r="K72">
        <v>2020.0889830000001</v>
      </c>
      <c r="L72">
        <v>2073.358052</v>
      </c>
      <c r="M72">
        <v>2126.7761740000001</v>
      </c>
      <c r="N72">
        <v>2180.1216239999999</v>
      </c>
      <c r="O72">
        <v>2233.4176889999999</v>
      </c>
      <c r="P72">
        <v>2288.8226610000002</v>
      </c>
      <c r="Q72">
        <v>2343.5260020000001</v>
      </c>
      <c r="R72">
        <v>2397.4502819999998</v>
      </c>
      <c r="S72">
        <v>2450.7696639999999</v>
      </c>
      <c r="T72">
        <v>2494.7818969999998</v>
      </c>
      <c r="U72">
        <v>2539.3941129999998</v>
      </c>
      <c r="V72">
        <v>2583.317106</v>
      </c>
      <c r="W72">
        <v>2626.508636</v>
      </c>
      <c r="X72">
        <v>2669.6781780000001</v>
      </c>
      <c r="Y72">
        <v>2712.5875139999998</v>
      </c>
      <c r="Z72">
        <v>2755.2564259999999</v>
      </c>
      <c r="AA72">
        <v>2797.7302650000001</v>
      </c>
      <c r="AB72">
        <v>2840.042293</v>
      </c>
      <c r="AC72">
        <v>2882.2191849999999</v>
      </c>
      <c r="AD72">
        <v>2924.7461290000001</v>
      </c>
      <c r="AE72">
        <v>2968.0065060000002</v>
      </c>
      <c r="AF72">
        <v>3011.2113370000002</v>
      </c>
      <c r="AG72">
        <v>3053.6352240000001</v>
      </c>
      <c r="AH72">
        <v>3095.426692</v>
      </c>
      <c r="AI72">
        <v>3136.8711720000001</v>
      </c>
      <c r="AJ72">
        <v>3178.1345120000001</v>
      </c>
      <c r="AK72">
        <v>3219.243735</v>
      </c>
      <c r="AL72">
        <v>3260.2737550000002</v>
      </c>
      <c r="AM72">
        <v>3301.2656699999998</v>
      </c>
    </row>
    <row r="73" spans="1:39" x14ac:dyDescent="0.25">
      <c r="A73" t="s">
        <v>76</v>
      </c>
      <c r="B73">
        <v>1250.920102</v>
      </c>
      <c r="C73">
        <v>1269.0414780000001</v>
      </c>
      <c r="D73">
        <v>1287.1547860000001</v>
      </c>
      <c r="E73">
        <v>1305.2633089999999</v>
      </c>
      <c r="F73">
        <v>1323.3658909999999</v>
      </c>
      <c r="G73">
        <v>1341.4570779999999</v>
      </c>
      <c r="H73">
        <v>1359.5678869999999</v>
      </c>
      <c r="I73">
        <v>1377.6452059999999</v>
      </c>
      <c r="J73">
        <v>1395.677424</v>
      </c>
      <c r="K73">
        <v>1413.662613</v>
      </c>
      <c r="L73">
        <v>1431.542109</v>
      </c>
      <c r="M73">
        <v>1449.408244</v>
      </c>
      <c r="N73">
        <v>1467.3391569999999</v>
      </c>
      <c r="O73">
        <v>1485.1584399999999</v>
      </c>
      <c r="P73">
        <v>1503.142157</v>
      </c>
      <c r="Q73">
        <v>1521.1581349999999</v>
      </c>
      <c r="R73">
        <v>1539.172174</v>
      </c>
      <c r="S73">
        <v>1557.1592350000001</v>
      </c>
      <c r="T73">
        <v>1574.9745359999999</v>
      </c>
      <c r="U73">
        <v>1592.581142</v>
      </c>
      <c r="V73">
        <v>1610.072232</v>
      </c>
      <c r="W73">
        <v>1627.433923</v>
      </c>
      <c r="X73">
        <v>1644.7701259999999</v>
      </c>
      <c r="Y73">
        <v>1662.0612739999999</v>
      </c>
      <c r="Z73">
        <v>1679.3202269999999</v>
      </c>
      <c r="AA73">
        <v>1696.5586490000001</v>
      </c>
      <c r="AB73">
        <v>1713.7843909999999</v>
      </c>
      <c r="AC73">
        <v>1730.9985220000001</v>
      </c>
      <c r="AD73">
        <v>1748.197302</v>
      </c>
      <c r="AE73">
        <v>1765.4392290000001</v>
      </c>
      <c r="AF73">
        <v>1782.9865179999999</v>
      </c>
      <c r="AG73">
        <v>1800.6825260000001</v>
      </c>
      <c r="AH73">
        <v>1818.4776119999999</v>
      </c>
      <c r="AI73">
        <v>1836.345194</v>
      </c>
      <c r="AJ73">
        <v>1854.3250909999999</v>
      </c>
      <c r="AK73">
        <v>1872.377798</v>
      </c>
      <c r="AL73">
        <v>1890.449345</v>
      </c>
      <c r="AM73">
        <v>1908.522068</v>
      </c>
    </row>
    <row r="74" spans="1:39" x14ac:dyDescent="0.25">
      <c r="A74" t="s">
        <v>77</v>
      </c>
      <c r="B74">
        <v>180.4229244</v>
      </c>
      <c r="C74">
        <v>184.02525209999999</v>
      </c>
      <c r="D74">
        <v>186.9402565</v>
      </c>
      <c r="E74">
        <v>190.0068948</v>
      </c>
      <c r="F74">
        <v>193.15056329999999</v>
      </c>
      <c r="G74">
        <v>195.7720961</v>
      </c>
      <c r="H74">
        <v>198.2092188</v>
      </c>
      <c r="I74">
        <v>200.80386480000001</v>
      </c>
      <c r="J74">
        <v>203.7155339</v>
      </c>
      <c r="K74">
        <v>206.90842850000001</v>
      </c>
      <c r="L74">
        <v>210.273065</v>
      </c>
      <c r="M74">
        <v>213.7544556</v>
      </c>
      <c r="N74">
        <v>217.29544060000001</v>
      </c>
      <c r="O74">
        <v>220.95226690000001</v>
      </c>
      <c r="P74">
        <v>225.2918023</v>
      </c>
      <c r="Q74">
        <v>229.76148040000001</v>
      </c>
      <c r="R74">
        <v>234.2883578</v>
      </c>
      <c r="S74">
        <v>238.93449609999999</v>
      </c>
      <c r="T74">
        <v>241.94163119999999</v>
      </c>
      <c r="U74">
        <v>245.4695127</v>
      </c>
      <c r="V74">
        <v>248.99167159999999</v>
      </c>
      <c r="W74">
        <v>251.9010308</v>
      </c>
      <c r="X74">
        <v>254.59742270000001</v>
      </c>
      <c r="Y74">
        <v>257.09207579999998</v>
      </c>
      <c r="Z74">
        <v>259.37292289999999</v>
      </c>
      <c r="AA74">
        <v>261.44074669999998</v>
      </c>
      <c r="AB74">
        <v>263.30999550000001</v>
      </c>
      <c r="AC74">
        <v>265.00614839999997</v>
      </c>
      <c r="AD74">
        <v>266.56768770000002</v>
      </c>
      <c r="AE74">
        <v>268.00952530000001</v>
      </c>
      <c r="AF74">
        <v>269.34455150000002</v>
      </c>
      <c r="AG74">
        <v>270.56177880000001</v>
      </c>
      <c r="AH74">
        <v>271.68016990000001</v>
      </c>
      <c r="AI74">
        <v>272.73031400000002</v>
      </c>
      <c r="AJ74">
        <v>273.7550468</v>
      </c>
      <c r="AK74">
        <v>274.76959010000002</v>
      </c>
      <c r="AL74">
        <v>275.79828140000001</v>
      </c>
      <c r="AM74">
        <v>276.86421200000001</v>
      </c>
    </row>
    <row r="75" spans="1:39" x14ac:dyDescent="0.25">
      <c r="A75" t="s">
        <v>233</v>
      </c>
      <c r="B75">
        <v>714.27044790000002</v>
      </c>
      <c r="C75">
        <v>736.05253349999998</v>
      </c>
      <c r="D75">
        <v>758.44557429999998</v>
      </c>
      <c r="E75">
        <v>782.79604889999996</v>
      </c>
      <c r="F75">
        <v>808.04785260000006</v>
      </c>
      <c r="G75">
        <v>833.3448108</v>
      </c>
      <c r="H75">
        <v>856.969562</v>
      </c>
      <c r="I75">
        <v>879.00737519999996</v>
      </c>
      <c r="J75">
        <v>889.80918229999997</v>
      </c>
      <c r="K75">
        <v>893.75237170000003</v>
      </c>
      <c r="L75">
        <v>896.05800959999999</v>
      </c>
      <c r="M75">
        <v>896.55428670000003</v>
      </c>
      <c r="N75">
        <v>894.82639570000003</v>
      </c>
      <c r="O75">
        <v>893.52012579999996</v>
      </c>
      <c r="P75">
        <v>902.37771859999998</v>
      </c>
      <c r="Q75">
        <v>911.98567370000001</v>
      </c>
      <c r="R75">
        <v>921.15290379999999</v>
      </c>
      <c r="S75">
        <v>929.49253599999997</v>
      </c>
      <c r="T75">
        <v>932.76775970000006</v>
      </c>
      <c r="U75">
        <v>935.42580299999997</v>
      </c>
      <c r="V75">
        <v>937.65169449999996</v>
      </c>
      <c r="W75">
        <v>939.36051280000004</v>
      </c>
      <c r="X75">
        <v>940.73687840000002</v>
      </c>
      <c r="Y75">
        <v>941.81140770000002</v>
      </c>
      <c r="Z75">
        <v>942.59961280000005</v>
      </c>
      <c r="AA75">
        <v>943.11471989999995</v>
      </c>
      <c r="AB75">
        <v>943.3690431</v>
      </c>
      <c r="AC75">
        <v>943.37474169999996</v>
      </c>
      <c r="AD75">
        <v>945.16809650000005</v>
      </c>
      <c r="AE75">
        <v>957.66273179999996</v>
      </c>
      <c r="AF75">
        <v>972.44711189999998</v>
      </c>
      <c r="AG75">
        <v>988.09989919999998</v>
      </c>
      <c r="AH75">
        <v>1004.484149</v>
      </c>
      <c r="AI75">
        <v>1021.548282</v>
      </c>
      <c r="AJ75">
        <v>1039.3187049999999</v>
      </c>
      <c r="AK75">
        <v>1057.7042100000001</v>
      </c>
      <c r="AL75">
        <v>1076.7049239999999</v>
      </c>
      <c r="AM75">
        <v>1096.362089</v>
      </c>
    </row>
    <row r="76" spans="1:39" x14ac:dyDescent="0.25">
      <c r="A76" t="s">
        <v>234</v>
      </c>
      <c r="B76">
        <v>2168.3875360000002</v>
      </c>
      <c r="C76">
        <v>2308.8131819999999</v>
      </c>
      <c r="D76">
        <v>2416.2853829999999</v>
      </c>
      <c r="E76">
        <v>2586.4289199999998</v>
      </c>
      <c r="F76">
        <v>2764.6939090000001</v>
      </c>
      <c r="G76">
        <v>3019.5298269999998</v>
      </c>
      <c r="H76">
        <v>3209.3632969999999</v>
      </c>
      <c r="I76">
        <v>3339.2856040000001</v>
      </c>
      <c r="J76">
        <v>3424.8415759999998</v>
      </c>
      <c r="K76">
        <v>3473.5925520000001</v>
      </c>
      <c r="L76">
        <v>3479.7567429999999</v>
      </c>
      <c r="M76">
        <v>3428.9741199999999</v>
      </c>
      <c r="N76">
        <v>3300.647074</v>
      </c>
      <c r="O76">
        <v>3221.121811</v>
      </c>
      <c r="P76">
        <v>3141.2877410000001</v>
      </c>
      <c r="Q76">
        <v>3045.9629020000002</v>
      </c>
      <c r="R76">
        <v>2934.58014</v>
      </c>
      <c r="S76">
        <v>2808.510225</v>
      </c>
      <c r="T76">
        <v>2731.8591609999999</v>
      </c>
      <c r="U76">
        <v>2659.8254529999999</v>
      </c>
      <c r="V76">
        <v>2583.0127520000001</v>
      </c>
      <c r="W76">
        <v>2500.5139570000001</v>
      </c>
      <c r="X76">
        <v>2414.2845040000002</v>
      </c>
      <c r="Y76">
        <v>2325.0758799999999</v>
      </c>
      <c r="Z76">
        <v>2233.661662</v>
      </c>
      <c r="AA76">
        <v>2140.7927070000001</v>
      </c>
      <c r="AB76">
        <v>2047.1690619999999</v>
      </c>
      <c r="AC76">
        <v>1953.4403520000001</v>
      </c>
      <c r="AD76">
        <v>1868.881727</v>
      </c>
      <c r="AE76">
        <v>1790.280096</v>
      </c>
      <c r="AF76">
        <v>1712.824875</v>
      </c>
      <c r="AG76">
        <v>1635.690568</v>
      </c>
      <c r="AH76">
        <v>1558.8112679999999</v>
      </c>
      <c r="AI76">
        <v>1482.262894</v>
      </c>
      <c r="AJ76">
        <v>1406.160848</v>
      </c>
      <c r="AK76">
        <v>1330.6429370000001</v>
      </c>
      <c r="AL76">
        <v>1255.8189090000001</v>
      </c>
      <c r="AM76">
        <v>1181.8354340000001</v>
      </c>
    </row>
    <row r="77" spans="1:39" x14ac:dyDescent="0.25">
      <c r="A77" t="s">
        <v>73</v>
      </c>
      <c r="B77">
        <v>1498.677275</v>
      </c>
      <c r="C77">
        <v>1597.686839</v>
      </c>
      <c r="D77">
        <v>1696.6449090000001</v>
      </c>
      <c r="E77">
        <v>1795.5478000000001</v>
      </c>
      <c r="F77">
        <v>1894.4155909999999</v>
      </c>
      <c r="G77">
        <v>1993.269198</v>
      </c>
      <c r="H77">
        <v>2092.114454</v>
      </c>
      <c r="I77">
        <v>2190.9529630000002</v>
      </c>
      <c r="J77">
        <v>2289.7670419999999</v>
      </c>
      <c r="K77">
        <v>2388.5545400000001</v>
      </c>
      <c r="L77">
        <v>2487.3008920000002</v>
      </c>
      <c r="M77">
        <v>2586.0798989999998</v>
      </c>
      <c r="N77">
        <v>2684.7909169999998</v>
      </c>
      <c r="O77">
        <v>2783.6946659999999</v>
      </c>
      <c r="P77">
        <v>2882.3706750000001</v>
      </c>
      <c r="Q77">
        <v>2980.8981100000001</v>
      </c>
      <c r="R77">
        <v>3079.3517069999998</v>
      </c>
      <c r="S77">
        <v>3177.7807109999999</v>
      </c>
      <c r="T77">
        <v>3199.320174</v>
      </c>
      <c r="U77">
        <v>3220.7926299999999</v>
      </c>
      <c r="V77">
        <v>3242.2414279999998</v>
      </c>
      <c r="W77">
        <v>3263.7452189999999</v>
      </c>
      <c r="X77">
        <v>3285.3161319999999</v>
      </c>
      <c r="Y77">
        <v>3306.950973</v>
      </c>
      <c r="Z77">
        <v>3328.644323</v>
      </c>
      <c r="AA77">
        <v>3350.389083</v>
      </c>
      <c r="AB77">
        <v>3372.1799040000001</v>
      </c>
      <c r="AC77">
        <v>3394.0150319999998</v>
      </c>
      <c r="AD77">
        <v>3415.87473</v>
      </c>
      <c r="AE77">
        <v>3437.6106679999998</v>
      </c>
      <c r="AF77">
        <v>3459.2462110000001</v>
      </c>
      <c r="AG77">
        <v>3481.05665</v>
      </c>
      <c r="AH77">
        <v>3503.0016540000001</v>
      </c>
      <c r="AI77">
        <v>3525.0282309999998</v>
      </c>
      <c r="AJ77">
        <v>3547.6114689999999</v>
      </c>
      <c r="AK77">
        <v>3570.1960560000002</v>
      </c>
      <c r="AL77">
        <v>3592.717275</v>
      </c>
      <c r="AM77">
        <v>3615.1925860000001</v>
      </c>
    </row>
    <row r="78" spans="1:39" x14ac:dyDescent="0.25">
      <c r="A78" t="s">
        <v>238</v>
      </c>
      <c r="B78">
        <v>1498.677275</v>
      </c>
      <c r="C78">
        <v>1597.686839</v>
      </c>
      <c r="D78">
        <v>1696.6449090000001</v>
      </c>
      <c r="E78">
        <v>1795.5478000000001</v>
      </c>
      <c r="F78">
        <v>1894.4155909999999</v>
      </c>
      <c r="G78">
        <v>1994.286662</v>
      </c>
      <c r="H78">
        <v>2093.9647530000002</v>
      </c>
      <c r="I78">
        <v>2193.0171570000002</v>
      </c>
      <c r="J78">
        <v>2291.4942270000001</v>
      </c>
      <c r="K78">
        <v>2389.5941859999998</v>
      </c>
      <c r="L78">
        <v>2487.5894020000001</v>
      </c>
      <c r="M78">
        <v>2585.7510889999999</v>
      </c>
      <c r="N78">
        <v>2684.1683760000001</v>
      </c>
      <c r="O78">
        <v>2784.0962209999998</v>
      </c>
      <c r="P78">
        <v>2884.2361500000002</v>
      </c>
      <c r="Q78">
        <v>2984.253995</v>
      </c>
      <c r="R78">
        <v>3084.0497869999999</v>
      </c>
      <c r="S78">
        <v>3183.5910119999999</v>
      </c>
      <c r="T78">
        <v>3205.5322890000002</v>
      </c>
      <c r="U78">
        <v>3226.6891799999999</v>
      </c>
      <c r="V78">
        <v>3247.0462109999999</v>
      </c>
      <c r="W78">
        <v>3267.2722789999998</v>
      </c>
      <c r="X78">
        <v>3287.3962940000001</v>
      </c>
      <c r="Y78">
        <v>3307.4449370000002</v>
      </c>
      <c r="Z78">
        <v>3327.4538849999999</v>
      </c>
      <c r="AA78">
        <v>3347.4544930000002</v>
      </c>
      <c r="AB78">
        <v>3367.4708139999998</v>
      </c>
      <c r="AC78">
        <v>3387.5199790000001</v>
      </c>
      <c r="AD78">
        <v>3407.7313880000002</v>
      </c>
      <c r="AE78">
        <v>3428.4539220000001</v>
      </c>
      <c r="AF78">
        <v>3449.460986</v>
      </c>
      <c r="AG78">
        <v>3470.8088440000001</v>
      </c>
      <c r="AH78">
        <v>3492.3214400000002</v>
      </c>
      <c r="AI78">
        <v>3513.85907</v>
      </c>
      <c r="AJ78">
        <v>3535.798871</v>
      </c>
      <c r="AK78">
        <v>3557.545474</v>
      </c>
      <c r="AL78">
        <v>3579.0131590000001</v>
      </c>
      <c r="AM78">
        <v>3600.2132879999999</v>
      </c>
    </row>
    <row r="79" spans="1:39" x14ac:dyDescent="0.25">
      <c r="A79" t="s">
        <v>80</v>
      </c>
      <c r="B79">
        <v>8815235.7339999899</v>
      </c>
      <c r="C79">
        <v>8859491.1190000009</v>
      </c>
      <c r="D79">
        <v>8905226.5160000008</v>
      </c>
      <c r="E79">
        <v>8945839.8640000001</v>
      </c>
      <c r="F79">
        <v>8983803.7170000002</v>
      </c>
      <c r="G79">
        <v>9020764.6530000009</v>
      </c>
      <c r="H79">
        <v>9057673.5940000005</v>
      </c>
      <c r="I79">
        <v>9095541.25</v>
      </c>
      <c r="J79">
        <v>9134734.1699999999</v>
      </c>
      <c r="K79">
        <v>9175316.50699999</v>
      </c>
      <c r="L79">
        <v>9217237.0899999999</v>
      </c>
      <c r="M79">
        <v>9260427.9869999997</v>
      </c>
      <c r="N79">
        <v>9304619.3719999995</v>
      </c>
      <c r="O79">
        <v>9349716.1180000007</v>
      </c>
      <c r="P79">
        <v>9393696.1140000001</v>
      </c>
      <c r="Q79">
        <v>9436277.6750000007</v>
      </c>
      <c r="R79">
        <v>9477353.8100000005</v>
      </c>
      <c r="S79">
        <v>9516697.6099999994</v>
      </c>
      <c r="T79">
        <v>9554173.1559999995</v>
      </c>
      <c r="U79">
        <v>9591652.659</v>
      </c>
      <c r="V79">
        <v>9629695.2239999995</v>
      </c>
      <c r="W79">
        <v>9668706.0140000004</v>
      </c>
      <c r="X79">
        <v>9708825.5059999898</v>
      </c>
      <c r="Y79">
        <v>9750117.0510000009</v>
      </c>
      <c r="Z79">
        <v>9792592.523</v>
      </c>
      <c r="AA79">
        <v>9836223.227</v>
      </c>
      <c r="AB79">
        <v>9880928.6309999898</v>
      </c>
      <c r="AC79">
        <v>9926593.5820000004</v>
      </c>
      <c r="AD79">
        <v>9971574.0559999999</v>
      </c>
      <c r="AE79">
        <v>10015735.890000001</v>
      </c>
      <c r="AF79">
        <v>10059600.939999999</v>
      </c>
      <c r="AG79">
        <v>10103824.970000001</v>
      </c>
      <c r="AH79">
        <v>10148724.18</v>
      </c>
      <c r="AI79">
        <v>10194493.439999999</v>
      </c>
      <c r="AJ79">
        <v>10241741.640000001</v>
      </c>
      <c r="AK79">
        <v>10290360.869999999</v>
      </c>
      <c r="AL79">
        <v>10340278.27</v>
      </c>
      <c r="AM79">
        <v>10391416.83</v>
      </c>
    </row>
    <row r="80" spans="1:39" x14ac:dyDescent="0.25">
      <c r="A80" t="s">
        <v>81</v>
      </c>
      <c r="B80">
        <v>66019644.850000001</v>
      </c>
      <c r="C80">
        <v>67088102.450000003</v>
      </c>
      <c r="D80">
        <v>68146924.700000003</v>
      </c>
      <c r="E80">
        <v>69200839.810000002</v>
      </c>
      <c r="F80">
        <v>70248788.510000005</v>
      </c>
      <c r="G80">
        <v>71283719.209999904</v>
      </c>
      <c r="H80">
        <v>72309907.150000006</v>
      </c>
      <c r="I80">
        <v>73330363.810000002</v>
      </c>
      <c r="J80">
        <v>74346909.629999995</v>
      </c>
      <c r="K80">
        <v>75358076.450000003</v>
      </c>
      <c r="L80">
        <v>76363366.140000001</v>
      </c>
      <c r="M80">
        <v>77365073.989999995</v>
      </c>
      <c r="N80">
        <v>78360990.090000004</v>
      </c>
      <c r="O80">
        <v>79352972.790000007</v>
      </c>
      <c r="P80">
        <v>80338791.969999999</v>
      </c>
      <c r="Q80">
        <v>81315581.790000007</v>
      </c>
      <c r="R80">
        <v>82283214.75</v>
      </c>
      <c r="S80">
        <v>83242531.099999994</v>
      </c>
      <c r="T80">
        <v>84247634.670000002</v>
      </c>
      <c r="U80">
        <v>85251603.280000001</v>
      </c>
      <c r="V80">
        <v>86257996.329999998</v>
      </c>
      <c r="W80">
        <v>87266489.189999998</v>
      </c>
      <c r="X80">
        <v>88278520.269999996</v>
      </c>
      <c r="Y80">
        <v>89295471.700000003</v>
      </c>
      <c r="Z80">
        <v>90318018.879999995</v>
      </c>
      <c r="AA80">
        <v>91346841.920000002</v>
      </c>
      <c r="AB80">
        <v>92382523.290000007</v>
      </c>
      <c r="AC80">
        <v>93425600.400000006</v>
      </c>
      <c r="AD80">
        <v>94479192.650000006</v>
      </c>
      <c r="AE80">
        <v>95537052.849999994</v>
      </c>
      <c r="AF80">
        <v>96600527.370000005</v>
      </c>
      <c r="AG80">
        <v>97671962.829999998</v>
      </c>
      <c r="AH80">
        <v>98753308</v>
      </c>
      <c r="AI80">
        <v>99846388.950000003</v>
      </c>
      <c r="AJ80">
        <v>100952463.8</v>
      </c>
      <c r="AK80">
        <v>102073356.5</v>
      </c>
      <c r="AL80">
        <v>103209350.3</v>
      </c>
      <c r="AM80">
        <v>104360559.3</v>
      </c>
    </row>
    <row r="81" spans="1:39" x14ac:dyDescent="0.25">
      <c r="A81" t="s">
        <v>82</v>
      </c>
      <c r="B81">
        <v>91040039.519999996</v>
      </c>
      <c r="C81">
        <v>92337061.239999995</v>
      </c>
      <c r="D81">
        <v>93632995.489999995</v>
      </c>
      <c r="E81">
        <v>94929670.230000004</v>
      </c>
      <c r="F81">
        <v>96227007.090000004</v>
      </c>
      <c r="G81">
        <v>97524404.75</v>
      </c>
      <c r="H81">
        <v>98821661.840000004</v>
      </c>
      <c r="I81">
        <v>100118727.3</v>
      </c>
      <c r="J81">
        <v>101415571.40000001</v>
      </c>
      <c r="K81">
        <v>102712196.7</v>
      </c>
      <c r="L81">
        <v>104010732.59999999</v>
      </c>
      <c r="M81">
        <v>105309338.7</v>
      </c>
      <c r="N81">
        <v>106609067.7</v>
      </c>
      <c r="O81">
        <v>107903939</v>
      </c>
      <c r="P81">
        <v>109198156.59999999</v>
      </c>
      <c r="Q81">
        <v>110491582.2</v>
      </c>
      <c r="R81">
        <v>111784342.8</v>
      </c>
      <c r="S81">
        <v>113076526.7</v>
      </c>
      <c r="T81">
        <v>114342074.3</v>
      </c>
      <c r="U81">
        <v>115606641.40000001</v>
      </c>
      <c r="V81">
        <v>116871636</v>
      </c>
      <c r="W81">
        <v>118136248.40000001</v>
      </c>
      <c r="X81">
        <v>119400819.3</v>
      </c>
      <c r="Y81">
        <v>120664955.8</v>
      </c>
      <c r="Z81">
        <v>121928718.90000001</v>
      </c>
      <c r="AA81">
        <v>123192121.09999999</v>
      </c>
      <c r="AB81">
        <v>124455190.5</v>
      </c>
      <c r="AC81">
        <v>125717724.3</v>
      </c>
      <c r="AD81">
        <v>126979395.5</v>
      </c>
      <c r="AE81">
        <v>128241731.2</v>
      </c>
      <c r="AF81">
        <v>129505481.59999999</v>
      </c>
      <c r="AG81">
        <v>130767768.09999999</v>
      </c>
      <c r="AH81">
        <v>132029390.5</v>
      </c>
      <c r="AI81">
        <v>133291429.09999999</v>
      </c>
      <c r="AJ81">
        <v>134558116.69999999</v>
      </c>
      <c r="AK81">
        <v>135826816.40000001</v>
      </c>
      <c r="AL81">
        <v>137097216.5</v>
      </c>
      <c r="AM81">
        <v>138369004.19999999</v>
      </c>
    </row>
    <row r="82" spans="1:39" x14ac:dyDescent="0.25">
      <c r="A82" t="s">
        <v>83</v>
      </c>
      <c r="B82">
        <v>6177550.3959999997</v>
      </c>
      <c r="C82">
        <v>6149931.2680000002</v>
      </c>
      <c r="D82">
        <v>6094162.1600000001</v>
      </c>
      <c r="E82">
        <v>6049366.2960000001</v>
      </c>
      <c r="F82">
        <v>6002254.6129999999</v>
      </c>
      <c r="G82">
        <v>5920424.1469999999</v>
      </c>
      <c r="H82">
        <v>5838603.2510000002</v>
      </c>
      <c r="I82">
        <v>5766166.1330000004</v>
      </c>
      <c r="J82">
        <v>5706462.341</v>
      </c>
      <c r="K82">
        <v>5658208.9129999997</v>
      </c>
      <c r="L82">
        <v>5618230.6040000003</v>
      </c>
      <c r="M82">
        <v>5584854.0319999997</v>
      </c>
      <c r="N82">
        <v>5557350.6210000003</v>
      </c>
      <c r="O82">
        <v>5536426.8140000002</v>
      </c>
      <c r="P82">
        <v>5545200.4050000003</v>
      </c>
      <c r="Q82">
        <v>5567884.7079999996</v>
      </c>
      <c r="R82">
        <v>5602863.4950000001</v>
      </c>
      <c r="S82">
        <v>5652933.2230000002</v>
      </c>
      <c r="T82">
        <v>5743501.5020000003</v>
      </c>
      <c r="U82">
        <v>5859229.3720000004</v>
      </c>
      <c r="V82">
        <v>5945399.8020000001</v>
      </c>
      <c r="W82">
        <v>6024248.8949999996</v>
      </c>
      <c r="X82">
        <v>6094544.5250000004</v>
      </c>
      <c r="Y82">
        <v>6153946.9910000004</v>
      </c>
      <c r="Z82">
        <v>6201120.4550000001</v>
      </c>
      <c r="AA82">
        <v>6235780.915</v>
      </c>
      <c r="AB82">
        <v>6258531.4349999996</v>
      </c>
      <c r="AC82">
        <v>6270660.7300000004</v>
      </c>
      <c r="AD82">
        <v>6273967.8480000002</v>
      </c>
      <c r="AE82">
        <v>6268724.2089999998</v>
      </c>
      <c r="AF82">
        <v>6256477.0350000001</v>
      </c>
      <c r="AG82">
        <v>6237107.267</v>
      </c>
      <c r="AH82">
        <v>6211737.2659999998</v>
      </c>
      <c r="AI82">
        <v>6182026.3020000001</v>
      </c>
      <c r="AJ82">
        <v>6149922.7199999997</v>
      </c>
      <c r="AK82">
        <v>6116824.7719999999</v>
      </c>
      <c r="AL82">
        <v>6084113.2390000001</v>
      </c>
      <c r="AM82">
        <v>6053060.6069999998</v>
      </c>
    </row>
    <row r="83" spans="1:39" x14ac:dyDescent="0.25">
      <c r="A83" t="s">
        <v>128</v>
      </c>
      <c r="B83">
        <v>41882012.060000002</v>
      </c>
      <c r="C83">
        <v>43158141.520000003</v>
      </c>
      <c r="D83">
        <v>44469430.969999999</v>
      </c>
      <c r="E83">
        <v>45893942.590000004</v>
      </c>
      <c r="F83">
        <v>47374882.640000001</v>
      </c>
      <c r="G83">
        <v>49000899.299999997</v>
      </c>
      <c r="H83">
        <v>50549545.350000001</v>
      </c>
      <c r="I83">
        <v>51990686.729999997</v>
      </c>
      <c r="J83">
        <v>52723005.229999997</v>
      </c>
      <c r="K83">
        <v>53043345.07</v>
      </c>
      <c r="L83">
        <v>53263045.619999997</v>
      </c>
      <c r="M83">
        <v>53381684.640000001</v>
      </c>
      <c r="N83">
        <v>53385350.130000003</v>
      </c>
      <c r="O83">
        <v>53460423.710000001</v>
      </c>
      <c r="P83">
        <v>54163648.189999998</v>
      </c>
      <c r="Q83">
        <v>54930624.43</v>
      </c>
      <c r="R83">
        <v>55689020.990000002</v>
      </c>
      <c r="S83">
        <v>56413233.369999997</v>
      </c>
      <c r="T83">
        <v>56717407.909999996</v>
      </c>
      <c r="U83">
        <v>56968054.140000001</v>
      </c>
      <c r="V83">
        <v>57176558.659999996</v>
      </c>
      <c r="W83">
        <v>57359842.420000002</v>
      </c>
      <c r="X83">
        <v>57517930.420000002</v>
      </c>
      <c r="Y83">
        <v>57650232.469999999</v>
      </c>
      <c r="Z83">
        <v>57756563.109999999</v>
      </c>
      <c r="AA83">
        <v>57836987.939999998</v>
      </c>
      <c r="AB83">
        <v>57891771.670000002</v>
      </c>
      <c r="AC83">
        <v>57921403.390000001</v>
      </c>
      <c r="AD83">
        <v>58075916.289999999</v>
      </c>
      <c r="AE83">
        <v>58922046.710000001</v>
      </c>
      <c r="AF83">
        <v>59934182.469999999</v>
      </c>
      <c r="AG83">
        <v>61021876.469999999</v>
      </c>
      <c r="AH83">
        <v>62173468.520000003</v>
      </c>
      <c r="AI83">
        <v>63383026.32</v>
      </c>
      <c r="AJ83">
        <v>64650090.909999996</v>
      </c>
      <c r="AK83">
        <v>65968071.840000004</v>
      </c>
      <c r="AL83">
        <v>67335702.049999997</v>
      </c>
      <c r="AM83">
        <v>68754407.849999994</v>
      </c>
    </row>
    <row r="84" spans="1:39" x14ac:dyDescent="0.25">
      <c r="A84" t="s">
        <v>126</v>
      </c>
      <c r="B84">
        <v>125966805.8</v>
      </c>
      <c r="C84">
        <v>131400523.8</v>
      </c>
      <c r="D84">
        <v>133721905.90000001</v>
      </c>
      <c r="E84">
        <v>140404992.59999999</v>
      </c>
      <c r="F84">
        <v>147500276</v>
      </c>
      <c r="G84">
        <v>147925257.5</v>
      </c>
      <c r="H84">
        <v>149645000.40000001</v>
      </c>
      <c r="I84">
        <v>152170923.90000001</v>
      </c>
      <c r="J84">
        <v>154721404.5</v>
      </c>
      <c r="K84">
        <v>156864414.5</v>
      </c>
      <c r="L84">
        <v>158094429.69999999</v>
      </c>
      <c r="M84">
        <v>157862695.40000001</v>
      </c>
      <c r="N84">
        <v>155538980.90000001</v>
      </c>
      <c r="O84">
        <v>156460812.30000001</v>
      </c>
      <c r="P84">
        <v>158019697.90000001</v>
      </c>
      <c r="Q84">
        <v>159608641.19999999</v>
      </c>
      <c r="R84">
        <v>161143287.40000001</v>
      </c>
      <c r="S84">
        <v>162586278.30000001</v>
      </c>
      <c r="T84">
        <v>162525495.19999999</v>
      </c>
      <c r="U84">
        <v>162293107.80000001</v>
      </c>
      <c r="V84">
        <v>161535814</v>
      </c>
      <c r="W84">
        <v>160558796</v>
      </c>
      <c r="X84">
        <v>159277151.59999999</v>
      </c>
      <c r="Y84">
        <v>157673423.19999999</v>
      </c>
      <c r="Z84">
        <v>155746847.19999999</v>
      </c>
      <c r="AA84">
        <v>153499707.5</v>
      </c>
      <c r="AB84">
        <v>150935456.40000001</v>
      </c>
      <c r="AC84">
        <v>148059505.69999999</v>
      </c>
      <c r="AD84">
        <v>142915059</v>
      </c>
      <c r="AE84">
        <v>140331690.59999999</v>
      </c>
      <c r="AF84">
        <v>139597837.69999999</v>
      </c>
      <c r="AG84">
        <v>140138726.30000001</v>
      </c>
      <c r="AH84">
        <v>141568999.40000001</v>
      </c>
      <c r="AI84">
        <v>143622830.30000001</v>
      </c>
      <c r="AJ84">
        <v>146122365</v>
      </c>
      <c r="AK84">
        <v>148949065.69999999</v>
      </c>
      <c r="AL84">
        <v>152015793.09999999</v>
      </c>
      <c r="AM84">
        <v>155263597</v>
      </c>
    </row>
    <row r="85" spans="1:39" x14ac:dyDescent="0.25">
      <c r="A85" t="s">
        <v>235</v>
      </c>
      <c r="B85">
        <v>85945794.760000005</v>
      </c>
      <c r="C85">
        <v>91460830.340000004</v>
      </c>
      <c r="D85">
        <v>96973006.950000003</v>
      </c>
      <c r="E85">
        <v>102481962.59999999</v>
      </c>
      <c r="F85">
        <v>107988722.3</v>
      </c>
      <c r="G85">
        <v>113494571.3</v>
      </c>
      <c r="H85">
        <v>118999916.40000001</v>
      </c>
      <c r="I85">
        <v>124504923</v>
      </c>
      <c r="J85">
        <v>130008661</v>
      </c>
      <c r="K85">
        <v>135511096.59999999</v>
      </c>
      <c r="L85">
        <v>141011265.5</v>
      </c>
      <c r="M85">
        <v>146513630.30000001</v>
      </c>
      <c r="N85">
        <v>152011993.90000001</v>
      </c>
      <c r="O85">
        <v>157523026.80000001</v>
      </c>
      <c r="P85">
        <v>163020370.5</v>
      </c>
      <c r="Q85">
        <v>168509017.59999999</v>
      </c>
      <c r="R85">
        <v>173993549</v>
      </c>
      <c r="S85">
        <v>179476954.5</v>
      </c>
      <c r="T85">
        <v>180181682.30000001</v>
      </c>
      <c r="U85">
        <v>180881865.80000001</v>
      </c>
      <c r="V85">
        <v>181580471.09999999</v>
      </c>
      <c r="W85">
        <v>182282409.09999999</v>
      </c>
      <c r="X85">
        <v>182988403.90000001</v>
      </c>
      <c r="Y85">
        <v>183698263.69999999</v>
      </c>
      <c r="Z85">
        <v>184411631.40000001</v>
      </c>
      <c r="AA85">
        <v>185128017.69999999</v>
      </c>
      <c r="AB85">
        <v>185847049.69999999</v>
      </c>
      <c r="AC85">
        <v>186568580.80000001</v>
      </c>
      <c r="AD85">
        <v>187291528.59999999</v>
      </c>
      <c r="AE85">
        <v>188006826.19999999</v>
      </c>
      <c r="AF85">
        <v>188715748.09999999</v>
      </c>
      <c r="AG85">
        <v>189435228.40000001</v>
      </c>
      <c r="AH85">
        <v>190162351.90000001</v>
      </c>
      <c r="AI85">
        <v>190893715.90000001</v>
      </c>
      <c r="AJ85">
        <v>191659225.69999999</v>
      </c>
      <c r="AK85">
        <v>192423631.09999999</v>
      </c>
      <c r="AL85">
        <v>193182838.09999999</v>
      </c>
      <c r="AM85">
        <v>193938087.30000001</v>
      </c>
    </row>
    <row r="86" spans="1:39" x14ac:dyDescent="0.25">
      <c r="A86" t="s">
        <v>86</v>
      </c>
      <c r="B86">
        <v>8815235.7339999899</v>
      </c>
      <c r="C86">
        <v>8859491.1190000009</v>
      </c>
      <c r="D86">
        <v>8905226.5160000008</v>
      </c>
      <c r="E86">
        <v>8945839.8640000001</v>
      </c>
      <c r="F86">
        <v>8983803.7170000002</v>
      </c>
      <c r="G86">
        <v>9024169.4460000005</v>
      </c>
      <c r="H86">
        <v>9065700.3110000007</v>
      </c>
      <c r="I86">
        <v>9107560.3579999898</v>
      </c>
      <c r="J86">
        <v>9149461.1160000004</v>
      </c>
      <c r="K86">
        <v>9191631.0920000002</v>
      </c>
      <c r="L86">
        <v>9234480.6520000007</v>
      </c>
      <c r="M86">
        <v>9278589.6960000005</v>
      </c>
      <c r="N86">
        <v>9324338.2550000008</v>
      </c>
      <c r="O86">
        <v>9371062.6030000001</v>
      </c>
      <c r="P86">
        <v>9417172.5399999898</v>
      </c>
      <c r="Q86">
        <v>9462263.682</v>
      </c>
      <c r="R86">
        <v>9506052.8289999999</v>
      </c>
      <c r="S86">
        <v>9548165.9649999999</v>
      </c>
      <c r="T86">
        <v>9586622.3200000003</v>
      </c>
      <c r="U86">
        <v>9623923.2809999995</v>
      </c>
      <c r="V86">
        <v>9660841.5879999995</v>
      </c>
      <c r="W86">
        <v>9698106.2939999998</v>
      </c>
      <c r="X86">
        <v>9736123.4839999899</v>
      </c>
      <c r="Y86">
        <v>9775115.7650000006</v>
      </c>
      <c r="Z86">
        <v>9815211.0810000002</v>
      </c>
      <c r="AA86">
        <v>9856465.9910000004</v>
      </c>
      <c r="AB86">
        <v>9898858.4210000001</v>
      </c>
      <c r="AC86">
        <v>9942309.2369999997</v>
      </c>
      <c r="AD86">
        <v>9985574.0759999994</v>
      </c>
      <c r="AE86">
        <v>10029147.01</v>
      </c>
      <c r="AF86">
        <v>10073760.09</v>
      </c>
      <c r="AG86">
        <v>10119947.41</v>
      </c>
      <c r="AH86">
        <v>10167739.91</v>
      </c>
      <c r="AI86">
        <v>10217020.890000001</v>
      </c>
      <c r="AJ86">
        <v>10268128.35</v>
      </c>
      <c r="AK86">
        <v>10320733.449999999</v>
      </c>
      <c r="AL86">
        <v>10374605.65</v>
      </c>
      <c r="AM86">
        <v>10429572.18</v>
      </c>
    </row>
    <row r="87" spans="1:39" x14ac:dyDescent="0.25">
      <c r="A87" t="s">
        <v>87</v>
      </c>
      <c r="B87" s="8">
        <v>66019644.850000001</v>
      </c>
      <c r="C87">
        <v>67088102.450000003</v>
      </c>
      <c r="D87">
        <v>68146924.700000003</v>
      </c>
      <c r="E87">
        <v>69200839.810000002</v>
      </c>
      <c r="F87">
        <v>70248788.510000005</v>
      </c>
      <c r="G87">
        <v>71318529.840000004</v>
      </c>
      <c r="H87">
        <v>72334932.329999998</v>
      </c>
      <c r="I87">
        <v>73337853.620000005</v>
      </c>
      <c r="J87">
        <v>74348819.689999998</v>
      </c>
      <c r="K87">
        <v>75367404.640000001</v>
      </c>
      <c r="L87">
        <v>76383155.469999999</v>
      </c>
      <c r="M87">
        <v>77401246.689999998</v>
      </c>
      <c r="N87">
        <v>78418135.439999998</v>
      </c>
      <c r="O87">
        <v>79404947.280000001</v>
      </c>
      <c r="P87">
        <v>80451768.859999999</v>
      </c>
      <c r="Q87">
        <v>81474353.5</v>
      </c>
      <c r="R87">
        <v>82474329.840000004</v>
      </c>
      <c r="S87">
        <v>83459568.790000007</v>
      </c>
      <c r="T87">
        <v>84454155.659999996</v>
      </c>
      <c r="U87">
        <v>85463879.930000007</v>
      </c>
      <c r="V87">
        <v>86461245.219999999</v>
      </c>
      <c r="W87">
        <v>87441654.909999996</v>
      </c>
      <c r="X87">
        <v>88429725.719999999</v>
      </c>
      <c r="Y87">
        <v>89419649.049999997</v>
      </c>
      <c r="Z87">
        <v>90412465.329999998</v>
      </c>
      <c r="AA87">
        <v>91409569.810000002</v>
      </c>
      <c r="AB87">
        <v>92411848.480000004</v>
      </c>
      <c r="AC87">
        <v>93419845.120000005</v>
      </c>
      <c r="AD87">
        <v>94444586.659999996</v>
      </c>
      <c r="AE87">
        <v>95500449.689999998</v>
      </c>
      <c r="AF87">
        <v>96575278.840000004</v>
      </c>
      <c r="AG87">
        <v>97652087.599999994</v>
      </c>
      <c r="AH87">
        <v>98734291.239999995</v>
      </c>
      <c r="AI87">
        <v>99827646.510000005</v>
      </c>
      <c r="AJ87">
        <v>100935456.09999999</v>
      </c>
      <c r="AK87">
        <v>102057007.2</v>
      </c>
      <c r="AL87">
        <v>103192727.40000001</v>
      </c>
      <c r="AM87">
        <v>104342498</v>
      </c>
    </row>
    <row r="88" spans="1:39" x14ac:dyDescent="0.25">
      <c r="A88" t="s">
        <v>88</v>
      </c>
      <c r="B88">
        <v>91040039.519999996</v>
      </c>
      <c r="C88">
        <v>92337061.239999995</v>
      </c>
      <c r="D88">
        <v>93632995.489999995</v>
      </c>
      <c r="E88">
        <v>94929670.230000004</v>
      </c>
      <c r="F88">
        <v>96227007.090000004</v>
      </c>
      <c r="G88">
        <v>97524667.540000007</v>
      </c>
      <c r="H88">
        <v>98824410.930000007</v>
      </c>
      <c r="I88">
        <v>100121947.59999999</v>
      </c>
      <c r="J88">
        <v>101416116.40000001</v>
      </c>
      <c r="K88">
        <v>102706874.8</v>
      </c>
      <c r="L88">
        <v>103991581.7</v>
      </c>
      <c r="M88">
        <v>105276110</v>
      </c>
      <c r="N88">
        <v>106566007.3</v>
      </c>
      <c r="O88">
        <v>107848948.2</v>
      </c>
      <c r="P88">
        <v>109140776.09999999</v>
      </c>
      <c r="Q88">
        <v>110434824.2</v>
      </c>
      <c r="R88">
        <v>111729214.09999999</v>
      </c>
      <c r="S88">
        <v>113022325.5</v>
      </c>
      <c r="T88">
        <v>114292719.7</v>
      </c>
      <c r="U88">
        <v>115547503.09999999</v>
      </c>
      <c r="V88">
        <v>116793813.5</v>
      </c>
      <c r="W88">
        <v>118031080.8</v>
      </c>
      <c r="X88">
        <v>119266922.8</v>
      </c>
      <c r="Y88">
        <v>120499909.40000001</v>
      </c>
      <c r="Z88">
        <v>121730963.3</v>
      </c>
      <c r="AA88">
        <v>122960932.90000001</v>
      </c>
      <c r="AB88">
        <v>124190409.7</v>
      </c>
      <c r="AC88">
        <v>125419506.3</v>
      </c>
      <c r="AD88">
        <v>126647213.7</v>
      </c>
      <c r="AE88">
        <v>127874993.2</v>
      </c>
      <c r="AF88">
        <v>129122928.59999999</v>
      </c>
      <c r="AG88">
        <v>130382920.2</v>
      </c>
      <c r="AH88">
        <v>131650385.2</v>
      </c>
      <c r="AI88">
        <v>132923127.3</v>
      </c>
      <c r="AJ88">
        <v>134202420.90000001</v>
      </c>
      <c r="AK88">
        <v>135483352.09999999</v>
      </c>
      <c r="AL88">
        <v>136764262.69999999</v>
      </c>
      <c r="AM88">
        <v>138044188.30000001</v>
      </c>
    </row>
    <row r="89" spans="1:39" x14ac:dyDescent="0.25">
      <c r="A89" t="s">
        <v>89</v>
      </c>
      <c r="B89">
        <v>6177550.3959999997</v>
      </c>
      <c r="C89">
        <v>6149931.2680000002</v>
      </c>
      <c r="D89">
        <v>6094162.1600000001</v>
      </c>
      <c r="E89">
        <v>6049366.2960000001</v>
      </c>
      <c r="F89">
        <v>6002254.6129999999</v>
      </c>
      <c r="G89">
        <v>5924255.7539999997</v>
      </c>
      <c r="H89">
        <v>5841975.0999999996</v>
      </c>
      <c r="I89">
        <v>5767403.5209999997</v>
      </c>
      <c r="J89">
        <v>5706204.4139999999</v>
      </c>
      <c r="K89">
        <v>5657311.4000000004</v>
      </c>
      <c r="L89">
        <v>5616729.1409999998</v>
      </c>
      <c r="M89">
        <v>5583018.5410000002</v>
      </c>
      <c r="N89">
        <v>5555172.8720000004</v>
      </c>
      <c r="O89">
        <v>5532243.0640000002</v>
      </c>
      <c r="P89">
        <v>5545190.2220000001</v>
      </c>
      <c r="Q89">
        <v>5570766.6359999999</v>
      </c>
      <c r="R89">
        <v>5607469.5290000001</v>
      </c>
      <c r="S89">
        <v>5658704.966</v>
      </c>
      <c r="T89">
        <v>5748664.2690000003</v>
      </c>
      <c r="U89">
        <v>5865965.4079999998</v>
      </c>
      <c r="V89">
        <v>5985485.7740000002</v>
      </c>
      <c r="W89">
        <v>6068519.3109999998</v>
      </c>
      <c r="X89">
        <v>6139886.3830000004</v>
      </c>
      <c r="Y89">
        <v>6200106.0800000001</v>
      </c>
      <c r="Z89">
        <v>6248163.6610000003</v>
      </c>
      <c r="AA89">
        <v>6283807.6179999998</v>
      </c>
      <c r="AB89">
        <v>6307633.0420000004</v>
      </c>
      <c r="AC89">
        <v>6320911.3499999996</v>
      </c>
      <c r="AD89">
        <v>6325359.5140000004</v>
      </c>
      <c r="AE89">
        <v>6321939.3169999998</v>
      </c>
      <c r="AF89">
        <v>6312697.5449999999</v>
      </c>
      <c r="AG89">
        <v>6297426.8770000003</v>
      </c>
      <c r="AH89">
        <v>6276935.8490000004</v>
      </c>
      <c r="AI89">
        <v>6252564.7649999997</v>
      </c>
      <c r="AJ89">
        <v>6226057.3190000001</v>
      </c>
      <c r="AK89">
        <v>6198633.1689999998</v>
      </c>
      <c r="AL89">
        <v>6171561.9970000004</v>
      </c>
      <c r="AM89">
        <v>6146062.0729999999</v>
      </c>
    </row>
    <row r="90" spans="1:39" x14ac:dyDescent="0.25">
      <c r="A90" t="s">
        <v>84</v>
      </c>
      <c r="B90">
        <v>41882012.060000002</v>
      </c>
      <c r="C90">
        <v>43158141.520000003</v>
      </c>
      <c r="D90">
        <v>44469430.969999999</v>
      </c>
      <c r="E90">
        <v>45893942.590000004</v>
      </c>
      <c r="F90">
        <v>47374882.640000001</v>
      </c>
      <c r="G90">
        <v>48848753.82</v>
      </c>
      <c r="H90">
        <v>50227237.25</v>
      </c>
      <c r="I90">
        <v>51516798.159999996</v>
      </c>
      <c r="J90">
        <v>52133983.57</v>
      </c>
      <c r="K90">
        <v>52360249.659999996</v>
      </c>
      <c r="L90">
        <v>52494639.469999999</v>
      </c>
      <c r="M90">
        <v>52525977.359999999</v>
      </c>
      <c r="N90">
        <v>52430253.189999998</v>
      </c>
      <c r="O90">
        <v>52354951.289999999</v>
      </c>
      <c r="P90">
        <v>52882127.079999998</v>
      </c>
      <c r="Q90">
        <v>53454054</v>
      </c>
      <c r="R90">
        <v>54001058.890000001</v>
      </c>
      <c r="S90">
        <v>54501205.159999996</v>
      </c>
      <c r="T90">
        <v>54697928.640000001</v>
      </c>
      <c r="U90">
        <v>54858187.600000001</v>
      </c>
      <c r="V90">
        <v>54993804.560000002</v>
      </c>
      <c r="W90">
        <v>55099816.799999997</v>
      </c>
      <c r="X90">
        <v>55187167.280000001</v>
      </c>
      <c r="Y90">
        <v>55257686.810000002</v>
      </c>
      <c r="Z90">
        <v>55312296.909999996</v>
      </c>
      <c r="AA90">
        <v>55351783.359999999</v>
      </c>
      <c r="AB90">
        <v>55376879.899999999</v>
      </c>
      <c r="AC90">
        <v>55388311.850000001</v>
      </c>
      <c r="AD90">
        <v>55499861.640000001</v>
      </c>
      <c r="AE90">
        <v>56236896.969999999</v>
      </c>
      <c r="AF90">
        <v>57105982.880000003</v>
      </c>
      <c r="AG90">
        <v>58024110.369999997</v>
      </c>
      <c r="AH90">
        <v>58983915.090000004</v>
      </c>
      <c r="AI90">
        <v>59982751.740000002</v>
      </c>
      <c r="AJ90">
        <v>61022373.149999999</v>
      </c>
      <c r="AK90">
        <v>62097506.759999998</v>
      </c>
      <c r="AL90">
        <v>63208205.979999997</v>
      </c>
      <c r="AM90">
        <v>64356903.899999999</v>
      </c>
    </row>
    <row r="91" spans="1:39" x14ac:dyDescent="0.25">
      <c r="A91" t="s">
        <v>85</v>
      </c>
      <c r="B91" s="8">
        <v>125966805.8</v>
      </c>
      <c r="C91">
        <v>131400523.8</v>
      </c>
      <c r="D91">
        <v>133721905.90000001</v>
      </c>
      <c r="E91">
        <v>140404992.59999999</v>
      </c>
      <c r="F91">
        <v>147500275.90000001</v>
      </c>
      <c r="G91">
        <v>140185643.40000001</v>
      </c>
      <c r="H91">
        <v>134100411.09999999</v>
      </c>
      <c r="I91">
        <v>130205774.59999999</v>
      </c>
      <c r="J91">
        <v>127790871.8</v>
      </c>
      <c r="K91">
        <v>126040649.8</v>
      </c>
      <c r="L91">
        <v>124021037.3</v>
      </c>
      <c r="M91">
        <v>120776991</v>
      </c>
      <c r="N91">
        <v>115309555.7</v>
      </c>
      <c r="O91">
        <v>112362128.3</v>
      </c>
      <c r="P91">
        <v>109477360.40000001</v>
      </c>
      <c r="Q91">
        <v>106068910.59999999</v>
      </c>
      <c r="R91">
        <v>102109095.40000001</v>
      </c>
      <c r="S91">
        <v>97642379.159999996</v>
      </c>
      <c r="T91">
        <v>94772736.060000002</v>
      </c>
      <c r="U91">
        <v>92085033.680000007</v>
      </c>
      <c r="V91">
        <v>89260947.370000005</v>
      </c>
      <c r="W91">
        <v>86262925.680000007</v>
      </c>
      <c r="X91">
        <v>83152798.280000001</v>
      </c>
      <c r="Y91">
        <v>79952131.090000004</v>
      </c>
      <c r="Z91">
        <v>76684201.920000002</v>
      </c>
      <c r="AA91">
        <v>73372351.760000005</v>
      </c>
      <c r="AB91">
        <v>70038847.469999999</v>
      </c>
      <c r="AC91">
        <v>66704754.810000002</v>
      </c>
      <c r="AD91">
        <v>63720229.57</v>
      </c>
      <c r="AE91">
        <v>60947128.159999996</v>
      </c>
      <c r="AF91">
        <v>58215302.090000004</v>
      </c>
      <c r="AG91">
        <v>55496250.780000001</v>
      </c>
      <c r="AH91">
        <v>52787532.210000001</v>
      </c>
      <c r="AI91">
        <v>50091540.899999999</v>
      </c>
      <c r="AJ91">
        <v>47412029.799999997</v>
      </c>
      <c r="AK91">
        <v>44753439.619999997</v>
      </c>
      <c r="AL91">
        <v>42119227.539999999</v>
      </c>
      <c r="AM91">
        <v>39513973.450000003</v>
      </c>
    </row>
    <row r="92" spans="1:39" x14ac:dyDescent="0.25">
      <c r="A92" t="s">
        <v>236</v>
      </c>
      <c r="B92">
        <v>85945794.760000005</v>
      </c>
      <c r="C92">
        <v>91460830.340000004</v>
      </c>
      <c r="D92">
        <v>96973006.950000003</v>
      </c>
      <c r="E92">
        <v>102481962.59999999</v>
      </c>
      <c r="F92">
        <v>107988722.3</v>
      </c>
      <c r="G92">
        <v>113601818.09999999</v>
      </c>
      <c r="H92">
        <v>119222876.7</v>
      </c>
      <c r="I92">
        <v>124797073.59999999</v>
      </c>
      <c r="J92">
        <v>130316244.09999999</v>
      </c>
      <c r="K92">
        <v>135796842.40000001</v>
      </c>
      <c r="L92">
        <v>141261389.59999999</v>
      </c>
      <c r="M92">
        <v>146735832.69999999</v>
      </c>
      <c r="N92">
        <v>152231888.90000001</v>
      </c>
      <c r="O92">
        <v>157782748.19999999</v>
      </c>
      <c r="P92">
        <v>163346431.80000001</v>
      </c>
      <c r="Q92">
        <v>168916935.30000001</v>
      </c>
      <c r="R92">
        <v>174489521.80000001</v>
      </c>
      <c r="S92">
        <v>180060100.40000001</v>
      </c>
      <c r="T92">
        <v>180787709</v>
      </c>
      <c r="U92">
        <v>181472614</v>
      </c>
      <c r="V92">
        <v>182124195.5</v>
      </c>
      <c r="W92">
        <v>182773257.90000001</v>
      </c>
      <c r="X92">
        <v>183422779.40000001</v>
      </c>
      <c r="Y92">
        <v>184074109.19999999</v>
      </c>
      <c r="Z92">
        <v>184728448.5</v>
      </c>
      <c r="AA92">
        <v>185386643</v>
      </c>
      <c r="AB92">
        <v>186049270.19999999</v>
      </c>
      <c r="AC92">
        <v>186716711.30000001</v>
      </c>
      <c r="AD92">
        <v>187381553.5</v>
      </c>
      <c r="AE92">
        <v>188078180</v>
      </c>
      <c r="AF92">
        <v>188810838.5</v>
      </c>
      <c r="AG92">
        <v>189585117.30000001</v>
      </c>
      <c r="AH92">
        <v>190383519.30000001</v>
      </c>
      <c r="AI92">
        <v>191190595.19999999</v>
      </c>
      <c r="AJ92">
        <v>192027670.30000001</v>
      </c>
      <c r="AK92">
        <v>192854760.59999999</v>
      </c>
      <c r="AL92">
        <v>193665473.69999999</v>
      </c>
      <c r="AM92">
        <v>194460447.5</v>
      </c>
    </row>
    <row r="93" spans="1:39" x14ac:dyDescent="0.25">
      <c r="A93" t="s">
        <v>90</v>
      </c>
      <c r="B93" s="8">
        <v>3.4552374029999999</v>
      </c>
      <c r="C93">
        <v>3.711101862</v>
      </c>
      <c r="D93">
        <v>3.9449805229999999</v>
      </c>
      <c r="E93">
        <v>4.1969327090000004</v>
      </c>
      <c r="F93">
        <v>4.4359314090000002</v>
      </c>
      <c r="G93">
        <v>4.8893337179999996</v>
      </c>
      <c r="H93">
        <v>5.2127187160000004</v>
      </c>
      <c r="I93">
        <v>5.4290308390000002</v>
      </c>
      <c r="J93">
        <v>5.5795369130000001</v>
      </c>
      <c r="K93">
        <v>5.6765393900000003</v>
      </c>
      <c r="L93">
        <v>5.717517784</v>
      </c>
      <c r="M93">
        <v>5.691294901</v>
      </c>
      <c r="N93">
        <v>5.5792235659999996</v>
      </c>
      <c r="O93">
        <v>5.7163056550000002</v>
      </c>
      <c r="P93">
        <v>5.9006310920000002</v>
      </c>
      <c r="Q93">
        <v>6.0712064449999996</v>
      </c>
      <c r="R93">
        <v>6.2255706479999997</v>
      </c>
      <c r="S93">
        <v>6.3657848120000002</v>
      </c>
      <c r="T93">
        <v>6.4488444549999997</v>
      </c>
      <c r="U93">
        <v>6.5267334830000001</v>
      </c>
      <c r="V93">
        <v>6.5813886989999997</v>
      </c>
      <c r="W93">
        <v>6.6254316810000002</v>
      </c>
      <c r="X93">
        <v>6.6534880540000003</v>
      </c>
      <c r="Y93">
        <v>6.6654861089999997</v>
      </c>
      <c r="Z93">
        <v>6.6613702760000004</v>
      </c>
      <c r="AA93">
        <v>6.6410132820000003</v>
      </c>
      <c r="AB93">
        <v>6.6042614129999997</v>
      </c>
      <c r="AC93">
        <v>6.5509958020000001</v>
      </c>
      <c r="AD93">
        <v>6.6949655999999997</v>
      </c>
      <c r="AE93">
        <v>6.799449955</v>
      </c>
      <c r="AF93">
        <v>6.8638953029999996</v>
      </c>
      <c r="AG93">
        <v>6.9046727580000002</v>
      </c>
      <c r="AH93">
        <v>6.9306148890000001</v>
      </c>
      <c r="AI93">
        <v>6.9460774949999999</v>
      </c>
      <c r="AJ93">
        <v>6.9537609680000001</v>
      </c>
      <c r="AK93">
        <v>6.9558018260000001</v>
      </c>
      <c r="AL93">
        <v>6.9529846549999998</v>
      </c>
      <c r="AM93">
        <v>6.9460458210000002</v>
      </c>
    </row>
    <row r="94" spans="1:39" x14ac:dyDescent="0.25">
      <c r="A94" t="s">
        <v>91</v>
      </c>
      <c r="B94">
        <v>0.51584152589999999</v>
      </c>
      <c r="C94">
        <v>0.66475222270000001</v>
      </c>
      <c r="D94">
        <v>0.86369355729999997</v>
      </c>
      <c r="E94">
        <v>1.1241039580000001</v>
      </c>
      <c r="F94">
        <v>1.452568401</v>
      </c>
      <c r="G94">
        <v>1.852799047</v>
      </c>
      <c r="H94">
        <v>2.2740378419999998</v>
      </c>
      <c r="I94">
        <v>2.7247840280000002</v>
      </c>
      <c r="J94">
        <v>3.2205902399999999</v>
      </c>
      <c r="K94">
        <v>3.7674461720000001</v>
      </c>
      <c r="L94">
        <v>4.3627327380000001</v>
      </c>
      <c r="M94">
        <v>4.9931512600000003</v>
      </c>
      <c r="N94">
        <v>5.6288754479999996</v>
      </c>
      <c r="O94">
        <v>6.2445127730000003</v>
      </c>
      <c r="P94">
        <v>6.9340424369999996</v>
      </c>
      <c r="Q94">
        <v>7.6702824999999999</v>
      </c>
      <c r="R94">
        <v>8.4567694640000006</v>
      </c>
      <c r="S94">
        <v>9.2989967020000002</v>
      </c>
      <c r="T94">
        <v>9.9200118659999994</v>
      </c>
      <c r="U94">
        <v>10.549440649999999</v>
      </c>
      <c r="V94">
        <v>11.17589323</v>
      </c>
      <c r="W94">
        <v>11.82095062</v>
      </c>
      <c r="X94">
        <v>12.474170150000001</v>
      </c>
      <c r="Y94">
        <v>13.13294157</v>
      </c>
      <c r="Z94">
        <v>13.79422097</v>
      </c>
      <c r="AA94">
        <v>14.454373260000001</v>
      </c>
      <c r="AB94">
        <v>15.109221529999999</v>
      </c>
      <c r="AC94">
        <v>15.754129620000001</v>
      </c>
      <c r="AD94">
        <v>16.370963039999999</v>
      </c>
      <c r="AE94">
        <v>16.84796068</v>
      </c>
      <c r="AF94">
        <v>17.22821463</v>
      </c>
      <c r="AG94">
        <v>17.55450136</v>
      </c>
      <c r="AH94">
        <v>17.847974180000001</v>
      </c>
      <c r="AI94">
        <v>18.118909899999998</v>
      </c>
      <c r="AJ94">
        <v>18.373622910000002</v>
      </c>
      <c r="AK94">
        <v>18.617256579999999</v>
      </c>
      <c r="AL94">
        <v>18.85150234</v>
      </c>
      <c r="AM94">
        <v>19.077961760000001</v>
      </c>
    </row>
    <row r="95" spans="1:39" x14ac:dyDescent="0.25">
      <c r="A95" t="s">
        <v>92</v>
      </c>
      <c r="B95">
        <v>0.74823260869999997</v>
      </c>
      <c r="C95">
        <v>0.77765279649999997</v>
      </c>
      <c r="D95">
        <v>0.79545088480000004</v>
      </c>
      <c r="E95">
        <v>0.81306955609999998</v>
      </c>
      <c r="F95">
        <v>0.82575774769999999</v>
      </c>
      <c r="G95">
        <v>0.98663171599999999</v>
      </c>
      <c r="H95">
        <v>1.156539094</v>
      </c>
      <c r="I95">
        <v>1.3270228340000001</v>
      </c>
      <c r="J95">
        <v>1.503016683</v>
      </c>
      <c r="K95">
        <v>1.685426173</v>
      </c>
      <c r="L95">
        <v>1.871351363</v>
      </c>
      <c r="M95">
        <v>2.0538889029999998</v>
      </c>
      <c r="N95">
        <v>2.2206745840000002</v>
      </c>
      <c r="O95">
        <v>2.2480497480000001</v>
      </c>
      <c r="P95">
        <v>2.2661387159999999</v>
      </c>
      <c r="Q95">
        <v>2.2745866239999999</v>
      </c>
      <c r="R95">
        <v>2.2756131900000001</v>
      </c>
      <c r="S95">
        <v>2.2707121049999999</v>
      </c>
      <c r="T95">
        <v>2.2928736390000002</v>
      </c>
      <c r="U95">
        <v>2.3182748129999999</v>
      </c>
      <c r="V95">
        <v>2.336046085</v>
      </c>
      <c r="W95">
        <v>2.3503546480000002</v>
      </c>
      <c r="X95">
        <v>2.3592536069999999</v>
      </c>
      <c r="Y95">
        <v>2.3626811590000001</v>
      </c>
      <c r="Z95">
        <v>2.3605767360000001</v>
      </c>
      <c r="AA95">
        <v>2.352856171</v>
      </c>
      <c r="AB95">
        <v>2.3394320620000002</v>
      </c>
      <c r="AC95">
        <v>2.3202341020000001</v>
      </c>
      <c r="AD95">
        <v>2.3681783080000001</v>
      </c>
      <c r="AE95">
        <v>2.4018622619999999</v>
      </c>
      <c r="AF95">
        <v>2.4212041040000001</v>
      </c>
      <c r="AG95">
        <v>2.4319538519999999</v>
      </c>
      <c r="AH95">
        <v>2.4372700940000001</v>
      </c>
      <c r="AI95">
        <v>2.4387663939999999</v>
      </c>
      <c r="AJ95">
        <v>2.4374489810000002</v>
      </c>
      <c r="AK95">
        <v>2.4341230660000002</v>
      </c>
      <c r="AL95">
        <v>2.4291035179999998</v>
      </c>
      <c r="AM95">
        <v>2.4226746449999998</v>
      </c>
    </row>
    <row r="96" spans="1:39" x14ac:dyDescent="0.25">
      <c r="A96" t="s">
        <v>93</v>
      </c>
      <c r="B96">
        <v>2.4028705899999999E-3</v>
      </c>
      <c r="C96">
        <v>4.7812819399999998E-3</v>
      </c>
      <c r="D96">
        <v>9.9995121100000008E-3</v>
      </c>
      <c r="E96">
        <v>2.0975264099999998E-2</v>
      </c>
      <c r="F96">
        <v>4.3655249700000003E-2</v>
      </c>
      <c r="G96">
        <v>8.32545061E-2</v>
      </c>
      <c r="H96">
        <v>0.15197582900000001</v>
      </c>
      <c r="I96">
        <v>0.27095947990000002</v>
      </c>
      <c r="J96">
        <v>0.4768156972</v>
      </c>
      <c r="K96">
        <v>0.83075344689999997</v>
      </c>
      <c r="L96">
        <v>1.4332376739999999</v>
      </c>
      <c r="M96">
        <v>2.4444278659999998</v>
      </c>
      <c r="N96">
        <v>4.1073815299999996</v>
      </c>
      <c r="O96">
        <v>4.5093366829999999</v>
      </c>
      <c r="P96">
        <v>4.7471515269999998</v>
      </c>
      <c r="Q96">
        <v>4.9580961200000004</v>
      </c>
      <c r="R96">
        <v>5.161371752</v>
      </c>
      <c r="S96">
        <v>5.3607073280000002</v>
      </c>
      <c r="T96">
        <v>6.013715414</v>
      </c>
      <c r="U96">
        <v>6.8025826450000002</v>
      </c>
      <c r="V96">
        <v>7.6755658269999998</v>
      </c>
      <c r="W96">
        <v>8.6493716739999904</v>
      </c>
      <c r="X96">
        <v>9.7255925320000003</v>
      </c>
      <c r="Y96">
        <v>10.911744759999999</v>
      </c>
      <c r="Z96">
        <v>12.21529683</v>
      </c>
      <c r="AA96">
        <v>13.643319010000001</v>
      </c>
      <c r="AB96">
        <v>15.202308159999999</v>
      </c>
      <c r="AC96">
        <v>16.89800782</v>
      </c>
      <c r="AD96">
        <v>17.8012959</v>
      </c>
      <c r="AE96">
        <v>18.476087769999999</v>
      </c>
      <c r="AF96">
        <v>19.044330599999999</v>
      </c>
      <c r="AG96">
        <v>19.5591562</v>
      </c>
      <c r="AH96">
        <v>20.043870009999999</v>
      </c>
      <c r="AI96">
        <v>20.509748600000002</v>
      </c>
      <c r="AJ96">
        <v>20.963705699999998</v>
      </c>
      <c r="AK96">
        <v>21.41158553</v>
      </c>
      <c r="AL96">
        <v>21.855335100000001</v>
      </c>
      <c r="AM96">
        <v>22.296773330000001</v>
      </c>
    </row>
    <row r="97" spans="1:39" x14ac:dyDescent="0.25">
      <c r="A97" t="s">
        <v>94</v>
      </c>
      <c r="B97">
        <v>18.786700339999999</v>
      </c>
      <c r="C97">
        <v>25.150890499999999</v>
      </c>
      <c r="D97">
        <v>33.297464429999998</v>
      </c>
      <c r="E97">
        <v>45.974825750000001</v>
      </c>
      <c r="F97">
        <v>63.391793040000003</v>
      </c>
      <c r="G97">
        <v>76.868107190000003</v>
      </c>
      <c r="H97">
        <v>88.012196079999995</v>
      </c>
      <c r="I97">
        <v>97.836162299999998</v>
      </c>
      <c r="J97">
        <v>106.9053471</v>
      </c>
      <c r="K97">
        <v>115.4569154</v>
      </c>
      <c r="L97">
        <v>123.41462439999999</v>
      </c>
      <c r="M97">
        <v>130.42141710000001</v>
      </c>
      <c r="N97">
        <v>135.8427911</v>
      </c>
      <c r="O97">
        <v>136.80269680000001</v>
      </c>
      <c r="P97">
        <v>137.07429980000001</v>
      </c>
      <c r="Q97">
        <v>136.9929301</v>
      </c>
      <c r="R97">
        <v>136.6505817</v>
      </c>
      <c r="S97">
        <v>136.0592857</v>
      </c>
      <c r="T97">
        <v>136.99821249999999</v>
      </c>
      <c r="U97">
        <v>138.0431073</v>
      </c>
      <c r="V97">
        <v>138.67326750000001</v>
      </c>
      <c r="W97">
        <v>139.11027089999999</v>
      </c>
      <c r="X97">
        <v>139.26827850000001</v>
      </c>
      <c r="Y97">
        <v>139.1230017</v>
      </c>
      <c r="Z97">
        <v>138.66467549999999</v>
      </c>
      <c r="AA97">
        <v>137.8866031</v>
      </c>
      <c r="AB97">
        <v>136.78355120000001</v>
      </c>
      <c r="AC97">
        <v>135.35244220000001</v>
      </c>
      <c r="AD97">
        <v>72.493330959999994</v>
      </c>
      <c r="AE97">
        <v>36.14963161</v>
      </c>
      <c r="AF97">
        <v>17.819091159999999</v>
      </c>
      <c r="AG97">
        <v>8.7592087850000002</v>
      </c>
      <c r="AH97">
        <v>4.3068584110000003</v>
      </c>
      <c r="AI97">
        <v>2.1230686190000001</v>
      </c>
      <c r="AJ97">
        <v>1.0534203520000001</v>
      </c>
      <c r="AK97">
        <v>0.52969698440000001</v>
      </c>
      <c r="AL97">
        <v>0.2735555039</v>
      </c>
      <c r="AM97">
        <v>0.14863225259999999</v>
      </c>
    </row>
    <row r="98" spans="1:39" x14ac:dyDescent="0.25">
      <c r="A98" t="s">
        <v>95</v>
      </c>
      <c r="B98">
        <v>11.05650142</v>
      </c>
      <c r="C98">
        <v>12.429986209999999</v>
      </c>
      <c r="D98">
        <v>13.547931459999999</v>
      </c>
      <c r="E98">
        <v>15.367700170000001</v>
      </c>
      <c r="F98">
        <v>17.417135930000001</v>
      </c>
      <c r="G98">
        <v>19.80466097</v>
      </c>
      <c r="H98">
        <v>21.565720649999999</v>
      </c>
      <c r="I98">
        <v>22.836099919999999</v>
      </c>
      <c r="J98">
        <v>23.775995550000001</v>
      </c>
      <c r="K98">
        <v>24.469134189999998</v>
      </c>
      <c r="L98">
        <v>24.925951649999998</v>
      </c>
      <c r="M98">
        <v>25.10390932</v>
      </c>
      <c r="N98">
        <v>24.920347240000002</v>
      </c>
      <c r="O98">
        <v>24.86102361</v>
      </c>
      <c r="P98">
        <v>24.777230209999999</v>
      </c>
      <c r="Q98">
        <v>24.64037579</v>
      </c>
      <c r="R98">
        <v>24.458275950000001</v>
      </c>
      <c r="S98">
        <v>24.23276379</v>
      </c>
      <c r="T98">
        <v>22.446515089999998</v>
      </c>
      <c r="U98">
        <v>20.636525850000002</v>
      </c>
      <c r="V98">
        <v>18.899667860000001</v>
      </c>
      <c r="W98">
        <v>17.284212950000001</v>
      </c>
      <c r="X98">
        <v>15.775884720000001</v>
      </c>
      <c r="Y98">
        <v>14.368594249999999</v>
      </c>
      <c r="Z98">
        <v>13.0579634</v>
      </c>
      <c r="AA98">
        <v>11.83980085</v>
      </c>
      <c r="AB98">
        <v>10.70991476</v>
      </c>
      <c r="AC98">
        <v>9.6641676469999904</v>
      </c>
      <c r="AD98">
        <v>8.1631894200000001</v>
      </c>
      <c r="AE98">
        <v>6.797156062</v>
      </c>
      <c r="AF98">
        <v>5.6228112159999997</v>
      </c>
      <c r="AG98">
        <v>4.6358111620000004</v>
      </c>
      <c r="AH98">
        <v>3.8149643360000001</v>
      </c>
      <c r="AI98">
        <v>3.1361565790000001</v>
      </c>
      <c r="AJ98">
        <v>2.5767000530000002</v>
      </c>
      <c r="AK98">
        <v>2.1166069460000001</v>
      </c>
      <c r="AL98">
        <v>1.7386733839999999</v>
      </c>
      <c r="AM98">
        <v>1.428503125</v>
      </c>
    </row>
    <row r="99" spans="1:39" x14ac:dyDescent="0.25">
      <c r="A99" t="s">
        <v>96</v>
      </c>
      <c r="B99" s="8">
        <v>7.0719006999999997E-5</v>
      </c>
      <c r="C99">
        <v>3.7072655699999998E-4</v>
      </c>
      <c r="D99">
        <v>2.26718807E-3</v>
      </c>
      <c r="E99">
        <v>1.45014618E-2</v>
      </c>
      <c r="F99">
        <v>9.2445080700000001E-2</v>
      </c>
      <c r="G99">
        <v>0.13551316460000001</v>
      </c>
      <c r="H99">
        <v>0.16416727449999999</v>
      </c>
      <c r="I99">
        <v>0.19130088119999999</v>
      </c>
      <c r="J99">
        <v>0.21975234090000001</v>
      </c>
      <c r="K99">
        <v>0.25000485709999998</v>
      </c>
      <c r="L99">
        <v>0.2817381793</v>
      </c>
      <c r="M99">
        <v>0.31395034989999998</v>
      </c>
      <c r="N99">
        <v>0.34470713130000002</v>
      </c>
      <c r="O99">
        <v>0.34861202250000001</v>
      </c>
      <c r="P99">
        <v>0.3506161565</v>
      </c>
      <c r="Q99">
        <v>0.3511442004</v>
      </c>
      <c r="R99">
        <v>0.35056764600000001</v>
      </c>
      <c r="S99">
        <v>0.34911445340000002</v>
      </c>
      <c r="T99">
        <v>0.3290517442</v>
      </c>
      <c r="U99">
        <v>0.3084475552</v>
      </c>
      <c r="V99">
        <v>0.28801602850000002</v>
      </c>
      <c r="W99">
        <v>0.26854114210000002</v>
      </c>
      <c r="X99">
        <v>0.2498229092</v>
      </c>
      <c r="Y99">
        <v>0.2318892468</v>
      </c>
      <c r="Z99">
        <v>0.21475813420000001</v>
      </c>
      <c r="AA99">
        <v>0.19843680129999999</v>
      </c>
      <c r="AB99">
        <v>0.18292483509999999</v>
      </c>
      <c r="AC99">
        <v>0.1682170888</v>
      </c>
      <c r="AD99">
        <v>0.1660082796</v>
      </c>
      <c r="AE99">
        <v>0.16351211569999999</v>
      </c>
      <c r="AF99">
        <v>0.16016750330000001</v>
      </c>
      <c r="AG99">
        <v>0.1563666524</v>
      </c>
      <c r="AH99">
        <v>0.15234125139999999</v>
      </c>
      <c r="AI99">
        <v>0.14820573970000001</v>
      </c>
      <c r="AJ99">
        <v>0.14402957429999999</v>
      </c>
      <c r="AK99">
        <v>0.13986349209999999</v>
      </c>
      <c r="AL99">
        <v>0.13572700409999999</v>
      </c>
      <c r="AM99">
        <v>0.13163723590000001</v>
      </c>
    </row>
    <row r="100" spans="1:39" x14ac:dyDescent="0.25">
      <c r="A100" t="s">
        <v>97</v>
      </c>
      <c r="B100">
        <v>1.454606002</v>
      </c>
      <c r="C100">
        <v>1.4891423669999999</v>
      </c>
      <c r="D100">
        <v>1.500638001</v>
      </c>
      <c r="E100">
        <v>1.5125354740000001</v>
      </c>
      <c r="F100">
        <v>1.514872931</v>
      </c>
      <c r="G100">
        <v>1.6495140070000001</v>
      </c>
      <c r="H100">
        <v>1.7454139259999999</v>
      </c>
      <c r="I100">
        <v>1.805337159</v>
      </c>
      <c r="J100">
        <v>1.8429128530000001</v>
      </c>
      <c r="K100">
        <v>1.8624956459999999</v>
      </c>
      <c r="L100">
        <v>1.863572212</v>
      </c>
      <c r="M100">
        <v>1.8428577390000001</v>
      </c>
      <c r="N100">
        <v>1.7947612660000001</v>
      </c>
      <c r="O100">
        <v>1.7989759160000001</v>
      </c>
      <c r="P100">
        <v>1.8138095380000001</v>
      </c>
      <c r="Q100">
        <v>1.8225827859999999</v>
      </c>
      <c r="R100">
        <v>1.825200618</v>
      </c>
      <c r="S100">
        <v>1.822669409</v>
      </c>
      <c r="T100">
        <v>1.8421799990000001</v>
      </c>
      <c r="U100">
        <v>1.864289184</v>
      </c>
      <c r="V100">
        <v>1.880177094</v>
      </c>
      <c r="W100">
        <v>1.893051783</v>
      </c>
      <c r="X100">
        <v>1.9013362970000001</v>
      </c>
      <c r="Y100">
        <v>1.9050071500000001</v>
      </c>
      <c r="Z100">
        <v>1.904049796</v>
      </c>
      <c r="AA100">
        <v>1.898429557</v>
      </c>
      <c r="AB100">
        <v>1.88810404</v>
      </c>
      <c r="AC100">
        <v>1.8730405590000001</v>
      </c>
      <c r="AD100">
        <v>1.9141820549999999</v>
      </c>
      <c r="AE100">
        <v>1.9440094219999999</v>
      </c>
      <c r="AF100">
        <v>1.9623742289999999</v>
      </c>
      <c r="AG100">
        <v>1.973954188</v>
      </c>
      <c r="AH100">
        <v>1.9812746560000001</v>
      </c>
      <c r="AI100">
        <v>1.985583643</v>
      </c>
      <c r="AJ100">
        <v>1.987655468</v>
      </c>
      <c r="AK100">
        <v>1.9881038289999999</v>
      </c>
      <c r="AL100">
        <v>1.987155674</v>
      </c>
      <c r="AM100">
        <v>1.9850236699999999</v>
      </c>
    </row>
    <row r="101" spans="1:39" x14ac:dyDescent="0.25">
      <c r="A101" t="s">
        <v>98</v>
      </c>
      <c r="B101">
        <v>344.32535730000001</v>
      </c>
      <c r="C101">
        <v>354.7016241</v>
      </c>
      <c r="D101">
        <v>357.02387090000002</v>
      </c>
      <c r="E101">
        <v>367.0189815</v>
      </c>
      <c r="F101">
        <v>376.14226639999998</v>
      </c>
      <c r="G101">
        <v>416.75729489999998</v>
      </c>
      <c r="H101">
        <v>445.170253</v>
      </c>
      <c r="I101">
        <v>462.00722940000003</v>
      </c>
      <c r="J101">
        <v>470.96702019999998</v>
      </c>
      <c r="K101">
        <v>474.6850675</v>
      </c>
      <c r="L101">
        <v>473.65388969999998</v>
      </c>
      <c r="M101">
        <v>467.30864209999999</v>
      </c>
      <c r="N101">
        <v>454.44650780000001</v>
      </c>
      <c r="O101">
        <v>434.7818585</v>
      </c>
      <c r="P101">
        <v>416.04576739999999</v>
      </c>
      <c r="Q101">
        <v>397.75569439999998</v>
      </c>
      <c r="R101">
        <v>379.75792910000001</v>
      </c>
      <c r="S101">
        <v>362.00156470000002</v>
      </c>
      <c r="T101">
        <v>354.38344260000002</v>
      </c>
      <c r="U101">
        <v>347.90262030000002</v>
      </c>
      <c r="V101">
        <v>340.50894749999998</v>
      </c>
      <c r="W101">
        <v>332.76346969999997</v>
      </c>
      <c r="X101">
        <v>324.50876879999998</v>
      </c>
      <c r="Y101">
        <v>315.7434657</v>
      </c>
      <c r="Z101">
        <v>306.50228650000003</v>
      </c>
      <c r="AA101">
        <v>296.8248059</v>
      </c>
      <c r="AB101">
        <v>286.75109780000003</v>
      </c>
      <c r="AC101">
        <v>276.3230719</v>
      </c>
      <c r="AD101">
        <v>205.73020840000001</v>
      </c>
      <c r="AE101">
        <v>148.24443360000001</v>
      </c>
      <c r="AF101">
        <v>106.02951299999999</v>
      </c>
      <c r="AG101">
        <v>75.634155190000001</v>
      </c>
      <c r="AH101">
        <v>53.909418410000001</v>
      </c>
      <c r="AI101">
        <v>38.437659189999998</v>
      </c>
      <c r="AJ101">
        <v>27.442024759999999</v>
      </c>
      <c r="AK101">
        <v>19.636997090000001</v>
      </c>
      <c r="AL101">
        <v>14.100115450000001</v>
      </c>
      <c r="AM101">
        <v>10.17395441</v>
      </c>
    </row>
    <row r="102" spans="1:39" x14ac:dyDescent="0.25">
      <c r="A102" t="s">
        <v>99</v>
      </c>
      <c r="B102">
        <v>1654.8800980000001</v>
      </c>
      <c r="C102">
        <v>1776.9478630000001</v>
      </c>
      <c r="D102">
        <v>1879.250346</v>
      </c>
      <c r="E102">
        <v>2023.5172700000001</v>
      </c>
      <c r="F102">
        <v>2170.926504</v>
      </c>
      <c r="G102">
        <v>2450.4167299999999</v>
      </c>
      <c r="H102">
        <v>2660.338342</v>
      </c>
      <c r="I102">
        <v>2807.6306840000002</v>
      </c>
      <c r="J102">
        <v>2911.8791299999998</v>
      </c>
      <c r="K102">
        <v>2985.639647</v>
      </c>
      <c r="L102">
        <v>3030.42778</v>
      </c>
      <c r="M102">
        <v>3041.1693770000002</v>
      </c>
      <c r="N102">
        <v>3008.1791459999999</v>
      </c>
      <c r="O102">
        <v>3091.9228229999999</v>
      </c>
      <c r="P102">
        <v>3192.2156909999999</v>
      </c>
      <c r="Q102">
        <v>3292.5684160000001</v>
      </c>
      <c r="R102">
        <v>3390.8624159999999</v>
      </c>
      <c r="S102">
        <v>3486.140574</v>
      </c>
      <c r="T102">
        <v>3507.5784020000001</v>
      </c>
      <c r="U102">
        <v>3520.519444</v>
      </c>
      <c r="V102">
        <v>3521.2055730000002</v>
      </c>
      <c r="W102">
        <v>3516.5698389999998</v>
      </c>
      <c r="X102">
        <v>3504.7195179999999</v>
      </c>
      <c r="Y102">
        <v>3485.1864770000002</v>
      </c>
      <c r="Z102">
        <v>3457.863859</v>
      </c>
      <c r="AA102">
        <v>3422.7155109999999</v>
      </c>
      <c r="AB102">
        <v>3379.7361729999998</v>
      </c>
      <c r="AC102">
        <v>3328.9697849999998</v>
      </c>
      <c r="AD102">
        <v>3467.0203059999999</v>
      </c>
      <c r="AE102">
        <v>3607.4931409999999</v>
      </c>
      <c r="AF102">
        <v>3734.0640330000001</v>
      </c>
      <c r="AG102">
        <v>3851.2026099999998</v>
      </c>
      <c r="AH102">
        <v>3962.8460380000001</v>
      </c>
      <c r="AI102">
        <v>4071.313517</v>
      </c>
      <c r="AJ102">
        <v>4178.1066639999999</v>
      </c>
      <c r="AK102">
        <v>4284.268881</v>
      </c>
      <c r="AL102">
        <v>4390.326712</v>
      </c>
      <c r="AM102">
        <v>4496.6703269999998</v>
      </c>
    </row>
    <row r="103" spans="1:39" x14ac:dyDescent="0.25">
      <c r="A103" t="s">
        <v>100</v>
      </c>
      <c r="B103">
        <v>5.531089014</v>
      </c>
      <c r="C103">
        <v>6.5401382520000002</v>
      </c>
      <c r="D103">
        <v>7.550432936</v>
      </c>
      <c r="E103">
        <v>9.1405576570000004</v>
      </c>
      <c r="F103">
        <v>11.07248244</v>
      </c>
      <c r="G103">
        <v>8.185442664</v>
      </c>
      <c r="H103">
        <v>5.4796625519999997</v>
      </c>
      <c r="I103">
        <v>3.5333522799999999</v>
      </c>
      <c r="J103">
        <v>2.2319788749999998</v>
      </c>
      <c r="K103">
        <v>1.3918153129999999</v>
      </c>
      <c r="L103">
        <v>0.85793071190000003</v>
      </c>
      <c r="M103">
        <v>0.52327368770000005</v>
      </c>
      <c r="N103">
        <v>0.31430517530000002</v>
      </c>
      <c r="O103">
        <v>0.28082304650000001</v>
      </c>
      <c r="P103">
        <v>0.2623444097</v>
      </c>
      <c r="Q103">
        <v>0.2462099338</v>
      </c>
      <c r="R103">
        <v>0.23106251990000001</v>
      </c>
      <c r="S103">
        <v>0.2166722975</v>
      </c>
      <c r="T103">
        <v>0.2393473444</v>
      </c>
      <c r="U103">
        <v>0.26911879919999998</v>
      </c>
      <c r="V103">
        <v>0.30222698619999999</v>
      </c>
      <c r="W103">
        <v>0.33896510270000002</v>
      </c>
      <c r="X103">
        <v>0.37936167199999998</v>
      </c>
      <c r="Y103">
        <v>0.4235846338</v>
      </c>
      <c r="Z103">
        <v>0.47183146310000001</v>
      </c>
      <c r="AA103">
        <v>0.52429383259999995</v>
      </c>
      <c r="AB103">
        <v>0.58114466040000001</v>
      </c>
      <c r="AC103">
        <v>0.64253205499999999</v>
      </c>
      <c r="AD103">
        <v>0.70656966180000003</v>
      </c>
      <c r="AE103">
        <v>0.77260311319999997</v>
      </c>
      <c r="AF103">
        <v>0.84100397069999999</v>
      </c>
      <c r="AG103">
        <v>0.91294426299999998</v>
      </c>
      <c r="AH103">
        <v>0.98934107599999999</v>
      </c>
      <c r="AI103">
        <v>1.0708312120000001</v>
      </c>
      <c r="AJ103">
        <v>1.1579646240000001</v>
      </c>
      <c r="AK103">
        <v>1.2512722030000001</v>
      </c>
      <c r="AL103">
        <v>1.3512202529999999</v>
      </c>
      <c r="AM103">
        <v>1.4582896649999999</v>
      </c>
    </row>
    <row r="104" spans="1:39" x14ac:dyDescent="0.25">
      <c r="A104" t="s">
        <v>101</v>
      </c>
      <c r="B104" s="8">
        <v>127.6313988</v>
      </c>
      <c r="C104">
        <v>126.39487800000001</v>
      </c>
      <c r="D104">
        <v>118.49830729999999</v>
      </c>
      <c r="E104">
        <v>117.72746600000001</v>
      </c>
      <c r="F104">
        <v>117.37849679999999</v>
      </c>
      <c r="G104">
        <v>65.101182719999997</v>
      </c>
      <c r="H104">
        <v>32.395784030000002</v>
      </c>
      <c r="I104">
        <v>15.527075630000001</v>
      </c>
      <c r="J104">
        <v>7.3119958049999996</v>
      </c>
      <c r="K104">
        <v>3.4229598399999999</v>
      </c>
      <c r="L104">
        <v>1.611549541</v>
      </c>
      <c r="M104">
        <v>0.77500381269999996</v>
      </c>
      <c r="N104">
        <v>0.3947186225</v>
      </c>
      <c r="O104">
        <v>0.36673531040000001</v>
      </c>
      <c r="P104">
        <v>0.36411984079999998</v>
      </c>
      <c r="Q104">
        <v>0.36421760209999998</v>
      </c>
      <c r="R104">
        <v>0.36456477720000002</v>
      </c>
      <c r="S104">
        <v>0.36478574270000003</v>
      </c>
      <c r="T104">
        <v>0.36878030229999997</v>
      </c>
      <c r="U104">
        <v>0.37344375190000001</v>
      </c>
      <c r="V104">
        <v>0.37734508859999999</v>
      </c>
      <c r="W104">
        <v>0.38083878989999997</v>
      </c>
      <c r="X104">
        <v>0.3837262991</v>
      </c>
      <c r="Y104">
        <v>0.3859508338</v>
      </c>
      <c r="Z104">
        <v>0.38749725670000001</v>
      </c>
      <c r="AA104">
        <v>0.38836286240000001</v>
      </c>
      <c r="AB104">
        <v>0.38855120389999998</v>
      </c>
      <c r="AC104">
        <v>0.3880719077</v>
      </c>
      <c r="AD104">
        <v>0.39650649389999998</v>
      </c>
      <c r="AE104">
        <v>0.40528769219999999</v>
      </c>
      <c r="AF104">
        <v>0.41348320719999998</v>
      </c>
      <c r="AG104">
        <v>0.42137871659999998</v>
      </c>
      <c r="AH104">
        <v>0.42919518800000001</v>
      </c>
      <c r="AI104">
        <v>0.43702670649999997</v>
      </c>
      <c r="AJ104">
        <v>0.4449385817</v>
      </c>
      <c r="AK104">
        <v>0.45296462380000002</v>
      </c>
      <c r="AL104">
        <v>0.46112970640000001</v>
      </c>
      <c r="AM104">
        <v>0.4694611394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1100648.034</v>
      </c>
      <c r="D109">
        <v>1457156.757</v>
      </c>
      <c r="E109">
        <v>2011940.9210000001</v>
      </c>
      <c r="F109">
        <v>2774138.6970000002</v>
      </c>
      <c r="G109">
        <v>3363886.4040000001</v>
      </c>
      <c r="H109">
        <v>3851571.7450000001</v>
      </c>
      <c r="I109">
        <v>4281486.148</v>
      </c>
      <c r="J109">
        <v>4678369.96</v>
      </c>
      <c r="K109">
        <v>5052601.9450000003</v>
      </c>
      <c r="L109">
        <v>5400845.5829999996</v>
      </c>
      <c r="M109">
        <v>5707475.4119999995</v>
      </c>
      <c r="N109">
        <v>5944724.4740000004</v>
      </c>
      <c r="O109">
        <v>5986731.6730000004</v>
      </c>
      <c r="P109">
        <v>5998617.5060000001</v>
      </c>
      <c r="Q109">
        <v>5995056.6210000003</v>
      </c>
      <c r="R109">
        <v>5980074.8430000003</v>
      </c>
      <c r="S109">
        <v>5954198.6670000004</v>
      </c>
      <c r="T109">
        <v>5995287.7879999997</v>
      </c>
      <c r="U109">
        <v>6041014.2640000004</v>
      </c>
      <c r="V109">
        <v>6068591.2019999996</v>
      </c>
      <c r="W109">
        <v>6087715.2589999996</v>
      </c>
      <c r="X109">
        <v>6094629.9519999996</v>
      </c>
      <c r="Y109">
        <v>6088272.3799999999</v>
      </c>
      <c r="Z109">
        <v>6068215.2019999996</v>
      </c>
      <c r="AA109">
        <v>6034165.358</v>
      </c>
      <c r="AB109">
        <v>5985893.8250000002</v>
      </c>
      <c r="AC109">
        <v>5923265.9249999998</v>
      </c>
      <c r="AD109">
        <v>3172436.733</v>
      </c>
      <c r="AE109">
        <v>1581975.983</v>
      </c>
      <c r="AF109">
        <v>779731.09299999999</v>
      </c>
      <c r="AG109">
        <v>383304.23340000003</v>
      </c>
      <c r="AH109">
        <v>188469.291</v>
      </c>
      <c r="AI109">
        <v>92910.333629999906</v>
      </c>
      <c r="AJ109">
        <v>46095.3871</v>
      </c>
      <c r="AK109">
        <v>23178.530760000001</v>
      </c>
      <c r="AL109">
        <v>11972.199049999999</v>
      </c>
      <c r="AM109">
        <v>6497.6698059999999</v>
      </c>
    </row>
    <row r="110" spans="1:39" x14ac:dyDescent="0.25">
      <c r="A110" t="s">
        <v>107</v>
      </c>
      <c r="B110">
        <v>483852.31530000002</v>
      </c>
      <c r="C110">
        <v>543958.47129999998</v>
      </c>
      <c r="D110">
        <v>592881.75890000002</v>
      </c>
      <c r="E110">
        <v>672518.09840000002</v>
      </c>
      <c r="F110">
        <v>762205.07990000001</v>
      </c>
      <c r="G110">
        <v>866687.45429999998</v>
      </c>
      <c r="H110">
        <v>943754.58180000004</v>
      </c>
      <c r="I110">
        <v>999348.65509999997</v>
      </c>
      <c r="J110">
        <v>1040480.172</v>
      </c>
      <c r="K110">
        <v>1070813.1610000001</v>
      </c>
      <c r="L110">
        <v>1090804.3119999999</v>
      </c>
      <c r="M110">
        <v>1098592.058</v>
      </c>
      <c r="N110">
        <v>1090559.0530000001</v>
      </c>
      <c r="O110">
        <v>1087962.9439999999</v>
      </c>
      <c r="P110">
        <v>1084295.9950000001</v>
      </c>
      <c r="Q110">
        <v>1078307</v>
      </c>
      <c r="R110">
        <v>1070337.9850000001</v>
      </c>
      <c r="S110">
        <v>1060469.169</v>
      </c>
      <c r="T110">
        <v>982299.72470000002</v>
      </c>
      <c r="U110">
        <v>903091.35199999996</v>
      </c>
      <c r="V110">
        <v>827083.33389999997</v>
      </c>
      <c r="W110">
        <v>756388.13179999997</v>
      </c>
      <c r="X110">
        <v>690380.98540000001</v>
      </c>
      <c r="Y110">
        <v>628795.43229999999</v>
      </c>
      <c r="Z110">
        <v>571439.8774</v>
      </c>
      <c r="AA110">
        <v>518130.90110000002</v>
      </c>
      <c r="AB110">
        <v>468685.06069999997</v>
      </c>
      <c r="AC110">
        <v>422921.29300000001</v>
      </c>
      <c r="AD110">
        <v>357235.79629999999</v>
      </c>
      <c r="AE110">
        <v>297455.72840000002</v>
      </c>
      <c r="AF110">
        <v>246064.2928</v>
      </c>
      <c r="AG110">
        <v>202871.40429999999</v>
      </c>
      <c r="AH110">
        <v>166949.67629999999</v>
      </c>
      <c r="AI110">
        <v>137243.83319999999</v>
      </c>
      <c r="AJ110">
        <v>112761.00750000001</v>
      </c>
      <c r="AK110">
        <v>92626.504860000001</v>
      </c>
      <c r="AL110">
        <v>76087.453339999905</v>
      </c>
      <c r="AM110">
        <v>62513.849130000002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35491327.979999997</v>
      </c>
      <c r="D113">
        <v>35723691.229999997</v>
      </c>
      <c r="E113">
        <v>36723798.710000001</v>
      </c>
      <c r="F113">
        <v>37636671.600000001</v>
      </c>
      <c r="G113">
        <v>41700598</v>
      </c>
      <c r="H113">
        <v>44543589.259999998</v>
      </c>
      <c r="I113">
        <v>46228291.590000004</v>
      </c>
      <c r="J113">
        <v>47124805.310000002</v>
      </c>
      <c r="K113">
        <v>47496831.899999999</v>
      </c>
      <c r="L113">
        <v>47393652.590000004</v>
      </c>
      <c r="M113">
        <v>46758749.200000003</v>
      </c>
      <c r="N113">
        <v>45471768.270000003</v>
      </c>
      <c r="O113">
        <v>43504129.920000002</v>
      </c>
      <c r="P113">
        <v>41629402.799999997</v>
      </c>
      <c r="Q113">
        <v>39799304.109999999</v>
      </c>
      <c r="R113">
        <v>37998453.619999997</v>
      </c>
      <c r="S113">
        <v>36221757.640000001</v>
      </c>
      <c r="T113">
        <v>35459490.840000004</v>
      </c>
      <c r="U113">
        <v>34811021.890000001</v>
      </c>
      <c r="V113">
        <v>34071213.409999996</v>
      </c>
      <c r="W113">
        <v>33296203.449999999</v>
      </c>
      <c r="X113">
        <v>32470240.789999999</v>
      </c>
      <c r="Y113">
        <v>31593187.449999999</v>
      </c>
      <c r="Z113">
        <v>30668518.09</v>
      </c>
      <c r="AA113">
        <v>29700192.559999999</v>
      </c>
      <c r="AB113">
        <v>28692220.640000001</v>
      </c>
      <c r="AC113">
        <v>27648795.789999999</v>
      </c>
      <c r="AD113">
        <v>20585297.129999999</v>
      </c>
      <c r="AE113">
        <v>14833288.34</v>
      </c>
      <c r="AF113">
        <v>10609276.1</v>
      </c>
      <c r="AG113">
        <v>7567925.4000000004</v>
      </c>
      <c r="AH113">
        <v>5394158.7939999998</v>
      </c>
      <c r="AI113">
        <v>3846063.071</v>
      </c>
      <c r="AJ113">
        <v>2745834.338</v>
      </c>
      <c r="AK113">
        <v>1964861.9990000001</v>
      </c>
      <c r="AL113">
        <v>1410843.2949999999</v>
      </c>
      <c r="AM113">
        <v>1017993.08</v>
      </c>
    </row>
    <row r="114" spans="1:39" x14ac:dyDescent="0.25">
      <c r="A114" t="s">
        <v>111</v>
      </c>
      <c r="B114">
        <v>56591382.229999997</v>
      </c>
      <c r="C114">
        <v>60765692.850000001</v>
      </c>
      <c r="D114">
        <v>64264096.700000003</v>
      </c>
      <c r="E114">
        <v>69197544.530000001</v>
      </c>
      <c r="F114">
        <v>74238448.890000001</v>
      </c>
      <c r="G114">
        <v>83796082.849999994</v>
      </c>
      <c r="H114">
        <v>90974702.129999995</v>
      </c>
      <c r="I114">
        <v>96011609.180000007</v>
      </c>
      <c r="J114">
        <v>99576558.469999999</v>
      </c>
      <c r="K114">
        <v>102098922.3</v>
      </c>
      <c r="L114">
        <v>103630527.09999999</v>
      </c>
      <c r="M114">
        <v>103997853.90000001</v>
      </c>
      <c r="N114">
        <v>102869698</v>
      </c>
      <c r="O114">
        <v>105733452.5</v>
      </c>
      <c r="P114">
        <v>109163134.3</v>
      </c>
      <c r="Q114">
        <v>112594862.90000001</v>
      </c>
      <c r="R114">
        <v>115956190</v>
      </c>
      <c r="S114">
        <v>119214385.40000001</v>
      </c>
      <c r="T114">
        <v>119947487.59999999</v>
      </c>
      <c r="U114">
        <v>120390028.09999999</v>
      </c>
      <c r="V114">
        <v>120413491.40000001</v>
      </c>
      <c r="W114">
        <v>120254964.8</v>
      </c>
      <c r="X114">
        <v>119849723.3</v>
      </c>
      <c r="Y114">
        <v>119181758.40000001</v>
      </c>
      <c r="Z114">
        <v>118247416</v>
      </c>
      <c r="AA114">
        <v>117045459.7</v>
      </c>
      <c r="AB114">
        <v>115575709.59999999</v>
      </c>
      <c r="AC114">
        <v>113839668.40000001</v>
      </c>
      <c r="AD114">
        <v>118560535.90000001</v>
      </c>
      <c r="AE114">
        <v>123364238.59999999</v>
      </c>
      <c r="AF114">
        <v>127692541.09999999</v>
      </c>
      <c r="AG114">
        <v>131698289.90000001</v>
      </c>
      <c r="AH114">
        <v>135516123</v>
      </c>
      <c r="AI114">
        <v>139225349.09999999</v>
      </c>
      <c r="AJ114">
        <v>142877318.69999999</v>
      </c>
      <c r="AK114">
        <v>146507712.59999999</v>
      </c>
      <c r="AL114">
        <v>150134536.90000001</v>
      </c>
      <c r="AM114">
        <v>153771134</v>
      </c>
    </row>
    <row r="115" spans="1:39" x14ac:dyDescent="0.25">
      <c r="A115" t="s">
        <v>112</v>
      </c>
      <c r="B115">
        <v>1083848.0830000001</v>
      </c>
      <c r="C115">
        <v>1281576.9709999999</v>
      </c>
      <c r="D115">
        <v>1479549.9110000001</v>
      </c>
      <c r="E115">
        <v>1791143.817</v>
      </c>
      <c r="F115">
        <v>2169715.372</v>
      </c>
      <c r="G115">
        <v>1603983.648</v>
      </c>
      <c r="H115">
        <v>1073770.777</v>
      </c>
      <c r="I115">
        <v>692380.30409999995</v>
      </c>
      <c r="J115">
        <v>437368.8469</v>
      </c>
      <c r="K115">
        <v>272734.05920000002</v>
      </c>
      <c r="L115">
        <v>168116.3609</v>
      </c>
      <c r="M115">
        <v>102538.4299</v>
      </c>
      <c r="N115">
        <v>61589.871489999998</v>
      </c>
      <c r="O115">
        <v>55028.859550000001</v>
      </c>
      <c r="P115">
        <v>51407.866450000001</v>
      </c>
      <c r="Q115">
        <v>48246.224929999997</v>
      </c>
      <c r="R115">
        <v>45278.003750000003</v>
      </c>
      <c r="S115">
        <v>42458.158530000001</v>
      </c>
      <c r="T115">
        <v>46901.46183</v>
      </c>
      <c r="U115">
        <v>52735.346299999997</v>
      </c>
      <c r="V115">
        <v>59223.08223</v>
      </c>
      <c r="W115">
        <v>66422.123330000002</v>
      </c>
      <c r="X115">
        <v>74338.058879999997</v>
      </c>
      <c r="Y115">
        <v>83003.797630000001</v>
      </c>
      <c r="Z115">
        <v>92458.035900000003</v>
      </c>
      <c r="AA115">
        <v>102738.333</v>
      </c>
      <c r="AB115">
        <v>113878.5733</v>
      </c>
      <c r="AC115">
        <v>125907.7795</v>
      </c>
      <c r="AD115">
        <v>138456.30960000001</v>
      </c>
      <c r="AE115">
        <v>151395.9368</v>
      </c>
      <c r="AF115">
        <v>164799.4706</v>
      </c>
      <c r="AG115">
        <v>178896.5765</v>
      </c>
      <c r="AH115">
        <v>193866.96280000001</v>
      </c>
      <c r="AI115">
        <v>209835.41450000001</v>
      </c>
      <c r="AJ115">
        <v>226909.6979</v>
      </c>
      <c r="AK115">
        <v>245193.8443</v>
      </c>
      <c r="AL115">
        <v>264779.22830000002</v>
      </c>
      <c r="AM115">
        <v>285760.08319999999</v>
      </c>
    </row>
    <row r="116" spans="1:39" x14ac:dyDescent="0.25">
      <c r="A116" t="s">
        <v>113</v>
      </c>
      <c r="B116">
        <v>32532501.420000002</v>
      </c>
      <c r="C116">
        <v>32217319.469999999</v>
      </c>
      <c r="D116">
        <v>30204529.510000002</v>
      </c>
      <c r="E116">
        <v>30008046.539999999</v>
      </c>
      <c r="F116">
        <v>29919096.309999999</v>
      </c>
      <c r="G116">
        <v>16594019.119999999</v>
      </c>
      <c r="H116">
        <v>8257611.8949999996</v>
      </c>
      <c r="I116">
        <v>3957808.0449999999</v>
      </c>
      <c r="J116">
        <v>1863821.743</v>
      </c>
      <c r="K116">
        <v>872511.15689999994</v>
      </c>
      <c r="L116">
        <v>410483.77149999997</v>
      </c>
      <c r="M116">
        <v>197486.38209999999</v>
      </c>
      <c r="N116">
        <v>100641.2369</v>
      </c>
      <c r="O116">
        <v>93506.343900000007</v>
      </c>
      <c r="P116">
        <v>92839.478740000006</v>
      </c>
      <c r="Q116">
        <v>92864.404899999994</v>
      </c>
      <c r="R116">
        <v>92952.923989999996</v>
      </c>
      <c r="S116">
        <v>93009.263470000005</v>
      </c>
      <c r="T116">
        <v>94027.7546</v>
      </c>
      <c r="U116">
        <v>95216.792350000003</v>
      </c>
      <c r="V116">
        <v>96211.514469999995</v>
      </c>
      <c r="W116">
        <v>97102.301990000007</v>
      </c>
      <c r="X116">
        <v>97838.528959999996</v>
      </c>
      <c r="Y116">
        <v>98405.717619999996</v>
      </c>
      <c r="Z116">
        <v>98800.008400000006</v>
      </c>
      <c r="AA116">
        <v>99020.711500000005</v>
      </c>
      <c r="AB116">
        <v>99068.732870000007</v>
      </c>
      <c r="AC116">
        <v>98946.52691</v>
      </c>
      <c r="AD116">
        <v>101097.0897</v>
      </c>
      <c r="AE116">
        <v>103336.0281</v>
      </c>
      <c r="AF116">
        <v>105425.63499999999</v>
      </c>
      <c r="AG116">
        <v>107438.7496</v>
      </c>
      <c r="AH116">
        <v>109431.71189999999</v>
      </c>
      <c r="AI116">
        <v>111428.5108</v>
      </c>
      <c r="AJ116">
        <v>113445.7982</v>
      </c>
      <c r="AK116">
        <v>115492.19469999999</v>
      </c>
      <c r="AL116">
        <v>117574.0423</v>
      </c>
      <c r="AM116">
        <v>119698.3042</v>
      </c>
    </row>
    <row r="117" spans="1:39" x14ac:dyDescent="0.25">
      <c r="A117" t="s">
        <v>157</v>
      </c>
      <c r="B117">
        <v>80.771904269999894</v>
      </c>
      <c r="C117">
        <v>86.886681999999894</v>
      </c>
      <c r="D117">
        <v>92.838718959999994</v>
      </c>
      <c r="E117">
        <v>98.539808559999997</v>
      </c>
      <c r="F117">
        <v>103.73370559999999</v>
      </c>
      <c r="G117">
        <v>115.7453823</v>
      </c>
      <c r="H117">
        <v>123.6136144</v>
      </c>
      <c r="I117">
        <v>128.8600988</v>
      </c>
      <c r="J117">
        <v>132.41482550000001</v>
      </c>
      <c r="K117">
        <v>134.68339420000001</v>
      </c>
      <c r="L117">
        <v>135.7080235</v>
      </c>
      <c r="M117">
        <v>135.26395790000001</v>
      </c>
      <c r="N117">
        <v>132.89643219999999</v>
      </c>
      <c r="O117">
        <v>137.17872270000001</v>
      </c>
      <c r="P117">
        <v>141.27847209999999</v>
      </c>
      <c r="Q117">
        <v>145.18426669999999</v>
      </c>
      <c r="R117">
        <v>148.8817105</v>
      </c>
      <c r="S117">
        <v>152.35983949999999</v>
      </c>
      <c r="T117">
        <v>154.46470780000001</v>
      </c>
      <c r="U117">
        <v>156.29569079999999</v>
      </c>
      <c r="V117">
        <v>157.78066290000001</v>
      </c>
      <c r="W117">
        <v>158.98943410000001</v>
      </c>
      <c r="X117">
        <v>159.86413110000001</v>
      </c>
      <c r="Y117">
        <v>160.3821988</v>
      </c>
      <c r="Z117">
        <v>160.52606929999999</v>
      </c>
      <c r="AA117">
        <v>160.2806866</v>
      </c>
      <c r="AB117">
        <v>159.63332199999999</v>
      </c>
      <c r="AC117">
        <v>158.57451900000001</v>
      </c>
      <c r="AD117">
        <v>162.85775150000001</v>
      </c>
      <c r="AE117">
        <v>165.53974120000001</v>
      </c>
      <c r="AF117">
        <v>167.22722300000001</v>
      </c>
      <c r="AG117">
        <v>168.28214819999999</v>
      </c>
      <c r="AH117">
        <v>168.9209731</v>
      </c>
      <c r="AI117">
        <v>169.2747152</v>
      </c>
      <c r="AJ117">
        <v>169.42679849999999</v>
      </c>
      <c r="AK117">
        <v>169.42884810000001</v>
      </c>
      <c r="AL117">
        <v>169.31200509999999</v>
      </c>
      <c r="AM117">
        <v>169.09841539999999</v>
      </c>
    </row>
    <row r="118" spans="1:39" x14ac:dyDescent="0.25">
      <c r="A118" t="s">
        <v>158</v>
      </c>
      <c r="B118">
        <v>12.058651169999999</v>
      </c>
      <c r="C118">
        <v>15.857788040000001</v>
      </c>
      <c r="D118">
        <v>20.71426464</v>
      </c>
      <c r="E118">
        <v>26.878379460000001</v>
      </c>
      <c r="F118">
        <v>34.590930450000002</v>
      </c>
      <c r="G118">
        <v>44.336927299999999</v>
      </c>
      <c r="H118">
        <v>54.3935982</v>
      </c>
      <c r="I118">
        <v>65.135763699999998</v>
      </c>
      <c r="J118">
        <v>76.88776335</v>
      </c>
      <c r="K118">
        <v>89.836791669999997</v>
      </c>
      <c r="L118">
        <v>103.98370130000001</v>
      </c>
      <c r="M118">
        <v>119.0587733</v>
      </c>
      <c r="N118">
        <v>134.3730577</v>
      </c>
      <c r="O118">
        <v>149.2292961</v>
      </c>
      <c r="P118">
        <v>165.35288739999999</v>
      </c>
      <c r="Q118">
        <v>182.82004309999999</v>
      </c>
      <c r="R118">
        <v>201.70379030000001</v>
      </c>
      <c r="S118">
        <v>222.0811377</v>
      </c>
      <c r="T118">
        <v>236.71778459999999</v>
      </c>
      <c r="U118">
        <v>251.83093500000001</v>
      </c>
      <c r="V118">
        <v>267.28605640000001</v>
      </c>
      <c r="W118">
        <v>283.17261009999999</v>
      </c>
      <c r="X118">
        <v>299.36047889999998</v>
      </c>
      <c r="Y118">
        <v>315.76213519999999</v>
      </c>
      <c r="Z118">
        <v>332.28436870000002</v>
      </c>
      <c r="AA118">
        <v>348.82370259999999</v>
      </c>
      <c r="AB118">
        <v>365.26562100000001</v>
      </c>
      <c r="AC118">
        <v>381.48643750000002</v>
      </c>
      <c r="AD118">
        <v>397.03738279999999</v>
      </c>
      <c r="AE118">
        <v>408.9804062</v>
      </c>
      <c r="AF118">
        <v>418.68217629999998</v>
      </c>
      <c r="AG118">
        <v>426.9655229</v>
      </c>
      <c r="AH118">
        <v>434.32577149999997</v>
      </c>
      <c r="AI118">
        <v>441.06376649999999</v>
      </c>
      <c r="AJ118">
        <v>447.37185629999999</v>
      </c>
      <c r="AK118">
        <v>453.36832900000002</v>
      </c>
      <c r="AL118">
        <v>459.12277660000001</v>
      </c>
      <c r="AM118">
        <v>464.68418079999998</v>
      </c>
    </row>
    <row r="119" spans="1:39" x14ac:dyDescent="0.25">
      <c r="A119" t="s">
        <v>159</v>
      </c>
      <c r="B119">
        <v>17.491178099999999</v>
      </c>
      <c r="C119">
        <v>18.202411810000001</v>
      </c>
      <c r="D119">
        <v>18.815763459999999</v>
      </c>
      <c r="E119">
        <v>19.320635289999998</v>
      </c>
      <c r="F119">
        <v>19.676441700000002</v>
      </c>
      <c r="G119">
        <v>24.18879227</v>
      </c>
      <c r="H119">
        <v>28.461688160000001</v>
      </c>
      <c r="I119">
        <v>32.688624840000003</v>
      </c>
      <c r="J119">
        <v>37.008257989999997</v>
      </c>
      <c r="K119">
        <v>41.472472060000001</v>
      </c>
      <c r="L119">
        <v>46.0399916</v>
      </c>
      <c r="M119">
        <v>50.558670059999997</v>
      </c>
      <c r="N119">
        <v>54.72814296</v>
      </c>
      <c r="O119">
        <v>55.174547080000004</v>
      </c>
      <c r="P119">
        <v>55.498678679999998</v>
      </c>
      <c r="Q119">
        <v>55.70328937</v>
      </c>
      <c r="R119">
        <v>55.790116480000002</v>
      </c>
      <c r="S119">
        <v>55.76234857</v>
      </c>
      <c r="T119">
        <v>56.528771939999999</v>
      </c>
      <c r="U119">
        <v>57.194862579999999</v>
      </c>
      <c r="V119">
        <v>57.734249679999998</v>
      </c>
      <c r="W119">
        <v>58.172502440000002</v>
      </c>
      <c r="X119">
        <v>58.4884682</v>
      </c>
      <c r="Y119">
        <v>58.67392108</v>
      </c>
      <c r="Z119">
        <v>58.722461770000002</v>
      </c>
      <c r="AA119">
        <v>58.628611579999998</v>
      </c>
      <c r="AB119">
        <v>58.387744640000001</v>
      </c>
      <c r="AC119">
        <v>57.996433089999996</v>
      </c>
      <c r="AD119">
        <v>59.478934950000003</v>
      </c>
      <c r="AE119">
        <v>60.373157220000003</v>
      </c>
      <c r="AF119">
        <v>60.902547759999997</v>
      </c>
      <c r="AG119">
        <v>61.200278400000002</v>
      </c>
      <c r="AH119">
        <v>61.345935279999999</v>
      </c>
      <c r="AI119">
        <v>61.387673749999998</v>
      </c>
      <c r="AJ119">
        <v>61.356143750000001</v>
      </c>
      <c r="AK119">
        <v>61.270324019999997</v>
      </c>
      <c r="AL119">
        <v>61.14169004</v>
      </c>
      <c r="AM119">
        <v>60.978409310000004</v>
      </c>
    </row>
    <row r="120" spans="1:39" x14ac:dyDescent="0.25">
      <c r="A120" t="s">
        <v>160</v>
      </c>
      <c r="B120">
        <v>5.6171085900000001E-2</v>
      </c>
      <c r="C120">
        <v>0.1199531496</v>
      </c>
      <c r="D120">
        <v>0.25444476919999998</v>
      </c>
      <c r="E120">
        <v>0.53614473709999999</v>
      </c>
      <c r="F120">
        <v>1.120459517</v>
      </c>
      <c r="G120">
        <v>2.1379298260000001</v>
      </c>
      <c r="H120">
        <v>3.9045372629999999</v>
      </c>
      <c r="I120">
        <v>6.960416392</v>
      </c>
      <c r="J120">
        <v>12.23113805</v>
      </c>
      <c r="K120">
        <v>21.274423609999999</v>
      </c>
      <c r="L120">
        <v>36.657493770000002</v>
      </c>
      <c r="M120">
        <v>62.481698889999997</v>
      </c>
      <c r="N120">
        <v>104.97782119999999</v>
      </c>
      <c r="O120">
        <v>110.4471021</v>
      </c>
      <c r="P120">
        <v>115.9382921</v>
      </c>
      <c r="Q120">
        <v>121.4377753</v>
      </c>
      <c r="R120">
        <v>126.9284378</v>
      </c>
      <c r="S120">
        <v>132.39495299999999</v>
      </c>
      <c r="T120">
        <v>150.4972995</v>
      </c>
      <c r="U120">
        <v>170.743807</v>
      </c>
      <c r="V120">
        <v>193.26368199999999</v>
      </c>
      <c r="W120">
        <v>218.3550564</v>
      </c>
      <c r="X120">
        <v>246.17533499999999</v>
      </c>
      <c r="Y120">
        <v>276.91608689999998</v>
      </c>
      <c r="Z120">
        <v>310.76786980000003</v>
      </c>
      <c r="AA120">
        <v>347.91267429999999</v>
      </c>
      <c r="AB120">
        <v>388.51798170000001</v>
      </c>
      <c r="AC120">
        <v>432.7324782</v>
      </c>
      <c r="AD120">
        <v>454.29395119999998</v>
      </c>
      <c r="AE120">
        <v>472.03393599999998</v>
      </c>
      <c r="AF120">
        <v>487.43909539999999</v>
      </c>
      <c r="AG120">
        <v>501.41100239999997</v>
      </c>
      <c r="AH120">
        <v>514.49578039999994</v>
      </c>
      <c r="AI120">
        <v>527.0268787</v>
      </c>
      <c r="AJ120">
        <v>539.21902709999995</v>
      </c>
      <c r="AK120">
        <v>551.20467559999997</v>
      </c>
      <c r="AL120">
        <v>563.0613515</v>
      </c>
      <c r="AM120">
        <v>574.84390900000005</v>
      </c>
    </row>
    <row r="121" spans="1:39" x14ac:dyDescent="0.25">
      <c r="A121" t="s">
        <v>161</v>
      </c>
      <c r="B121">
        <v>6.4138731550000001</v>
      </c>
      <c r="C121">
        <v>8.877533992</v>
      </c>
      <c r="D121">
        <v>12.205269019999999</v>
      </c>
      <c r="E121">
        <v>16.66897969</v>
      </c>
      <c r="F121">
        <v>22.578562139999999</v>
      </c>
      <c r="G121">
        <v>26.788118619999999</v>
      </c>
      <c r="H121">
        <v>30.420545300000001</v>
      </c>
      <c r="I121">
        <v>33.719513470000003</v>
      </c>
      <c r="J121">
        <v>36.843561260000001</v>
      </c>
      <c r="K121">
        <v>39.847510370000002</v>
      </c>
      <c r="L121">
        <v>42.692817310000002</v>
      </c>
      <c r="M121">
        <v>45.247389769999998</v>
      </c>
      <c r="N121">
        <v>47.270142489999998</v>
      </c>
      <c r="O121">
        <v>47.656209699999998</v>
      </c>
      <c r="P121">
        <v>47.936672729999998</v>
      </c>
      <c r="Q121">
        <v>48.113905010000003</v>
      </c>
      <c r="R121">
        <v>48.189403939999998</v>
      </c>
      <c r="S121">
        <v>48.165920550000003</v>
      </c>
      <c r="T121">
        <v>48.773397729999999</v>
      </c>
      <c r="U121">
        <v>49.292986740000003</v>
      </c>
      <c r="V121">
        <v>49.702277639999998</v>
      </c>
      <c r="W121">
        <v>50.023625430000003</v>
      </c>
      <c r="X121">
        <v>50.239153940000001</v>
      </c>
      <c r="Y121">
        <v>50.342158670000003</v>
      </c>
      <c r="Z121">
        <v>50.32753134</v>
      </c>
      <c r="AA121">
        <v>50.190975430000002</v>
      </c>
      <c r="AB121">
        <v>49.928943750000002</v>
      </c>
      <c r="AC121">
        <v>49.538929240000002</v>
      </c>
      <c r="AD121">
        <v>24.931797029999998</v>
      </c>
      <c r="AE121">
        <v>12.41879207</v>
      </c>
      <c r="AF121">
        <v>6.1477471530000001</v>
      </c>
      <c r="AG121">
        <v>3.0316495909999999</v>
      </c>
      <c r="AH121">
        <v>1.491270632</v>
      </c>
      <c r="AI121">
        <v>0.73231329379999999</v>
      </c>
      <c r="AJ121">
        <v>0.35918555800000002</v>
      </c>
      <c r="AK121">
        <v>0.176017584</v>
      </c>
      <c r="AL121">
        <v>8.6196252799999998E-2</v>
      </c>
      <c r="AM121">
        <v>4.2186365099999998E-2</v>
      </c>
    </row>
    <row r="122" spans="1:39" x14ac:dyDescent="0.25">
      <c r="A122" t="s">
        <v>162</v>
      </c>
      <c r="B122">
        <v>3.774744707</v>
      </c>
      <c r="C122">
        <v>4.3069848439999996</v>
      </c>
      <c r="D122">
        <v>4.8813746069999997</v>
      </c>
      <c r="E122">
        <v>5.495631199</v>
      </c>
      <c r="F122">
        <v>6.1364701479999999</v>
      </c>
      <c r="G122">
        <v>6.9389337380000002</v>
      </c>
      <c r="H122">
        <v>7.5100997290000002</v>
      </c>
      <c r="I122">
        <v>7.933926842</v>
      </c>
      <c r="J122">
        <v>8.2622185080000001</v>
      </c>
      <c r="K122">
        <v>8.5165646850000005</v>
      </c>
      <c r="L122">
        <v>8.6965351060000007</v>
      </c>
      <c r="M122">
        <v>8.7844212279999905</v>
      </c>
      <c r="N122">
        <v>8.7465083680000006</v>
      </c>
      <c r="O122">
        <v>8.7705451130000007</v>
      </c>
      <c r="P122">
        <v>8.774740048</v>
      </c>
      <c r="Q122">
        <v>8.7598418089999903</v>
      </c>
      <c r="R122">
        <v>8.7264277180000001</v>
      </c>
      <c r="S122">
        <v>8.6752917759999999</v>
      </c>
      <c r="T122">
        <v>8.0114356600000001</v>
      </c>
      <c r="U122">
        <v>7.3840662449999996</v>
      </c>
      <c r="V122">
        <v>6.7900012539999999</v>
      </c>
      <c r="W122">
        <v>6.2323500740000002</v>
      </c>
      <c r="X122">
        <v>5.7082384389999996</v>
      </c>
      <c r="Y122">
        <v>5.2164462360000003</v>
      </c>
      <c r="Z122">
        <v>4.7558882579999997</v>
      </c>
      <c r="AA122">
        <v>4.3254845270000004</v>
      </c>
      <c r="AB122">
        <v>3.9241411300000002</v>
      </c>
      <c r="AC122">
        <v>3.550765304</v>
      </c>
      <c r="AD122">
        <v>2.985406556</v>
      </c>
      <c r="AE122">
        <v>2.4842986460000001</v>
      </c>
      <c r="AF122">
        <v>2.0545418479999999</v>
      </c>
      <c r="AG122">
        <v>1.6925930140000001</v>
      </c>
      <c r="AH122">
        <v>1.3909276939999999</v>
      </c>
      <c r="AI122">
        <v>1.1410890929999999</v>
      </c>
      <c r="AJ122">
        <v>0.93500955699999999</v>
      </c>
      <c r="AK122">
        <v>0.76546931579999999</v>
      </c>
      <c r="AL122">
        <v>0.62623114690000004</v>
      </c>
      <c r="AM122">
        <v>0.51202708200000002</v>
      </c>
    </row>
    <row r="123" spans="1:39" x14ac:dyDescent="0.25">
      <c r="A123" t="s">
        <v>163</v>
      </c>
      <c r="B123">
        <v>1.6531914300000001E-3</v>
      </c>
      <c r="C123">
        <v>1.0673881600000001E-2</v>
      </c>
      <c r="D123">
        <v>6.8454917300000001E-2</v>
      </c>
      <c r="E123">
        <v>0.43610751349999999</v>
      </c>
      <c r="F123">
        <v>2.755548697</v>
      </c>
      <c r="G123">
        <v>3.4529007859999998</v>
      </c>
      <c r="H123">
        <v>4.1413216080000002</v>
      </c>
      <c r="I123">
        <v>4.8482314070000001</v>
      </c>
      <c r="J123">
        <v>5.5949179280000001</v>
      </c>
      <c r="K123">
        <v>6.3909200989999997</v>
      </c>
      <c r="L123">
        <v>7.2318113390000001</v>
      </c>
      <c r="M123">
        <v>8.0949818810000007</v>
      </c>
      <c r="N123">
        <v>8.931807182</v>
      </c>
      <c r="O123">
        <v>9.00480415</v>
      </c>
      <c r="P123">
        <v>9.057847529</v>
      </c>
      <c r="Q123">
        <v>9.0913854650000001</v>
      </c>
      <c r="R123">
        <v>9.1057005869999994</v>
      </c>
      <c r="S123">
        <v>9.1013124100000002</v>
      </c>
      <c r="T123">
        <v>8.5648540420000003</v>
      </c>
      <c r="U123">
        <v>8.0444227720000008</v>
      </c>
      <c r="V123">
        <v>7.5380470229999998</v>
      </c>
      <c r="W123">
        <v>7.0506720229999997</v>
      </c>
      <c r="X123">
        <v>6.5806753249999996</v>
      </c>
      <c r="Y123">
        <v>6.1281978690000001</v>
      </c>
      <c r="Z123">
        <v>5.6935006069999998</v>
      </c>
      <c r="AA123">
        <v>5.2768187519999996</v>
      </c>
      <c r="AB123">
        <v>4.878336097</v>
      </c>
      <c r="AC123">
        <v>4.4981999119999996</v>
      </c>
      <c r="AD123">
        <v>4.4852263680000002</v>
      </c>
      <c r="AE123">
        <v>4.4263809309999997</v>
      </c>
      <c r="AF123">
        <v>4.3413427440000003</v>
      </c>
      <c r="AG123">
        <v>4.2415610859999999</v>
      </c>
      <c r="AH123">
        <v>4.1337274160000002</v>
      </c>
      <c r="AI123">
        <v>4.0218043019999996</v>
      </c>
      <c r="AJ123">
        <v>3.908242735</v>
      </c>
      <c r="AK123">
        <v>3.7945245320000001</v>
      </c>
      <c r="AL123">
        <v>3.681529984</v>
      </c>
      <c r="AM123">
        <v>3.56985609</v>
      </c>
    </row>
    <row r="124" spans="1:39" x14ac:dyDescent="0.25">
      <c r="A124" t="s">
        <v>164</v>
      </c>
      <c r="B124">
        <v>34.003827620000003</v>
      </c>
      <c r="C124">
        <v>34.719258549999999</v>
      </c>
      <c r="D124">
        <v>35.21243948</v>
      </c>
      <c r="E124">
        <v>35.475492520000003</v>
      </c>
      <c r="F124">
        <v>35.447560840000001</v>
      </c>
      <c r="G124">
        <v>39.293024950000003</v>
      </c>
      <c r="H124">
        <v>41.68918652</v>
      </c>
      <c r="I124">
        <v>43.173862219999997</v>
      </c>
      <c r="J124">
        <v>44.074194009999999</v>
      </c>
      <c r="K124">
        <v>44.53558331</v>
      </c>
      <c r="L124">
        <v>44.580398170000002</v>
      </c>
      <c r="M124">
        <v>44.1434055</v>
      </c>
      <c r="N124">
        <v>43.086616429999999</v>
      </c>
      <c r="O124">
        <v>43.43875036</v>
      </c>
      <c r="P124">
        <v>43.694629120000002</v>
      </c>
      <c r="Q124">
        <v>43.856414540000003</v>
      </c>
      <c r="R124">
        <v>43.925470009999998</v>
      </c>
      <c r="S124">
        <v>43.904301650000001</v>
      </c>
      <c r="T124">
        <v>44.510844519999999</v>
      </c>
      <c r="U124">
        <v>45.038464060000003</v>
      </c>
      <c r="V124">
        <v>45.466376459999999</v>
      </c>
      <c r="W124">
        <v>45.814698300000003</v>
      </c>
      <c r="X124">
        <v>46.066752630000003</v>
      </c>
      <c r="Y124">
        <v>46.216040020000001</v>
      </c>
      <c r="Z124">
        <v>46.257498030000001</v>
      </c>
      <c r="AA124">
        <v>46.18678809</v>
      </c>
      <c r="AB124">
        <v>46.000242270000001</v>
      </c>
      <c r="AC124">
        <v>45.69513559</v>
      </c>
      <c r="AD124">
        <v>46.9250264</v>
      </c>
      <c r="AE124">
        <v>47.693356389999998</v>
      </c>
      <c r="AF124">
        <v>48.175043580000001</v>
      </c>
      <c r="AG124">
        <v>48.474429809999997</v>
      </c>
      <c r="AH124">
        <v>48.653911409999999</v>
      </c>
      <c r="AI124">
        <v>48.751255049999997</v>
      </c>
      <c r="AJ124">
        <v>48.790507669999997</v>
      </c>
      <c r="AK124">
        <v>48.786550740000003</v>
      </c>
      <c r="AL124">
        <v>48.748362569999998</v>
      </c>
      <c r="AM124">
        <v>48.682328329999997</v>
      </c>
    </row>
    <row r="125" spans="1:39" x14ac:dyDescent="0.25">
      <c r="A125" t="s">
        <v>165</v>
      </c>
      <c r="B125">
        <v>103.4266882</v>
      </c>
      <c r="C125">
        <v>106.99776060000001</v>
      </c>
      <c r="D125">
        <v>109.95115439999999</v>
      </c>
      <c r="E125">
        <v>112.2358364</v>
      </c>
      <c r="F125">
        <v>113.62892650000001</v>
      </c>
      <c r="G125">
        <v>126.7225823</v>
      </c>
      <c r="H125">
        <v>135.2689048</v>
      </c>
      <c r="I125">
        <v>140.939088</v>
      </c>
      <c r="J125">
        <v>144.7541214</v>
      </c>
      <c r="K125">
        <v>147.15997530000001</v>
      </c>
      <c r="L125">
        <v>148.20488109999999</v>
      </c>
      <c r="M125">
        <v>147.64556339999999</v>
      </c>
      <c r="N125">
        <v>144.98830090000001</v>
      </c>
      <c r="O125">
        <v>140.02156360000001</v>
      </c>
      <c r="P125">
        <v>134.9188676</v>
      </c>
      <c r="Q125">
        <v>129.71935579999999</v>
      </c>
      <c r="R125">
        <v>124.45579050000001</v>
      </c>
      <c r="S125">
        <v>119.1606309</v>
      </c>
      <c r="T125">
        <v>117.556727</v>
      </c>
      <c r="U125">
        <v>115.7500412</v>
      </c>
      <c r="V125">
        <v>113.7061245</v>
      </c>
      <c r="W125">
        <v>111.4947136</v>
      </c>
      <c r="X125">
        <v>109.092018</v>
      </c>
      <c r="Y125">
        <v>106.5010865</v>
      </c>
      <c r="Z125">
        <v>103.7288058</v>
      </c>
      <c r="AA125">
        <v>100.7838471</v>
      </c>
      <c r="AB125">
        <v>97.676304630000004</v>
      </c>
      <c r="AC125">
        <v>94.418044879999997</v>
      </c>
      <c r="AD125">
        <v>68.580464829999997</v>
      </c>
      <c r="AE125">
        <v>49.302012929999997</v>
      </c>
      <c r="AF125">
        <v>35.22408712</v>
      </c>
      <c r="AG125">
        <v>25.069242160000002</v>
      </c>
      <c r="AH125">
        <v>17.79742298</v>
      </c>
      <c r="AI125">
        <v>12.61351211</v>
      </c>
      <c r="AJ125">
        <v>8.9288685769999905</v>
      </c>
      <c r="AK125">
        <v>6.3149813699999999</v>
      </c>
      <c r="AL125">
        <v>4.4631641289999999</v>
      </c>
      <c r="AM125">
        <v>3.152572132</v>
      </c>
    </row>
    <row r="126" spans="1:39" x14ac:dyDescent="0.25">
      <c r="A126" t="s">
        <v>166</v>
      </c>
      <c r="B126">
        <v>441.494258</v>
      </c>
      <c r="C126">
        <v>477.6321446</v>
      </c>
      <c r="D126">
        <v>513.26904139999999</v>
      </c>
      <c r="E126">
        <v>547.90244870000004</v>
      </c>
      <c r="F126">
        <v>580.07882940000002</v>
      </c>
      <c r="G126">
        <v>656.1713992</v>
      </c>
      <c r="H126">
        <v>710.43839930000001</v>
      </c>
      <c r="I126">
        <v>750.80141270000001</v>
      </c>
      <c r="J126">
        <v>782.14942889999998</v>
      </c>
      <c r="K126">
        <v>806.51727100000005</v>
      </c>
      <c r="L126">
        <v>823.85663490000002</v>
      </c>
      <c r="M126">
        <v>832.48172509999995</v>
      </c>
      <c r="N126">
        <v>829.18691160000003</v>
      </c>
      <c r="O126">
        <v>862.93970809999996</v>
      </c>
      <c r="P126">
        <v>896.03354850000005</v>
      </c>
      <c r="Q126">
        <v>928.37282379999999</v>
      </c>
      <c r="R126">
        <v>959.83989169999995</v>
      </c>
      <c r="S126">
        <v>990.33592720000001</v>
      </c>
      <c r="T126">
        <v>998.33186209999997</v>
      </c>
      <c r="U126">
        <v>1004.445334</v>
      </c>
      <c r="V126">
        <v>1008.24648</v>
      </c>
      <c r="W126">
        <v>1010.217385</v>
      </c>
      <c r="X126">
        <v>1010.022952</v>
      </c>
      <c r="Y126">
        <v>1007.557897</v>
      </c>
      <c r="Z126">
        <v>1002.75089</v>
      </c>
      <c r="AA126">
        <v>995.5482548</v>
      </c>
      <c r="AB126">
        <v>985.91235559999996</v>
      </c>
      <c r="AC126">
        <v>973.8269679</v>
      </c>
      <c r="AD126">
        <v>1022.921165</v>
      </c>
      <c r="AE126">
        <v>1063.460437</v>
      </c>
      <c r="AF126">
        <v>1098.7816029999999</v>
      </c>
      <c r="AG126">
        <v>1130.909324</v>
      </c>
      <c r="AH126">
        <v>1161.0706520000001</v>
      </c>
      <c r="AI126">
        <v>1190.0151780000001</v>
      </c>
      <c r="AJ126">
        <v>1218.2259570000001</v>
      </c>
      <c r="AK126">
        <v>1246.0011360000001</v>
      </c>
      <c r="AL126">
        <v>1273.515306</v>
      </c>
      <c r="AM126">
        <v>1300.892139</v>
      </c>
    </row>
    <row r="127" spans="1:39" x14ac:dyDescent="0.25">
      <c r="A127" t="s">
        <v>167</v>
      </c>
      <c r="B127">
        <v>6.4160809069999996</v>
      </c>
      <c r="C127">
        <v>7.742256233</v>
      </c>
      <c r="D127">
        <v>9.2800065840000006</v>
      </c>
      <c r="E127">
        <v>11.0493232</v>
      </c>
      <c r="F127">
        <v>13.048141940000001</v>
      </c>
      <c r="G127">
        <v>9.0512172759999903</v>
      </c>
      <c r="H127">
        <v>6.0095805100000002</v>
      </c>
      <c r="I127">
        <v>3.8946716449999998</v>
      </c>
      <c r="J127">
        <v>2.488075399</v>
      </c>
      <c r="K127">
        <v>1.573314385</v>
      </c>
      <c r="L127">
        <v>0.98555649040000004</v>
      </c>
      <c r="M127">
        <v>0.61070661500000001</v>
      </c>
      <c r="N127">
        <v>0.37302538819999997</v>
      </c>
      <c r="O127">
        <v>0.35496019950000002</v>
      </c>
      <c r="P127">
        <v>0.33700529950000002</v>
      </c>
      <c r="Q127">
        <v>0.31926266339999998</v>
      </c>
      <c r="R127">
        <v>0.30181287509999999</v>
      </c>
      <c r="S127">
        <v>0.28473100109999999</v>
      </c>
      <c r="T127">
        <v>0.32286939920000002</v>
      </c>
      <c r="U127">
        <v>0.36540795030000001</v>
      </c>
      <c r="V127">
        <v>0.41258946439999999</v>
      </c>
      <c r="W127">
        <v>0.46501396010000001</v>
      </c>
      <c r="X127">
        <v>0.52297644480000005</v>
      </c>
      <c r="Y127">
        <v>0.58684124510000002</v>
      </c>
      <c r="Z127">
        <v>0.65696677729999997</v>
      </c>
      <c r="AA127">
        <v>0.73368966280000003</v>
      </c>
      <c r="AB127">
        <v>0.81731247380000005</v>
      </c>
      <c r="AC127">
        <v>0.908095133</v>
      </c>
      <c r="AD127">
        <v>1.0010628829999999</v>
      </c>
      <c r="AE127">
        <v>1.092220129</v>
      </c>
      <c r="AF127">
        <v>1.1843221770000001</v>
      </c>
      <c r="AG127">
        <v>1.2792514290000001</v>
      </c>
      <c r="AH127">
        <v>1.3783401820000001</v>
      </c>
      <c r="AI127">
        <v>1.482586065</v>
      </c>
      <c r="AJ127">
        <v>1.5928134190000001</v>
      </c>
      <c r="AK127">
        <v>1.709720578</v>
      </c>
      <c r="AL127">
        <v>1.833920534</v>
      </c>
      <c r="AM127">
        <v>1.9660170400000001</v>
      </c>
    </row>
    <row r="128" spans="1:39" x14ac:dyDescent="0.25">
      <c r="A128" t="s">
        <v>168</v>
      </c>
      <c r="B128">
        <v>148.05282879999999</v>
      </c>
      <c r="C128">
        <v>147.35339880000001</v>
      </c>
      <c r="D128">
        <v>145.67554139999999</v>
      </c>
      <c r="E128">
        <v>143.0605113</v>
      </c>
      <c r="F128">
        <v>139.34086669999999</v>
      </c>
      <c r="G128">
        <v>71.890349700000002</v>
      </c>
      <c r="H128">
        <v>35.501077469999998</v>
      </c>
      <c r="I128">
        <v>17.11204824</v>
      </c>
      <c r="J128">
        <v>8.130709693</v>
      </c>
      <c r="K128">
        <v>3.8239675819999999</v>
      </c>
      <c r="L128">
        <v>1.781615495</v>
      </c>
      <c r="M128">
        <v>0.82110529669999999</v>
      </c>
      <c r="N128">
        <v>0.37302538819999997</v>
      </c>
      <c r="O128">
        <v>0.37607401229999998</v>
      </c>
      <c r="P128">
        <v>0.37828930039999997</v>
      </c>
      <c r="Q128">
        <v>0.37968996900000002</v>
      </c>
      <c r="R128">
        <v>0.38028782160000002</v>
      </c>
      <c r="S128">
        <v>0.38010455510000002</v>
      </c>
      <c r="T128">
        <v>0.38535574230000003</v>
      </c>
      <c r="U128">
        <v>0.3899236452</v>
      </c>
      <c r="V128">
        <v>0.39362832669999998</v>
      </c>
      <c r="W128">
        <v>0.39664394730000002</v>
      </c>
      <c r="X128">
        <v>0.3988261253</v>
      </c>
      <c r="Y128">
        <v>0.40011859129999999</v>
      </c>
      <c r="Z128">
        <v>0.4004775169</v>
      </c>
      <c r="AA128">
        <v>0.39986534060000001</v>
      </c>
      <c r="AB128">
        <v>0.39825030719999999</v>
      </c>
      <c r="AC128">
        <v>0.39560882479999998</v>
      </c>
      <c r="AD128">
        <v>0.40629455549999999</v>
      </c>
      <c r="AE128">
        <v>0.41298553459999998</v>
      </c>
      <c r="AF128">
        <v>0.4171954336</v>
      </c>
      <c r="AG128">
        <v>0.41982724189999998</v>
      </c>
      <c r="AH128">
        <v>0.42142097070000001</v>
      </c>
      <c r="AI128">
        <v>0.4223034799</v>
      </c>
      <c r="AJ128">
        <v>0.42268289469999998</v>
      </c>
      <c r="AK128">
        <v>0.4226880079</v>
      </c>
      <c r="AL128">
        <v>0.42239651039999998</v>
      </c>
      <c r="AM128">
        <v>0.42186365059999997</v>
      </c>
    </row>
    <row r="129" spans="1:39" x14ac:dyDescent="0.25">
      <c r="A129" t="s">
        <v>170</v>
      </c>
      <c r="B129">
        <v>80.771904269999894</v>
      </c>
      <c r="C129">
        <v>86.886681999999894</v>
      </c>
      <c r="D129">
        <v>92.838718959999994</v>
      </c>
      <c r="E129">
        <v>98.539808559999997</v>
      </c>
      <c r="F129">
        <v>103.73370559999999</v>
      </c>
      <c r="G129">
        <v>119.2438322</v>
      </c>
      <c r="H129">
        <v>129.68493419999999</v>
      </c>
      <c r="I129">
        <v>136.34400830000001</v>
      </c>
      <c r="J129">
        <v>140.25418999999999</v>
      </c>
      <c r="K129">
        <v>141.88550050000001</v>
      </c>
      <c r="L129">
        <v>141.2287226</v>
      </c>
      <c r="M129">
        <v>137.88692119999999</v>
      </c>
      <c r="N129">
        <v>131.15838679999999</v>
      </c>
      <c r="O129">
        <v>140.15364539999999</v>
      </c>
      <c r="P129">
        <v>148.8639</v>
      </c>
      <c r="Q129">
        <v>156.92272180000001</v>
      </c>
      <c r="R129">
        <v>164.12477989999999</v>
      </c>
      <c r="S129">
        <v>170.3041532</v>
      </c>
      <c r="T129">
        <v>174.43600169999999</v>
      </c>
      <c r="U129">
        <v>178.18363400000001</v>
      </c>
      <c r="V129">
        <v>181.4106515</v>
      </c>
      <c r="W129">
        <v>184.12029010000001</v>
      </c>
      <c r="X129">
        <v>186.3289211</v>
      </c>
      <c r="Y129">
        <v>188.01357239999999</v>
      </c>
      <c r="Z129">
        <v>189.17202599999999</v>
      </c>
      <c r="AA129">
        <v>189.80911649999999</v>
      </c>
      <c r="AB129">
        <v>189.93385889999999</v>
      </c>
      <c r="AC129">
        <v>189.5594988</v>
      </c>
      <c r="AD129">
        <v>194.07038230000001</v>
      </c>
      <c r="AE129">
        <v>198.21222990000001</v>
      </c>
      <c r="AF129">
        <v>201.84680789999999</v>
      </c>
      <c r="AG129">
        <v>204.8649068</v>
      </c>
      <c r="AH129">
        <v>207.21700670000001</v>
      </c>
      <c r="AI129">
        <v>208.85928340000001</v>
      </c>
      <c r="AJ129">
        <v>209.73286859999999</v>
      </c>
      <c r="AK129">
        <v>209.76554859999999</v>
      </c>
      <c r="AL129">
        <v>208.88194060000001</v>
      </c>
      <c r="AM129">
        <v>207.0082103</v>
      </c>
    </row>
    <row r="130" spans="1:39" x14ac:dyDescent="0.25">
      <c r="A130" t="s">
        <v>171</v>
      </c>
      <c r="B130">
        <v>12.058651169999999</v>
      </c>
      <c r="C130">
        <v>15.857788040000001</v>
      </c>
      <c r="D130">
        <v>20.71426464</v>
      </c>
      <c r="E130">
        <v>26.878379460000001</v>
      </c>
      <c r="F130">
        <v>34.590930450000002</v>
      </c>
      <c r="G130">
        <v>47.323843920000002</v>
      </c>
      <c r="H130">
        <v>61.25412652</v>
      </c>
      <c r="I130">
        <v>76.644962989999996</v>
      </c>
      <c r="J130">
        <v>93.835061370000005</v>
      </c>
      <c r="K130">
        <v>112.97674309999999</v>
      </c>
      <c r="L130">
        <v>133.83687939999999</v>
      </c>
      <c r="M130">
        <v>155.51689690000001</v>
      </c>
      <c r="N130">
        <v>176.05659979999999</v>
      </c>
      <c r="O130">
        <v>210.46454829999999</v>
      </c>
      <c r="P130">
        <v>250.0818974</v>
      </c>
      <c r="Q130">
        <v>294.915097</v>
      </c>
      <c r="R130">
        <v>345.06716770000003</v>
      </c>
      <c r="S130">
        <v>400.56502929999999</v>
      </c>
      <c r="T130">
        <v>438.6286791</v>
      </c>
      <c r="U130">
        <v>479.00695689999998</v>
      </c>
      <c r="V130">
        <v>521.37463700000001</v>
      </c>
      <c r="W130">
        <v>565.72044740000001</v>
      </c>
      <c r="X130">
        <v>612.05944399999998</v>
      </c>
      <c r="Y130">
        <v>660.26099799999997</v>
      </c>
      <c r="Z130">
        <v>710.22583499999996</v>
      </c>
      <c r="AA130">
        <v>761.85044770000002</v>
      </c>
      <c r="AB130">
        <v>815.0198001</v>
      </c>
      <c r="AC130">
        <v>869.60980489999997</v>
      </c>
      <c r="AD130">
        <v>906.8939676</v>
      </c>
      <c r="AE130">
        <v>943.50905969999997</v>
      </c>
      <c r="AF130">
        <v>978.71419790000004</v>
      </c>
      <c r="AG130">
        <v>1011.858883</v>
      </c>
      <c r="AH130">
        <v>1042.548217</v>
      </c>
      <c r="AI130">
        <v>1070.3921439999999</v>
      </c>
      <c r="AJ130">
        <v>1094.898856</v>
      </c>
      <c r="AK130">
        <v>1115.475518</v>
      </c>
      <c r="AL130">
        <v>1131.475488</v>
      </c>
      <c r="AM130">
        <v>1142.2211629999999</v>
      </c>
    </row>
    <row r="131" spans="1:39" x14ac:dyDescent="0.25">
      <c r="A131" t="s">
        <v>172</v>
      </c>
      <c r="B131">
        <v>17.491178099999999</v>
      </c>
      <c r="C131">
        <v>18.202411810000001</v>
      </c>
      <c r="D131">
        <v>18.815763459999999</v>
      </c>
      <c r="E131">
        <v>19.320635289999998</v>
      </c>
      <c r="F131">
        <v>19.676441700000002</v>
      </c>
      <c r="G131">
        <v>24.919908070000002</v>
      </c>
      <c r="H131">
        <v>29.859592549999999</v>
      </c>
      <c r="I131">
        <v>34.587107869999997</v>
      </c>
      <c r="J131">
        <v>39.199260629999998</v>
      </c>
      <c r="K131">
        <v>43.690185390000003</v>
      </c>
      <c r="L131">
        <v>47.912931350000001</v>
      </c>
      <c r="M131">
        <v>51.53907572</v>
      </c>
      <c r="N131">
        <v>54.012397780000001</v>
      </c>
      <c r="O131">
        <v>54.785313070000001</v>
      </c>
      <c r="P131">
        <v>55.234636569999999</v>
      </c>
      <c r="Q131">
        <v>55.267560949999996</v>
      </c>
      <c r="R131">
        <v>54.868233969999999</v>
      </c>
      <c r="S131">
        <v>54.042374520000003</v>
      </c>
      <c r="T131">
        <v>54.387291869999999</v>
      </c>
      <c r="U131">
        <v>54.585997409999997</v>
      </c>
      <c r="V131">
        <v>54.60448916</v>
      </c>
      <c r="W131">
        <v>54.452690500000003</v>
      </c>
      <c r="X131">
        <v>54.1439691</v>
      </c>
      <c r="Y131">
        <v>53.679832079999997</v>
      </c>
      <c r="Z131">
        <v>53.067788479999997</v>
      </c>
      <c r="AA131">
        <v>52.31705264</v>
      </c>
      <c r="AB131">
        <v>51.437602830000003</v>
      </c>
      <c r="AC131">
        <v>50.440107990000001</v>
      </c>
      <c r="AD131">
        <v>50.31337834</v>
      </c>
      <c r="AE131">
        <v>50.066637790000001</v>
      </c>
      <c r="AF131">
        <v>49.674514100000003</v>
      </c>
      <c r="AG131">
        <v>49.12166448</v>
      </c>
      <c r="AH131">
        <v>48.408838439999997</v>
      </c>
      <c r="AI131">
        <v>47.538646389999997</v>
      </c>
      <c r="AJ131">
        <v>46.510744029999998</v>
      </c>
      <c r="AK131">
        <v>45.322589379999997</v>
      </c>
      <c r="AL131">
        <v>43.971897560000002</v>
      </c>
      <c r="AM131">
        <v>42.457620079999998</v>
      </c>
    </row>
    <row r="132" spans="1:39" x14ac:dyDescent="0.25">
      <c r="A132" t="s">
        <v>173</v>
      </c>
      <c r="B132">
        <v>5.6171085900000001E-2</v>
      </c>
      <c r="C132">
        <v>0.1199531496</v>
      </c>
      <c r="D132">
        <v>0.25444476919999998</v>
      </c>
      <c r="E132">
        <v>0.53614473709999999</v>
      </c>
      <c r="F132">
        <v>1.120459517</v>
      </c>
      <c r="G132">
        <v>2.3390836799999999</v>
      </c>
      <c r="H132">
        <v>4.6199036290000004</v>
      </c>
      <c r="I132">
        <v>8.8209021320000005</v>
      </c>
      <c r="J132">
        <v>16.47882899</v>
      </c>
      <c r="K132">
        <v>30.274855219999999</v>
      </c>
      <c r="L132">
        <v>54.726874469999998</v>
      </c>
      <c r="M132">
        <v>97.036303779999997</v>
      </c>
      <c r="N132">
        <v>167.62577279999999</v>
      </c>
      <c r="O132">
        <v>189.93545549999999</v>
      </c>
      <c r="P132">
        <v>213.9183079</v>
      </c>
      <c r="Q132">
        <v>239.1119668</v>
      </c>
      <c r="R132">
        <v>265.18353380000002</v>
      </c>
      <c r="S132">
        <v>291.77935079999997</v>
      </c>
      <c r="T132">
        <v>308.29069770000001</v>
      </c>
      <c r="U132">
        <v>324.85315709999998</v>
      </c>
      <c r="V132">
        <v>341.17487849999998</v>
      </c>
      <c r="W132">
        <v>357.19954380000001</v>
      </c>
      <c r="X132">
        <v>372.89322859999999</v>
      </c>
      <c r="Y132">
        <v>388.14000929999997</v>
      </c>
      <c r="Z132">
        <v>402.85717979999998</v>
      </c>
      <c r="AA132">
        <v>416.97137670000001</v>
      </c>
      <c r="AB132">
        <v>430.41415970000003</v>
      </c>
      <c r="AC132">
        <v>443.12340840000002</v>
      </c>
      <c r="AD132">
        <v>453.66137099999997</v>
      </c>
      <c r="AE132">
        <v>463.33636300000001</v>
      </c>
      <c r="AF132">
        <v>471.82529720000002</v>
      </c>
      <c r="AG132">
        <v>478.87294939999998</v>
      </c>
      <c r="AH132">
        <v>484.36363449999999</v>
      </c>
      <c r="AI132">
        <v>488.19498670000002</v>
      </c>
      <c r="AJ132">
        <v>490.22948359999998</v>
      </c>
      <c r="AK132">
        <v>490.29841679999998</v>
      </c>
      <c r="AL132">
        <v>488.22568209999997</v>
      </c>
      <c r="AM132">
        <v>483.83880440000001</v>
      </c>
    </row>
    <row r="133" spans="1:39" x14ac:dyDescent="0.25">
      <c r="A133" t="s">
        <v>174</v>
      </c>
      <c r="B133">
        <v>6.4138731550000001</v>
      </c>
      <c r="C133">
        <v>8.877533992</v>
      </c>
      <c r="D133">
        <v>12.205269019999999</v>
      </c>
      <c r="E133">
        <v>16.66897969</v>
      </c>
      <c r="F133">
        <v>22.578562139999999</v>
      </c>
      <c r="G133">
        <v>27.597800079999999</v>
      </c>
      <c r="H133">
        <v>31.91465955</v>
      </c>
      <c r="I133">
        <v>35.677868230000001</v>
      </c>
      <c r="J133">
        <v>39.024813340000001</v>
      </c>
      <c r="K133">
        <v>41.978329940000002</v>
      </c>
      <c r="L133">
        <v>44.429591629999997</v>
      </c>
      <c r="M133">
        <v>46.124802039999999</v>
      </c>
      <c r="N133">
        <v>46.65193447</v>
      </c>
      <c r="O133">
        <v>50.739004899999998</v>
      </c>
      <c r="P133">
        <v>54.851801639999998</v>
      </c>
      <c r="Q133">
        <v>58.850653940000001</v>
      </c>
      <c r="R133">
        <v>62.647475399999998</v>
      </c>
      <c r="S133">
        <v>66.163521700000004</v>
      </c>
      <c r="T133">
        <v>66.988403989999995</v>
      </c>
      <c r="U133">
        <v>67.639665690000001</v>
      </c>
      <c r="V133">
        <v>68.071693710000005</v>
      </c>
      <c r="W133">
        <v>68.292900290000006</v>
      </c>
      <c r="X133">
        <v>68.316295569999994</v>
      </c>
      <c r="Y133">
        <v>68.140195309999996</v>
      </c>
      <c r="Z133">
        <v>67.770582849999997</v>
      </c>
      <c r="AA133">
        <v>67.215820820000005</v>
      </c>
      <c r="AB133">
        <v>66.485503739999999</v>
      </c>
      <c r="AC133">
        <v>65.590396530000007</v>
      </c>
      <c r="AD133">
        <v>64.195727430000005</v>
      </c>
      <c r="AE133">
        <v>62.68006939</v>
      </c>
      <c r="AF133">
        <v>61.020121080000003</v>
      </c>
      <c r="AG133">
        <v>59.20670715</v>
      </c>
      <c r="AH133">
        <v>57.250711950000003</v>
      </c>
      <c r="AI133">
        <v>55.16472246</v>
      </c>
      <c r="AJ133">
        <v>52.957357850000001</v>
      </c>
      <c r="AK133">
        <v>50.634454150000003</v>
      </c>
      <c r="AL133">
        <v>48.20199599</v>
      </c>
      <c r="AM133">
        <v>45.667144579999999</v>
      </c>
    </row>
    <row r="134" spans="1:39" x14ac:dyDescent="0.25">
      <c r="A134" t="s">
        <v>175</v>
      </c>
      <c r="B134">
        <v>3.774744707</v>
      </c>
      <c r="C134">
        <v>4.3069848439999996</v>
      </c>
      <c r="D134">
        <v>4.8813746069999997</v>
      </c>
      <c r="E134">
        <v>5.495631199</v>
      </c>
      <c r="F134">
        <v>6.1364701479999999</v>
      </c>
      <c r="G134">
        <v>7.2322706989999999</v>
      </c>
      <c r="H134">
        <v>8.0643299620000004</v>
      </c>
      <c r="I134">
        <v>8.6927028669999995</v>
      </c>
      <c r="J134">
        <v>9.1680006729999999</v>
      </c>
      <c r="K134">
        <v>9.5090432590000002</v>
      </c>
      <c r="L134">
        <v>9.7042472310000001</v>
      </c>
      <c r="M134">
        <v>9.7140852510000002</v>
      </c>
      <c r="N134">
        <v>9.4735972289999903</v>
      </c>
      <c r="O134">
        <v>9.5125641569999999</v>
      </c>
      <c r="P134">
        <v>9.4941686839999999</v>
      </c>
      <c r="Q134">
        <v>9.4043272550000001</v>
      </c>
      <c r="R134">
        <v>9.2425201950000009</v>
      </c>
      <c r="S134">
        <v>9.0118891459999997</v>
      </c>
      <c r="T134">
        <v>8.5483279349999997</v>
      </c>
      <c r="U134">
        <v>8.0866251519999999</v>
      </c>
      <c r="V134">
        <v>7.6245941669999997</v>
      </c>
      <c r="W134">
        <v>7.1665485779999996</v>
      </c>
      <c r="X134">
        <v>6.7165015160000001</v>
      </c>
      <c r="Y134">
        <v>6.2763405280000004</v>
      </c>
      <c r="Z134">
        <v>5.8482867880000002</v>
      </c>
      <c r="AA134">
        <v>5.4342956620000002</v>
      </c>
      <c r="AB134">
        <v>5.0359688670000002</v>
      </c>
      <c r="AC134">
        <v>4.6545815700000004</v>
      </c>
      <c r="AD134">
        <v>5.3228602499999997</v>
      </c>
      <c r="AE134">
        <v>6.0724921040000002</v>
      </c>
      <c r="AF134">
        <v>6.9073125170000003</v>
      </c>
      <c r="AG134">
        <v>7.830788589</v>
      </c>
      <c r="AH134">
        <v>8.8473668150000009</v>
      </c>
      <c r="AI134">
        <v>9.9607749959999996</v>
      </c>
      <c r="AJ134">
        <v>11.172659210000001</v>
      </c>
      <c r="AK134">
        <v>12.48173409</v>
      </c>
      <c r="AL134">
        <v>13.88328907</v>
      </c>
      <c r="AM134">
        <v>15.3684388</v>
      </c>
    </row>
    <row r="135" spans="1:39" x14ac:dyDescent="0.25">
      <c r="A135" t="s">
        <v>176</v>
      </c>
      <c r="B135">
        <v>1.6531914300000001E-3</v>
      </c>
      <c r="C135">
        <v>1.0673881600000001E-2</v>
      </c>
      <c r="D135">
        <v>6.8454917300000001E-2</v>
      </c>
      <c r="E135">
        <v>0.43610751349999999</v>
      </c>
      <c r="F135">
        <v>2.755548697</v>
      </c>
      <c r="G135">
        <v>3.5572660749999998</v>
      </c>
      <c r="H135">
        <v>4.3447238659999998</v>
      </c>
      <c r="I135">
        <v>5.129805964</v>
      </c>
      <c r="J135">
        <v>5.9261542680000003</v>
      </c>
      <c r="K135">
        <v>6.7326703739999996</v>
      </c>
      <c r="L135">
        <v>7.5260065919999999</v>
      </c>
      <c r="M135">
        <v>8.2519552760000003</v>
      </c>
      <c r="N135">
        <v>8.8149952900000006</v>
      </c>
      <c r="O135">
        <v>8.9651885230000001</v>
      </c>
      <c r="P135">
        <v>9.0630302819999997</v>
      </c>
      <c r="Q135">
        <v>9.0928260040000009</v>
      </c>
      <c r="R135">
        <v>9.0514095359999995</v>
      </c>
      <c r="S135">
        <v>8.9391517070000006</v>
      </c>
      <c r="T135">
        <v>8.3495615710000006</v>
      </c>
      <c r="U135">
        <v>7.7777116810000004</v>
      </c>
      <c r="V135">
        <v>7.2210988560000002</v>
      </c>
      <c r="W135">
        <v>6.6834182059999998</v>
      </c>
      <c r="X135">
        <v>6.1678490420000003</v>
      </c>
      <c r="Y135">
        <v>5.6754349150000003</v>
      </c>
      <c r="Z135">
        <v>5.2074288009999998</v>
      </c>
      <c r="AA135">
        <v>4.7647484020000004</v>
      </c>
      <c r="AB135">
        <v>4.3479223239999998</v>
      </c>
      <c r="AC135">
        <v>3.9571400059999999</v>
      </c>
      <c r="AD135">
        <v>3.8603108869999998</v>
      </c>
      <c r="AE135">
        <v>3.756822042</v>
      </c>
      <c r="AF135">
        <v>3.6453498739999999</v>
      </c>
      <c r="AG135">
        <v>3.5254296919999999</v>
      </c>
      <c r="AH135">
        <v>3.397793955</v>
      </c>
      <c r="AI135">
        <v>3.2632668009999999</v>
      </c>
      <c r="AJ135">
        <v>3.122428137</v>
      </c>
      <c r="AK135">
        <v>2.9756871720000002</v>
      </c>
      <c r="AL135">
        <v>2.823456883</v>
      </c>
      <c r="AM135">
        <v>2.6662139279999999</v>
      </c>
    </row>
    <row r="136" spans="1:39" x14ac:dyDescent="0.25">
      <c r="A136" t="s">
        <v>177</v>
      </c>
      <c r="B136">
        <v>34.003827620000003</v>
      </c>
      <c r="C136">
        <v>34.719258549999999</v>
      </c>
      <c r="D136">
        <v>35.21243948</v>
      </c>
      <c r="E136">
        <v>35.475492520000003</v>
      </c>
      <c r="F136">
        <v>35.447560840000001</v>
      </c>
      <c r="G136">
        <v>40.480672140000003</v>
      </c>
      <c r="H136">
        <v>43.73676347</v>
      </c>
      <c r="I136">
        <v>45.681304650000001</v>
      </c>
      <c r="J136">
        <v>46.68352178</v>
      </c>
      <c r="K136">
        <v>46.917094509999998</v>
      </c>
      <c r="L136">
        <v>46.393960620000001</v>
      </c>
      <c r="M136">
        <v>44.999409909999997</v>
      </c>
      <c r="N136">
        <v>42.523121369999998</v>
      </c>
      <c r="O136">
        <v>43.284109059999999</v>
      </c>
      <c r="P136">
        <v>43.793382639999997</v>
      </c>
      <c r="Q136">
        <v>43.974402380000001</v>
      </c>
      <c r="R136">
        <v>43.811012009999999</v>
      </c>
      <c r="S136">
        <v>43.30413643</v>
      </c>
      <c r="T136">
        <v>43.879912529999999</v>
      </c>
      <c r="U136">
        <v>44.342781160000001</v>
      </c>
      <c r="V136">
        <v>44.662536699999997</v>
      </c>
      <c r="W136">
        <v>44.844350660000003</v>
      </c>
      <c r="X136">
        <v>44.896433770000002</v>
      </c>
      <c r="Y136">
        <v>44.817359340000003</v>
      </c>
      <c r="Z136">
        <v>44.610743790000001</v>
      </c>
      <c r="AA136">
        <v>44.281783419999996</v>
      </c>
      <c r="AB136">
        <v>43.83650428</v>
      </c>
      <c r="AC136">
        <v>43.281724920000002</v>
      </c>
      <c r="AD136">
        <v>53.743923250000002</v>
      </c>
      <c r="AE136">
        <v>66.575072550000002</v>
      </c>
      <c r="AF136">
        <v>82.22695023</v>
      </c>
      <c r="AG136">
        <v>101.22107920000001</v>
      </c>
      <c r="AH136">
        <v>124.17663450000001</v>
      </c>
      <c r="AI136">
        <v>151.80265549999999</v>
      </c>
      <c r="AJ136">
        <v>184.88563880000001</v>
      </c>
      <c r="AK136">
        <v>224.27555459999999</v>
      </c>
      <c r="AL136">
        <v>270.86928840000002</v>
      </c>
      <c r="AM136">
        <v>325.57986590000002</v>
      </c>
    </row>
    <row r="137" spans="1:39" x14ac:dyDescent="0.25">
      <c r="A137" t="s">
        <v>178</v>
      </c>
      <c r="B137">
        <v>103.4266882</v>
      </c>
      <c r="C137">
        <v>106.99776060000001</v>
      </c>
      <c r="D137">
        <v>109.95115439999999</v>
      </c>
      <c r="E137">
        <v>112.2358364</v>
      </c>
      <c r="F137">
        <v>113.62892650000001</v>
      </c>
      <c r="G137">
        <v>90.211732639999994</v>
      </c>
      <c r="H137">
        <v>67.760205290000002</v>
      </c>
      <c r="I137">
        <v>49.201611990000004</v>
      </c>
      <c r="J137">
        <v>34.95563585</v>
      </c>
      <c r="K137">
        <v>24.4229132</v>
      </c>
      <c r="L137">
        <v>16.78960846</v>
      </c>
      <c r="M137">
        <v>11.321362580000001</v>
      </c>
      <c r="N137">
        <v>7.4375479479999997</v>
      </c>
      <c r="O137">
        <v>6.7250830500000003</v>
      </c>
      <c r="P137">
        <v>6.0442467820000001</v>
      </c>
      <c r="Q137">
        <v>5.391357975</v>
      </c>
      <c r="R137">
        <v>4.7714022939999996</v>
      </c>
      <c r="S137">
        <v>4.189446599</v>
      </c>
      <c r="T137">
        <v>3.2259095059999998</v>
      </c>
      <c r="U137">
        <v>2.4772424069999999</v>
      </c>
      <c r="V137">
        <v>1.8960427019999999</v>
      </c>
      <c r="W137">
        <v>1.4466771389999999</v>
      </c>
      <c r="X137">
        <v>1.100613598</v>
      </c>
      <c r="Y137">
        <v>0.83488843199999996</v>
      </c>
      <c r="Z137">
        <v>0.63151081760000005</v>
      </c>
      <c r="AA137">
        <v>0.47634935779999998</v>
      </c>
      <c r="AB137">
        <v>0.35834021109999997</v>
      </c>
      <c r="AC137">
        <v>0.26885823419999999</v>
      </c>
      <c r="AD137">
        <v>0.28409274509999999</v>
      </c>
      <c r="AE137">
        <v>0.29947075719999999</v>
      </c>
      <c r="AF137">
        <v>0.3147523277</v>
      </c>
      <c r="AG137">
        <v>0.32971425700000001</v>
      </c>
      <c r="AH137">
        <v>0.34420616430000001</v>
      </c>
      <c r="AI137">
        <v>0.35807180280000001</v>
      </c>
      <c r="AJ137">
        <v>0.37111279479999998</v>
      </c>
      <c r="AK137">
        <v>0.38308635600000002</v>
      </c>
      <c r="AL137">
        <v>0.39371912149999999</v>
      </c>
      <c r="AM137">
        <v>0.40271358099999999</v>
      </c>
    </row>
    <row r="138" spans="1:39" x14ac:dyDescent="0.25">
      <c r="A138" t="s">
        <v>179</v>
      </c>
      <c r="B138">
        <v>441.494258</v>
      </c>
      <c r="C138">
        <v>477.6321446</v>
      </c>
      <c r="D138">
        <v>513.26904139999999</v>
      </c>
      <c r="E138">
        <v>547.90244870000004</v>
      </c>
      <c r="F138">
        <v>580.07882940000002</v>
      </c>
      <c r="G138">
        <v>679.10943870000006</v>
      </c>
      <c r="H138">
        <v>752.19438349999996</v>
      </c>
      <c r="I138">
        <v>805.40317200000004</v>
      </c>
      <c r="J138">
        <v>843.78119270000002</v>
      </c>
      <c r="K138">
        <v>869.33813540000006</v>
      </c>
      <c r="L138">
        <v>881.27299919999996</v>
      </c>
      <c r="M138">
        <v>876.28872969999998</v>
      </c>
      <c r="N138">
        <v>848.90078640000002</v>
      </c>
      <c r="O138">
        <v>832.4574404</v>
      </c>
      <c r="P138">
        <v>811.41644510000003</v>
      </c>
      <c r="Q138">
        <v>784.94100400000002</v>
      </c>
      <c r="R138">
        <v>753.39392250000003</v>
      </c>
      <c r="S138">
        <v>717.41419659999997</v>
      </c>
      <c r="T138">
        <v>700.4377551</v>
      </c>
      <c r="U138">
        <v>682.00872819999995</v>
      </c>
      <c r="V138">
        <v>661.87137729999995</v>
      </c>
      <c r="W138">
        <v>640.3260411</v>
      </c>
      <c r="X138">
        <v>617.6870265</v>
      </c>
      <c r="Y138">
        <v>594.10896879999996</v>
      </c>
      <c r="Z138">
        <v>569.80009700000005</v>
      </c>
      <c r="AA138">
        <v>544.96845989999997</v>
      </c>
      <c r="AB138">
        <v>519.81090819999997</v>
      </c>
      <c r="AC138">
        <v>494.51246739999999</v>
      </c>
      <c r="AD138">
        <v>471.25447700000001</v>
      </c>
      <c r="AE138">
        <v>448.01361179999998</v>
      </c>
      <c r="AF138">
        <v>424.66569700000002</v>
      </c>
      <c r="AG138">
        <v>401.19674459999999</v>
      </c>
      <c r="AH138">
        <v>377.72850529999999</v>
      </c>
      <c r="AI138">
        <v>354.38283799999999</v>
      </c>
      <c r="AJ138">
        <v>331.24545599999999</v>
      </c>
      <c r="AK138">
        <v>308.37710609999999</v>
      </c>
      <c r="AL138">
        <v>285.83367570000001</v>
      </c>
      <c r="AM138">
        <v>263.67235929999998</v>
      </c>
    </row>
    <row r="139" spans="1:39" x14ac:dyDescent="0.25">
      <c r="A139" t="s">
        <v>180</v>
      </c>
      <c r="B139">
        <v>6.4160809069999996</v>
      </c>
      <c r="C139">
        <v>7.742256233</v>
      </c>
      <c r="D139">
        <v>9.2800065840000006</v>
      </c>
      <c r="E139">
        <v>11.049323190000001</v>
      </c>
      <c r="F139">
        <v>13.048141940000001</v>
      </c>
      <c r="G139">
        <v>9.3247938920000006</v>
      </c>
      <c r="H139">
        <v>6.3047428669999999</v>
      </c>
      <c r="I139">
        <v>4.1208655609999996</v>
      </c>
      <c r="J139">
        <v>2.6353771109999999</v>
      </c>
      <c r="K139">
        <v>1.657446344</v>
      </c>
      <c r="L139">
        <v>1.025649633</v>
      </c>
      <c r="M139">
        <v>0.62254909869999997</v>
      </c>
      <c r="N139">
        <v>0.36814689039999998</v>
      </c>
      <c r="O139">
        <v>0.35197066989999998</v>
      </c>
      <c r="P139">
        <v>0.33447870699999999</v>
      </c>
      <c r="Q139">
        <v>0.31545827310000002</v>
      </c>
      <c r="R139">
        <v>0.29519381410000001</v>
      </c>
      <c r="S139">
        <v>0.2740534926</v>
      </c>
      <c r="T139">
        <v>0.3126140671</v>
      </c>
      <c r="U139">
        <v>0.35563336280000002</v>
      </c>
      <c r="V139">
        <v>0.4032364276</v>
      </c>
      <c r="W139">
        <v>0.4557859326</v>
      </c>
      <c r="X139">
        <v>0.51369084629999995</v>
      </c>
      <c r="Y139">
        <v>0.57726210700000002</v>
      </c>
      <c r="Z139">
        <v>0.64684921429999997</v>
      </c>
      <c r="AA139">
        <v>0.72281224079999995</v>
      </c>
      <c r="AB139">
        <v>0.80551403899999996</v>
      </c>
      <c r="AC139">
        <v>0.89532057480000005</v>
      </c>
      <c r="AD139">
        <v>0.97714599739999997</v>
      </c>
      <c r="AE139">
        <v>1.0638926929999999</v>
      </c>
      <c r="AF139">
        <v>1.1549320869999999</v>
      </c>
      <c r="AG139">
        <v>1.249595104</v>
      </c>
      <c r="AH139">
        <v>1.3473931139999999</v>
      </c>
      <c r="AI139">
        <v>1.4477377330000001</v>
      </c>
      <c r="AJ139">
        <v>1.5497790650000001</v>
      </c>
      <c r="AK139">
        <v>1.6523598669999999</v>
      </c>
      <c r="AL139">
        <v>1.7540362009999999</v>
      </c>
      <c r="AM139">
        <v>1.8530725050000001</v>
      </c>
    </row>
    <row r="140" spans="1:39" x14ac:dyDescent="0.25">
      <c r="A140" t="s">
        <v>181</v>
      </c>
      <c r="B140">
        <v>148.05282879999999</v>
      </c>
      <c r="C140">
        <v>147.35339880000001</v>
      </c>
      <c r="D140">
        <v>145.67554139999999</v>
      </c>
      <c r="E140">
        <v>143.0605113</v>
      </c>
      <c r="F140">
        <v>139.34086669999999</v>
      </c>
      <c r="G140">
        <v>74.063263910000003</v>
      </c>
      <c r="H140">
        <v>37.244723579999999</v>
      </c>
      <c r="I140">
        <v>18.105878149999999</v>
      </c>
      <c r="J140">
        <v>8.6120726990000005</v>
      </c>
      <c r="K140">
        <v>4.0284517490000002</v>
      </c>
      <c r="L140">
        <v>1.8540928860000001</v>
      </c>
      <c r="M140">
        <v>0.83702771470000004</v>
      </c>
      <c r="N140">
        <v>0.36814689039999998</v>
      </c>
      <c r="O140">
        <v>0.37487632440000002</v>
      </c>
      <c r="P140">
        <v>0.3794299008</v>
      </c>
      <c r="Q140">
        <v>0.38114176129999999</v>
      </c>
      <c r="R140">
        <v>0.37986860830000002</v>
      </c>
      <c r="S140">
        <v>0.37561509129999998</v>
      </c>
      <c r="T140">
        <v>0.38172428180000001</v>
      </c>
      <c r="U140">
        <v>0.38688094919999999</v>
      </c>
      <c r="V140">
        <v>0.39081226530000002</v>
      </c>
      <c r="W140">
        <v>0.39355272340000003</v>
      </c>
      <c r="X140">
        <v>0.39516403410000001</v>
      </c>
      <c r="Y140">
        <v>0.39562361959999998</v>
      </c>
      <c r="Z140">
        <v>0.39495334380000002</v>
      </c>
      <c r="AA140">
        <v>0.39318941460000001</v>
      </c>
      <c r="AB140">
        <v>0.39037591109999997</v>
      </c>
      <c r="AC140">
        <v>0.38656456389999999</v>
      </c>
      <c r="AD140">
        <v>0.39390271249999997</v>
      </c>
      <c r="AE140">
        <v>0.40041780370000002</v>
      </c>
      <c r="AF140">
        <v>0.40584298089999998</v>
      </c>
      <c r="AG140">
        <v>0.409974595</v>
      </c>
      <c r="AH140">
        <v>0.41273185829999998</v>
      </c>
      <c r="AI140">
        <v>0.41404696169999999</v>
      </c>
      <c r="AJ140">
        <v>0.41382386939999999</v>
      </c>
      <c r="AK140">
        <v>0.41194233279999998</v>
      </c>
      <c r="AL140">
        <v>0.4082783747</v>
      </c>
      <c r="AM140">
        <v>0.40271358099999999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7326971.085</v>
      </c>
      <c r="E2">
        <v>7404389.727</v>
      </c>
      <c r="F2">
        <v>7481882.9189999998</v>
      </c>
      <c r="G2">
        <v>7557287.0219999999</v>
      </c>
      <c r="H2">
        <v>7629687.108</v>
      </c>
      <c r="I2">
        <v>7698992.193</v>
      </c>
      <c r="J2">
        <v>7765604.318</v>
      </c>
      <c r="K2">
        <v>7829370.7779999999</v>
      </c>
      <c r="L2">
        <v>7890782.21</v>
      </c>
      <c r="M2">
        <v>7950351.7810000004</v>
      </c>
      <c r="N2">
        <v>8008521.3799999999</v>
      </c>
      <c r="O2">
        <v>8065661.5829999996</v>
      </c>
      <c r="P2">
        <v>8123473.1440000003</v>
      </c>
      <c r="Q2">
        <v>8183181.602</v>
      </c>
      <c r="R2">
        <v>8244904.6160000004</v>
      </c>
      <c r="S2">
        <v>8308565.0429999996</v>
      </c>
      <c r="T2">
        <v>8374023.25</v>
      </c>
      <c r="U2">
        <v>8445114.2809999995</v>
      </c>
      <c r="V2">
        <v>8519975.6569999997</v>
      </c>
      <c r="W2">
        <v>8597312.4020000007</v>
      </c>
      <c r="X2">
        <v>8676239.6170000006</v>
      </c>
      <c r="Y2">
        <v>8756107.0360000003</v>
      </c>
      <c r="Z2">
        <v>8836418.0659999996</v>
      </c>
      <c r="AA2">
        <v>8916777.22299999</v>
      </c>
      <c r="AB2">
        <v>8996856.9560000002</v>
      </c>
      <c r="AC2">
        <v>9076378.8660000004</v>
      </c>
      <c r="AD2">
        <v>9155105.7599999998</v>
      </c>
      <c r="AE2">
        <v>9233647.9800000004</v>
      </c>
      <c r="AF2">
        <v>9312476.8910000008</v>
      </c>
      <c r="AG2">
        <v>9391474.6449999996</v>
      </c>
      <c r="AH2">
        <v>9470466.4409999996</v>
      </c>
      <c r="AI2">
        <v>9549281.3910000008</v>
      </c>
      <c r="AJ2">
        <v>9627811.3320000004</v>
      </c>
      <c r="AK2">
        <v>9706149.5649999995</v>
      </c>
      <c r="AL2">
        <v>9784424.0879999995</v>
      </c>
      <c r="AM2">
        <v>9862895.5120000001</v>
      </c>
      <c r="AN2">
        <v>9941939.1620000005</v>
      </c>
    </row>
    <row r="3" spans="1:40" x14ac:dyDescent="0.25">
      <c r="A3" s="5" t="s">
        <v>219</v>
      </c>
      <c r="B3" t="s">
        <v>240</v>
      </c>
      <c r="C3">
        <v>100707</v>
      </c>
      <c r="D3">
        <v>101789.2087</v>
      </c>
      <c r="E3">
        <v>102831.2864</v>
      </c>
      <c r="F3">
        <v>103822.3749</v>
      </c>
      <c r="G3">
        <v>104771.7218</v>
      </c>
      <c r="H3">
        <v>105705.9325</v>
      </c>
      <c r="I3">
        <v>106636.2273</v>
      </c>
      <c r="J3">
        <v>107567.5471</v>
      </c>
      <c r="K3">
        <v>108479.24770000001</v>
      </c>
      <c r="L3">
        <v>109376.7251</v>
      </c>
      <c r="M3">
        <v>110272.85279999999</v>
      </c>
      <c r="N3">
        <v>111174.4651</v>
      </c>
      <c r="O3">
        <v>112081.6554</v>
      </c>
      <c r="P3">
        <v>112999.7365</v>
      </c>
      <c r="Q3">
        <v>113939.42260000001</v>
      </c>
      <c r="R3">
        <v>114892.7455</v>
      </c>
      <c r="S3">
        <v>115851.7576</v>
      </c>
      <c r="T3">
        <v>116811.861</v>
      </c>
      <c r="U3">
        <v>117781.17939999999</v>
      </c>
      <c r="V3">
        <v>118748.94680000001</v>
      </c>
      <c r="W3">
        <v>119709.5425</v>
      </c>
      <c r="X3">
        <v>120662.3501</v>
      </c>
      <c r="Y3">
        <v>121607.37270000001</v>
      </c>
      <c r="Z3">
        <v>122544.0678</v>
      </c>
      <c r="AA3">
        <v>123471.2617</v>
      </c>
      <c r="AB3">
        <v>124387.3377</v>
      </c>
      <c r="AC3">
        <v>125290.4889</v>
      </c>
      <c r="AD3">
        <v>126178.95570000001</v>
      </c>
      <c r="AE3">
        <v>127055.66009999999</v>
      </c>
      <c r="AF3">
        <v>127926.06939999999</v>
      </c>
      <c r="AG3">
        <v>128785.5506</v>
      </c>
      <c r="AH3">
        <v>129631.1678</v>
      </c>
      <c r="AI3">
        <v>130463.5245</v>
      </c>
      <c r="AJ3">
        <v>131285.81419999999</v>
      </c>
      <c r="AK3">
        <v>132105.68210000001</v>
      </c>
      <c r="AL3">
        <v>132928.337</v>
      </c>
      <c r="AM3">
        <v>133760.1636</v>
      </c>
      <c r="AN3">
        <v>134608.82610000001</v>
      </c>
    </row>
    <row r="4" spans="1:40" x14ac:dyDescent="0.25">
      <c r="A4" s="5" t="s">
        <v>218</v>
      </c>
      <c r="B4" t="s">
        <v>241</v>
      </c>
      <c r="C4">
        <v>1859303</v>
      </c>
      <c r="D4">
        <v>1879070.4680000001</v>
      </c>
      <c r="E4">
        <v>1899320.7930000001</v>
      </c>
      <c r="F4">
        <v>1920154.4550000001</v>
      </c>
      <c r="G4">
        <v>1940449.5390000001</v>
      </c>
      <c r="H4">
        <v>1959516.987</v>
      </c>
      <c r="I4">
        <v>1977216.077</v>
      </c>
      <c r="J4">
        <v>1993699.155</v>
      </c>
      <c r="K4">
        <v>2009208.5889999999</v>
      </c>
      <c r="L4">
        <v>2023943.9909999999</v>
      </c>
      <c r="M4">
        <v>2038051.4450000001</v>
      </c>
      <c r="N4">
        <v>2051696.5460000001</v>
      </c>
      <c r="O4">
        <v>2065061.361</v>
      </c>
      <c r="P4">
        <v>2078938.8770000001</v>
      </c>
      <c r="Q4">
        <v>2093654.0919999999</v>
      </c>
      <c r="R4">
        <v>2109288.8119999999</v>
      </c>
      <c r="S4">
        <v>2125829.1710000001</v>
      </c>
      <c r="T4">
        <v>2143213.66</v>
      </c>
      <c r="U4">
        <v>2162876.7489999998</v>
      </c>
      <c r="V4">
        <v>2184053.1379999998</v>
      </c>
      <c r="W4">
        <v>2206243.6710000001</v>
      </c>
      <c r="X4">
        <v>2229078.3309999998</v>
      </c>
      <c r="Y4">
        <v>2252296.7429999998</v>
      </c>
      <c r="Z4">
        <v>2275721.2379999999</v>
      </c>
      <c r="AA4">
        <v>2299230.9840000002</v>
      </c>
      <c r="AB4">
        <v>2322741.64</v>
      </c>
      <c r="AC4">
        <v>2346191.5049999999</v>
      </c>
      <c r="AD4">
        <v>2369533.8560000001</v>
      </c>
      <c r="AE4">
        <v>2393110.4900000002</v>
      </c>
      <c r="AF4">
        <v>2417039.3659999999</v>
      </c>
      <c r="AG4">
        <v>2441310.1179999998</v>
      </c>
      <c r="AH4">
        <v>2465863.3709999998</v>
      </c>
      <c r="AI4">
        <v>2490609.412</v>
      </c>
      <c r="AJ4">
        <v>2515465.145</v>
      </c>
      <c r="AK4">
        <v>2540391.719</v>
      </c>
      <c r="AL4">
        <v>2565402.5099999998</v>
      </c>
      <c r="AM4">
        <v>2590556.3560000001</v>
      </c>
      <c r="AN4">
        <v>2615952.2450000001</v>
      </c>
    </row>
    <row r="5" spans="1:40" x14ac:dyDescent="0.25">
      <c r="A5" s="5" t="s">
        <v>218</v>
      </c>
      <c r="B5" t="s">
        <v>242</v>
      </c>
      <c r="C5">
        <v>286222</v>
      </c>
      <c r="D5">
        <v>289291.85960000003</v>
      </c>
      <c r="E5">
        <v>292334.68569999997</v>
      </c>
      <c r="F5">
        <v>295349.10259999998</v>
      </c>
      <c r="G5">
        <v>298295.2868</v>
      </c>
      <c r="H5">
        <v>301175.78080000001</v>
      </c>
      <c r="I5">
        <v>303990.50650000002</v>
      </c>
      <c r="J5">
        <v>306745.65460000001</v>
      </c>
      <c r="K5">
        <v>309404.76929999999</v>
      </c>
      <c r="L5">
        <v>311987.58149999997</v>
      </c>
      <c r="M5">
        <v>314523.46600000001</v>
      </c>
      <c r="N5">
        <v>317030.63429999998</v>
      </c>
      <c r="O5">
        <v>319516.41950000002</v>
      </c>
      <c r="P5">
        <v>322036.87829999998</v>
      </c>
      <c r="Q5">
        <v>324631.6018</v>
      </c>
      <c r="R5">
        <v>327288.50099999999</v>
      </c>
      <c r="S5">
        <v>329993.76939999999</v>
      </c>
      <c r="T5">
        <v>332738.78129999997</v>
      </c>
      <c r="U5">
        <v>335622.02549999999</v>
      </c>
      <c r="V5">
        <v>338587.0808</v>
      </c>
      <c r="W5">
        <v>341596.21149999998</v>
      </c>
      <c r="X5">
        <v>344627.32909999997</v>
      </c>
      <c r="Y5">
        <v>347665.576</v>
      </c>
      <c r="Z5">
        <v>350699.79879999999</v>
      </c>
      <c r="AA5">
        <v>353720.89899999998</v>
      </c>
      <c r="AB5">
        <v>356721.00109999999</v>
      </c>
      <c r="AC5">
        <v>359693.1433</v>
      </c>
      <c r="AD5">
        <v>362631.29389999999</v>
      </c>
      <c r="AE5">
        <v>365563.94079999998</v>
      </c>
      <c r="AF5">
        <v>368509.99349999998</v>
      </c>
      <c r="AG5">
        <v>371456.91100000002</v>
      </c>
      <c r="AH5">
        <v>374394.15470000001</v>
      </c>
      <c r="AI5">
        <v>377317.02649999998</v>
      </c>
      <c r="AJ5">
        <v>380226.15490000002</v>
      </c>
      <c r="AK5">
        <v>383133.07949999999</v>
      </c>
      <c r="AL5">
        <v>386046.6851</v>
      </c>
      <c r="AM5">
        <v>388980.96610000002</v>
      </c>
      <c r="AN5">
        <v>391954.38679999998</v>
      </c>
    </row>
    <row r="6" spans="1:40" x14ac:dyDescent="0.25">
      <c r="A6" s="5" t="s">
        <v>218</v>
      </c>
      <c r="B6" t="s">
        <v>243</v>
      </c>
      <c r="C6">
        <v>288023.5</v>
      </c>
      <c r="D6">
        <v>291107.32770000002</v>
      </c>
      <c r="E6">
        <v>294196.49060000002</v>
      </c>
      <c r="F6">
        <v>297313.31679999997</v>
      </c>
      <c r="G6">
        <v>300416.41639999999</v>
      </c>
      <c r="H6">
        <v>303458.73979999998</v>
      </c>
      <c r="I6">
        <v>306393.58490000002</v>
      </c>
      <c r="J6">
        <v>309201.71750000003</v>
      </c>
      <c r="K6">
        <v>311863.82169999997</v>
      </c>
      <c r="L6">
        <v>314419.99609999999</v>
      </c>
      <c r="M6">
        <v>316911.46509999997</v>
      </c>
      <c r="N6">
        <v>319363.07799999998</v>
      </c>
      <c r="O6">
        <v>321787.07020000002</v>
      </c>
      <c r="P6">
        <v>324249.86550000001</v>
      </c>
      <c r="Q6">
        <v>326793.17249999999</v>
      </c>
      <c r="R6">
        <v>329409.89309999999</v>
      </c>
      <c r="S6">
        <v>332093.14600000001</v>
      </c>
      <c r="T6">
        <v>334841.39860000001</v>
      </c>
      <c r="U6">
        <v>337768.13549999997</v>
      </c>
      <c r="V6">
        <v>340811.94469999999</v>
      </c>
      <c r="W6">
        <v>343930.89130000002</v>
      </c>
      <c r="X6">
        <v>347098.03149999998</v>
      </c>
      <c r="Y6">
        <v>350294.6447</v>
      </c>
      <c r="Z6">
        <v>353507.3149</v>
      </c>
      <c r="AA6">
        <v>356726.14189999999</v>
      </c>
      <c r="AB6">
        <v>359943.5577</v>
      </c>
      <c r="AC6">
        <v>363153.67739999999</v>
      </c>
      <c r="AD6">
        <v>366352.06410000002</v>
      </c>
      <c r="AE6">
        <v>369569.12239999999</v>
      </c>
      <c r="AF6">
        <v>372825.55940000003</v>
      </c>
      <c r="AG6">
        <v>376111.47899999999</v>
      </c>
      <c r="AH6">
        <v>379417.48560000001</v>
      </c>
      <c r="AI6">
        <v>382737.19799999997</v>
      </c>
      <c r="AJ6">
        <v>386067.8357</v>
      </c>
      <c r="AK6">
        <v>389416.85680000001</v>
      </c>
      <c r="AL6">
        <v>392789.7746</v>
      </c>
      <c r="AM6">
        <v>396198.21639999998</v>
      </c>
      <c r="AN6">
        <v>399658.9694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72580.844889999906</v>
      </c>
      <c r="E7">
        <v>73438.110360000006</v>
      </c>
      <c r="F7">
        <v>74298.011050000001</v>
      </c>
      <c r="G7">
        <v>75184.785489999995</v>
      </c>
      <c r="H7">
        <v>76122.074049999996</v>
      </c>
      <c r="I7">
        <v>77099.524130000005</v>
      </c>
      <c r="J7">
        <v>78102.306819999998</v>
      </c>
      <c r="K7">
        <v>79101.013040000005</v>
      </c>
      <c r="L7">
        <v>80088.382079999996</v>
      </c>
      <c r="M7">
        <v>81073.124559999997</v>
      </c>
      <c r="N7">
        <v>82067.916759999905</v>
      </c>
      <c r="O7">
        <v>83086.848960000003</v>
      </c>
      <c r="P7">
        <v>84071.015610000002</v>
      </c>
      <c r="Q7">
        <v>85028.465549999906</v>
      </c>
      <c r="R7">
        <v>85963.217170000004</v>
      </c>
      <c r="S7">
        <v>86877.800270000007</v>
      </c>
      <c r="T7">
        <v>87776.556379999995</v>
      </c>
      <c r="U7">
        <v>88654.955239999996</v>
      </c>
      <c r="V7">
        <v>89513.929449999996</v>
      </c>
      <c r="W7">
        <v>90355.218959999998</v>
      </c>
      <c r="X7">
        <v>91186.813389999996</v>
      </c>
      <c r="Y7">
        <v>92014.726779999997</v>
      </c>
      <c r="Z7">
        <v>92842.866269999999</v>
      </c>
      <c r="AA7">
        <v>93673.522320000004</v>
      </c>
      <c r="AB7">
        <v>94507.911439999996</v>
      </c>
      <c r="AC7">
        <v>95346.667679999999</v>
      </c>
      <c r="AD7">
        <v>96190.229649999994</v>
      </c>
      <c r="AE7">
        <v>96998.898809999999</v>
      </c>
      <c r="AF7">
        <v>97775.012709999995</v>
      </c>
      <c r="AG7">
        <v>98521.887199999997</v>
      </c>
      <c r="AH7">
        <v>99240.792409999995</v>
      </c>
      <c r="AI7">
        <v>99934.299939999997</v>
      </c>
      <c r="AJ7">
        <v>100607.0661</v>
      </c>
      <c r="AK7">
        <v>101267.065</v>
      </c>
      <c r="AL7">
        <v>101921.4084</v>
      </c>
      <c r="AM7">
        <v>102577.7494</v>
      </c>
      <c r="AN7">
        <v>103244.61229999999</v>
      </c>
    </row>
    <row r="8" spans="1:40" x14ac:dyDescent="0.25">
      <c r="A8" s="5" t="s">
        <v>218</v>
      </c>
      <c r="B8" t="s">
        <v>245</v>
      </c>
      <c r="C8">
        <v>28100</v>
      </c>
      <c r="D8">
        <v>28411.552729999999</v>
      </c>
      <c r="E8">
        <v>28706.797480000001</v>
      </c>
      <c r="F8">
        <v>28979.938300000002</v>
      </c>
      <c r="G8">
        <v>29249.28801</v>
      </c>
      <c r="H8">
        <v>29534.096850000002</v>
      </c>
      <c r="I8">
        <v>29837.43073</v>
      </c>
      <c r="J8">
        <v>30156.39603</v>
      </c>
      <c r="K8">
        <v>30475.989539999999</v>
      </c>
      <c r="L8">
        <v>30795.918969999999</v>
      </c>
      <c r="M8">
        <v>31119.48775</v>
      </c>
      <c r="N8">
        <v>31447.415000000001</v>
      </c>
      <c r="O8">
        <v>31777.6826</v>
      </c>
      <c r="P8">
        <v>32103.39993</v>
      </c>
      <c r="Q8">
        <v>32425.235570000001</v>
      </c>
      <c r="R8">
        <v>32738.793030000001</v>
      </c>
      <c r="S8">
        <v>33042.222860000002</v>
      </c>
      <c r="T8">
        <v>33336.190820000003</v>
      </c>
      <c r="U8">
        <v>33615.67237</v>
      </c>
      <c r="V8">
        <v>33882.541039999996</v>
      </c>
      <c r="W8">
        <v>34138.914969999998</v>
      </c>
      <c r="X8">
        <v>34388.233619999999</v>
      </c>
      <c r="Y8">
        <v>34632.908869999999</v>
      </c>
      <c r="Z8">
        <v>34874.225830000003</v>
      </c>
      <c r="AA8">
        <v>35112.622159999999</v>
      </c>
      <c r="AB8">
        <v>35348.014860000003</v>
      </c>
      <c r="AC8">
        <v>35580.080730000001</v>
      </c>
      <c r="AD8">
        <v>35808.453079999999</v>
      </c>
      <c r="AE8">
        <v>36032.133000000002</v>
      </c>
      <c r="AF8">
        <v>36250.878810000002</v>
      </c>
      <c r="AG8">
        <v>36461.110209999999</v>
      </c>
      <c r="AH8">
        <v>36661.692009999999</v>
      </c>
      <c r="AI8">
        <v>36853.794320000001</v>
      </c>
      <c r="AJ8">
        <v>37039.810940000003</v>
      </c>
      <c r="AK8">
        <v>37223.81351</v>
      </c>
      <c r="AL8">
        <v>37407.991829999999</v>
      </c>
      <c r="AM8">
        <v>37594.73792</v>
      </c>
      <c r="AN8">
        <v>37786.602659999997</v>
      </c>
    </row>
    <row r="9" spans="1:40" x14ac:dyDescent="0.25">
      <c r="A9" s="5" t="s">
        <v>218</v>
      </c>
      <c r="B9" t="s">
        <v>246</v>
      </c>
      <c r="C9">
        <v>2093869</v>
      </c>
      <c r="D9">
        <v>2116345.6669999999</v>
      </c>
      <c r="E9">
        <v>2137285.148</v>
      </c>
      <c r="F9">
        <v>2156539.906</v>
      </c>
      <c r="G9">
        <v>2175371.6170000001</v>
      </c>
      <c r="H9">
        <v>2195145.6170000001</v>
      </c>
      <c r="I9">
        <v>2216278.7280000001</v>
      </c>
      <c r="J9">
        <v>2238726.5759999999</v>
      </c>
      <c r="K9">
        <v>2261330.5350000001</v>
      </c>
      <c r="L9">
        <v>2284213.5520000001</v>
      </c>
      <c r="M9">
        <v>2307670.9180000001</v>
      </c>
      <c r="N9">
        <v>2331741.7059999998</v>
      </c>
      <c r="O9">
        <v>2356234.6039999998</v>
      </c>
      <c r="P9">
        <v>2380870.8560000001</v>
      </c>
      <c r="Q9">
        <v>2405752.909</v>
      </c>
      <c r="R9">
        <v>2430379.8509999998</v>
      </c>
      <c r="S9">
        <v>2454480.7489999998</v>
      </c>
      <c r="T9">
        <v>2477976.503</v>
      </c>
      <c r="U9">
        <v>2500508.5699999998</v>
      </c>
      <c r="V9">
        <v>2522115.3829999999</v>
      </c>
      <c r="W9">
        <v>2542911.3760000002</v>
      </c>
      <c r="X9">
        <v>2563101.8130000001</v>
      </c>
      <c r="Y9">
        <v>2582848.6690000002</v>
      </c>
      <c r="Z9">
        <v>2602242.5649999999</v>
      </c>
      <c r="AA9">
        <v>2621315.6269999999</v>
      </c>
      <c r="AB9">
        <v>2640062.8119999999</v>
      </c>
      <c r="AC9">
        <v>2658461.92</v>
      </c>
      <c r="AD9">
        <v>2676488.037</v>
      </c>
      <c r="AE9">
        <v>2694154.645</v>
      </c>
      <c r="AF9">
        <v>2711573.2680000002</v>
      </c>
      <c r="AG9">
        <v>2728439.8220000002</v>
      </c>
      <c r="AH9">
        <v>2744658.307</v>
      </c>
      <c r="AI9">
        <v>2760313.372</v>
      </c>
      <c r="AJ9">
        <v>2775588.3029999998</v>
      </c>
      <c r="AK9">
        <v>2790819.3939999999</v>
      </c>
      <c r="AL9">
        <v>2806175</v>
      </c>
      <c r="AM9">
        <v>2821864.8689999999</v>
      </c>
      <c r="AN9">
        <v>2838121.2650000001</v>
      </c>
    </row>
    <row r="10" spans="1:40" x14ac:dyDescent="0.25">
      <c r="A10" s="19" t="s">
        <v>222</v>
      </c>
      <c r="B10" t="s">
        <v>247</v>
      </c>
      <c r="C10">
        <v>52938</v>
      </c>
      <c r="D10">
        <v>53495.540699999998</v>
      </c>
      <c r="E10">
        <v>53981.339509999998</v>
      </c>
      <c r="F10">
        <v>54406.665860000001</v>
      </c>
      <c r="G10">
        <v>54864.99841</v>
      </c>
      <c r="H10">
        <v>55413.704570000002</v>
      </c>
      <c r="I10">
        <v>56037.587299999999</v>
      </c>
      <c r="J10">
        <v>56710.250019999999</v>
      </c>
      <c r="K10">
        <v>57382.366999999998</v>
      </c>
      <c r="L10">
        <v>58048.362719999997</v>
      </c>
      <c r="M10">
        <v>58721.616000000002</v>
      </c>
      <c r="N10">
        <v>59394.447330000003</v>
      </c>
      <c r="O10">
        <v>60051.780890000002</v>
      </c>
      <c r="P10">
        <v>60675.06856</v>
      </c>
      <c r="Q10">
        <v>61261.451419999998</v>
      </c>
      <c r="R10">
        <v>61801.439169999998</v>
      </c>
      <c r="S10">
        <v>62293.09908</v>
      </c>
      <c r="T10">
        <v>62739.197549999997</v>
      </c>
      <c r="U10">
        <v>63019.142269999997</v>
      </c>
      <c r="V10">
        <v>63188.254009999997</v>
      </c>
      <c r="W10">
        <v>63283.893530000001</v>
      </c>
      <c r="X10">
        <v>63333.938829999999</v>
      </c>
      <c r="Y10">
        <v>63355.019840000001</v>
      </c>
      <c r="Z10">
        <v>63356.306530000002</v>
      </c>
      <c r="AA10">
        <v>63342.567009999999</v>
      </c>
      <c r="AB10">
        <v>63316.0723</v>
      </c>
      <c r="AC10">
        <v>63277.783340000002</v>
      </c>
      <c r="AD10">
        <v>63228.065730000002</v>
      </c>
      <c r="AE10">
        <v>63141.353009999999</v>
      </c>
      <c r="AF10">
        <v>63032.620439999999</v>
      </c>
      <c r="AG10">
        <v>62905.3488</v>
      </c>
      <c r="AH10">
        <v>62759.196020000003</v>
      </c>
      <c r="AI10">
        <v>62599.759810000003</v>
      </c>
      <c r="AJ10">
        <v>62433.783839999996</v>
      </c>
      <c r="AK10">
        <v>62270.021419999997</v>
      </c>
      <c r="AL10">
        <v>62111.371870000003</v>
      </c>
      <c r="AM10">
        <v>61960.763010000002</v>
      </c>
      <c r="AN10">
        <v>61821.158190000002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5618760.6030000001</v>
      </c>
      <c r="E11">
        <v>5677598.6270000003</v>
      </c>
      <c r="F11">
        <v>5733661.7019999996</v>
      </c>
      <c r="G11">
        <v>5788404.0970000001</v>
      </c>
      <c r="H11">
        <v>5844320.5250000004</v>
      </c>
      <c r="I11">
        <v>5901537.4529999997</v>
      </c>
      <c r="J11">
        <v>5960265.9910000004</v>
      </c>
      <c r="K11">
        <v>6019183.5810000002</v>
      </c>
      <c r="L11">
        <v>6078272.0259999996</v>
      </c>
      <c r="M11">
        <v>6138454.074</v>
      </c>
      <c r="N11">
        <v>6200775.6629999997</v>
      </c>
      <c r="O11">
        <v>6266376.4299999997</v>
      </c>
      <c r="P11">
        <v>6330477.1739999996</v>
      </c>
      <c r="Q11">
        <v>6394627.0489999996</v>
      </c>
      <c r="R11">
        <v>6458974.3739999998</v>
      </c>
      <c r="S11">
        <v>6523326.0800000001</v>
      </c>
      <c r="T11">
        <v>6587551.2060000002</v>
      </c>
      <c r="U11">
        <v>6651518.0640000002</v>
      </c>
      <c r="V11">
        <v>6715154.3449999997</v>
      </c>
      <c r="W11">
        <v>6778360.9929999998</v>
      </c>
      <c r="X11">
        <v>6841515.8720000004</v>
      </c>
      <c r="Y11">
        <v>6904826.3399999999</v>
      </c>
      <c r="Z11">
        <v>6968400.6390000004</v>
      </c>
      <c r="AA11">
        <v>7032276.6189999999</v>
      </c>
      <c r="AB11">
        <v>7096446.4900000002</v>
      </c>
      <c r="AC11">
        <v>7160878.7750000004</v>
      </c>
      <c r="AD11">
        <v>7225537.051</v>
      </c>
      <c r="AE11">
        <v>7286342.5099999998</v>
      </c>
      <c r="AF11">
        <v>7344158.7460000003</v>
      </c>
      <c r="AG11">
        <v>7399620.1189999999</v>
      </c>
      <c r="AH11">
        <v>7452992.0520000001</v>
      </c>
      <c r="AI11">
        <v>7504542.2549999999</v>
      </c>
      <c r="AJ11">
        <v>7554634.7520000003</v>
      </c>
      <c r="AK11">
        <v>7603862.023</v>
      </c>
      <c r="AL11">
        <v>7652754.6299999999</v>
      </c>
      <c r="AM11">
        <v>7701891.2050000001</v>
      </c>
      <c r="AN11">
        <v>7751936.2620000001</v>
      </c>
    </row>
    <row r="12" spans="1:40" x14ac:dyDescent="0.25">
      <c r="A12" s="5" t="s">
        <v>218</v>
      </c>
      <c r="B12" t="s">
        <v>249</v>
      </c>
      <c r="C12">
        <v>4011081</v>
      </c>
      <c r="D12">
        <v>4054895.949</v>
      </c>
      <c r="E12">
        <v>4097349.5980000002</v>
      </c>
      <c r="F12">
        <v>4137937.88</v>
      </c>
      <c r="G12">
        <v>4177703.1150000002</v>
      </c>
      <c r="H12">
        <v>4218197.8030000003</v>
      </c>
      <c r="I12">
        <v>4259715.3090000004</v>
      </c>
      <c r="J12">
        <v>4302126.6050000004</v>
      </c>
      <c r="K12">
        <v>4344037.0149999997</v>
      </c>
      <c r="L12">
        <v>4385574.3710000003</v>
      </c>
      <c r="M12">
        <v>4427228.2120000003</v>
      </c>
      <c r="N12">
        <v>4469194.9340000004</v>
      </c>
      <c r="O12">
        <v>4511385.4460000005</v>
      </c>
      <c r="P12">
        <v>4553530.2309999997</v>
      </c>
      <c r="Q12">
        <v>4595931.4979999997</v>
      </c>
      <c r="R12">
        <v>4638118.7209999999</v>
      </c>
      <c r="S12">
        <v>4679799.1339999996</v>
      </c>
      <c r="T12">
        <v>4720900.693</v>
      </c>
      <c r="U12">
        <v>4761298.45</v>
      </c>
      <c r="V12">
        <v>4800771.0060000001</v>
      </c>
      <c r="W12">
        <v>4839322.41</v>
      </c>
      <c r="X12">
        <v>4877158.4910000004</v>
      </c>
      <c r="Y12">
        <v>4914436.8250000002</v>
      </c>
      <c r="Z12">
        <v>4951237.0460000001</v>
      </c>
      <c r="AA12">
        <v>4987575.6780000003</v>
      </c>
      <c r="AB12">
        <v>5023428.6160000004</v>
      </c>
      <c r="AC12">
        <v>5058752.43</v>
      </c>
      <c r="AD12">
        <v>5093500.8420000002</v>
      </c>
      <c r="AE12">
        <v>5127606.9910000004</v>
      </c>
      <c r="AF12">
        <v>5161232.7769999998</v>
      </c>
      <c r="AG12">
        <v>5194081.2010000004</v>
      </c>
      <c r="AH12">
        <v>5226021.12</v>
      </c>
      <c r="AI12">
        <v>5257126.3109999998</v>
      </c>
      <c r="AJ12">
        <v>5287599.3490000004</v>
      </c>
      <c r="AK12">
        <v>5317846.5120000001</v>
      </c>
      <c r="AL12">
        <v>5348111.085</v>
      </c>
      <c r="AM12">
        <v>5378688.4879999999</v>
      </c>
      <c r="AN12">
        <v>5409915.3590000002</v>
      </c>
    </row>
    <row r="13" spans="1:40" x14ac:dyDescent="0.25">
      <c r="A13" s="5" t="s">
        <v>220</v>
      </c>
      <c r="B13" t="s">
        <v>250</v>
      </c>
      <c r="C13">
        <v>50441</v>
      </c>
      <c r="D13">
        <v>51029.636180000001</v>
      </c>
      <c r="E13">
        <v>51643.019460000003</v>
      </c>
      <c r="F13">
        <v>52281.480179999999</v>
      </c>
      <c r="G13">
        <v>52939.815040000001</v>
      </c>
      <c r="H13">
        <v>53596.075660000002</v>
      </c>
      <c r="I13">
        <v>54228.19167</v>
      </c>
      <c r="J13">
        <v>54822.078679999999</v>
      </c>
      <c r="K13">
        <v>55370.19008</v>
      </c>
      <c r="L13">
        <v>55874.802219999998</v>
      </c>
      <c r="M13">
        <v>56339.301339999998</v>
      </c>
      <c r="N13">
        <v>56765.9398</v>
      </c>
      <c r="O13">
        <v>57157.799709999999</v>
      </c>
      <c r="P13">
        <v>57539.559549999998</v>
      </c>
      <c r="Q13">
        <v>57932.464720000004</v>
      </c>
      <c r="R13">
        <v>58347.421139999999</v>
      </c>
      <c r="S13">
        <v>58789.89084</v>
      </c>
      <c r="T13">
        <v>59262.509689999999</v>
      </c>
      <c r="U13">
        <v>59797.85656</v>
      </c>
      <c r="V13">
        <v>60379.133249999999</v>
      </c>
      <c r="W13">
        <v>60993.759050000001</v>
      </c>
      <c r="X13">
        <v>61632.013650000001</v>
      </c>
      <c r="Y13">
        <v>62286.682679999998</v>
      </c>
      <c r="Z13">
        <v>62952.629679999998</v>
      </c>
      <c r="AA13">
        <v>63626.270080000002</v>
      </c>
      <c r="AB13">
        <v>64305.09547</v>
      </c>
      <c r="AC13">
        <v>64987.326639999999</v>
      </c>
      <c r="AD13">
        <v>65671.709770000001</v>
      </c>
      <c r="AE13">
        <v>66362.335189999998</v>
      </c>
      <c r="AF13">
        <v>67064.979160000003</v>
      </c>
      <c r="AG13">
        <v>67781.422949999906</v>
      </c>
      <c r="AH13">
        <v>68511.309869999997</v>
      </c>
      <c r="AI13">
        <v>69259.258390000003</v>
      </c>
      <c r="AJ13">
        <v>70026.936470000001</v>
      </c>
      <c r="AK13">
        <v>70814.267269999997</v>
      </c>
      <c r="AL13">
        <v>71619.940229999906</v>
      </c>
      <c r="AM13">
        <v>72442.944409999996</v>
      </c>
      <c r="AN13">
        <v>73283.242840000006</v>
      </c>
    </row>
    <row r="14" spans="1:40" x14ac:dyDescent="0.25">
      <c r="A14" s="5" t="s">
        <v>220</v>
      </c>
      <c r="B14" t="s">
        <v>251</v>
      </c>
      <c r="C14">
        <v>17000</v>
      </c>
      <c r="D14">
        <v>17336.980309999999</v>
      </c>
      <c r="E14">
        <v>17661.77046</v>
      </c>
      <c r="F14">
        <v>17914.040860000001</v>
      </c>
      <c r="G14">
        <v>18209.347610000001</v>
      </c>
      <c r="H14">
        <v>18580.932529999998</v>
      </c>
      <c r="I14">
        <v>19025.503540000002</v>
      </c>
      <c r="J14">
        <v>19531.335080000001</v>
      </c>
      <c r="K14">
        <v>20088.47467</v>
      </c>
      <c r="L14">
        <v>20696.33094</v>
      </c>
      <c r="M14">
        <v>21356.462909999998</v>
      </c>
      <c r="N14">
        <v>22069.27218</v>
      </c>
      <c r="O14">
        <v>22833.515029999999</v>
      </c>
      <c r="P14">
        <v>23555.36882</v>
      </c>
      <c r="Q14">
        <v>24208.00663</v>
      </c>
      <c r="R14">
        <v>24789.33941</v>
      </c>
      <c r="S14">
        <v>25309.33712</v>
      </c>
      <c r="T14">
        <v>25781.571349999998</v>
      </c>
      <c r="U14">
        <v>26233.44023</v>
      </c>
      <c r="V14">
        <v>26674.038199999999</v>
      </c>
      <c r="W14">
        <v>27106.598620000001</v>
      </c>
      <c r="X14">
        <v>27532.66907</v>
      </c>
      <c r="Y14">
        <v>27952.895710000001</v>
      </c>
      <c r="Z14">
        <v>28367.66085</v>
      </c>
      <c r="AA14">
        <v>28777.262299999999</v>
      </c>
      <c r="AB14">
        <v>29181.921470000001</v>
      </c>
      <c r="AC14">
        <v>29581.76353</v>
      </c>
      <c r="AD14">
        <v>29976.80618</v>
      </c>
      <c r="AE14">
        <v>30298.297020000002</v>
      </c>
      <c r="AF14">
        <v>30541.001400000001</v>
      </c>
      <c r="AG14">
        <v>30716.908039999998</v>
      </c>
      <c r="AH14">
        <v>30842.637750000002</v>
      </c>
      <c r="AI14">
        <v>30932.669389999999</v>
      </c>
      <c r="AJ14">
        <v>30997.966380000002</v>
      </c>
      <c r="AK14">
        <v>31047.657200000001</v>
      </c>
      <c r="AL14">
        <v>31088.393759999999</v>
      </c>
      <c r="AM14">
        <v>31124.55615</v>
      </c>
      <c r="AN14">
        <v>31158.999759999999</v>
      </c>
    </row>
    <row r="15" spans="1:40" x14ac:dyDescent="0.25">
      <c r="A15" s="5" t="s">
        <v>220</v>
      </c>
      <c r="B15" t="s">
        <v>252</v>
      </c>
      <c r="C15">
        <v>37402</v>
      </c>
      <c r="D15">
        <v>36933.406519999997</v>
      </c>
      <c r="E15">
        <v>36208.947319999999</v>
      </c>
      <c r="F15">
        <v>35457.01281</v>
      </c>
      <c r="G15">
        <v>34887.465629999999</v>
      </c>
      <c r="H15">
        <v>34543.4542</v>
      </c>
      <c r="I15">
        <v>34409.336949999997</v>
      </c>
      <c r="J15">
        <v>34459.217720000001</v>
      </c>
      <c r="K15">
        <v>34659.501329999999</v>
      </c>
      <c r="L15">
        <v>34985.937290000002</v>
      </c>
      <c r="M15">
        <v>35421.555220000002</v>
      </c>
      <c r="N15">
        <v>35950.820959999997</v>
      </c>
      <c r="O15">
        <v>36560.544809999999</v>
      </c>
      <c r="P15">
        <v>37188.873180000002</v>
      </c>
      <c r="Q15">
        <v>37803.805650000002</v>
      </c>
      <c r="R15">
        <v>38387.718910000003</v>
      </c>
      <c r="S15">
        <v>38935.536910000003</v>
      </c>
      <c r="T15">
        <v>39449.169300000001</v>
      </c>
      <c r="U15">
        <v>39932.363340000004</v>
      </c>
      <c r="V15">
        <v>40382.115039999997</v>
      </c>
      <c r="W15">
        <v>40800.68576</v>
      </c>
      <c r="X15">
        <v>41192.628629999999</v>
      </c>
      <c r="Y15">
        <v>41563.181230000002</v>
      </c>
      <c r="Z15">
        <v>41917.264159999999</v>
      </c>
      <c r="AA15">
        <v>42259.021139999997</v>
      </c>
      <c r="AB15">
        <v>42591.697010000004</v>
      </c>
      <c r="AC15">
        <v>42917.701059999999</v>
      </c>
      <c r="AD15">
        <v>43238.77405</v>
      </c>
      <c r="AE15">
        <v>43513.197350000002</v>
      </c>
      <c r="AF15">
        <v>43732.335319999998</v>
      </c>
      <c r="AG15">
        <v>43899.268320000003</v>
      </c>
      <c r="AH15">
        <v>44023.808599999997</v>
      </c>
      <c r="AI15">
        <v>44117.350489999997</v>
      </c>
      <c r="AJ15">
        <v>44189.553599999999</v>
      </c>
      <c r="AK15">
        <v>44247.312890000001</v>
      </c>
      <c r="AL15">
        <v>44293.688040000001</v>
      </c>
      <c r="AM15">
        <v>44332.362970000002</v>
      </c>
      <c r="AN15">
        <v>44367.274899999997</v>
      </c>
    </row>
    <row r="16" spans="1:40" x14ac:dyDescent="0.25">
      <c r="A16" s="5" t="s">
        <v>220</v>
      </c>
      <c r="B16" t="s">
        <v>253</v>
      </c>
      <c r="C16">
        <v>1072343</v>
      </c>
      <c r="D16">
        <v>1085014.1540000001</v>
      </c>
      <c r="E16">
        <v>1097296.003</v>
      </c>
      <c r="F16">
        <v>1108677.298</v>
      </c>
      <c r="G16">
        <v>1119215.4909999999</v>
      </c>
      <c r="H16">
        <v>1129470.6569999999</v>
      </c>
      <c r="I16">
        <v>1139594.925</v>
      </c>
      <c r="J16">
        <v>1149707.8899999999</v>
      </c>
      <c r="K16">
        <v>1159473.1640000001</v>
      </c>
      <c r="L16">
        <v>1168974.5</v>
      </c>
      <c r="M16">
        <v>1178492.4269999999</v>
      </c>
      <c r="N16">
        <v>1188146.3500000001</v>
      </c>
      <c r="O16">
        <v>1197931.8119999999</v>
      </c>
      <c r="P16">
        <v>1208254.666</v>
      </c>
      <c r="Q16">
        <v>1219125.9310000001</v>
      </c>
      <c r="R16">
        <v>1230173.652</v>
      </c>
      <c r="S16">
        <v>1241128.9979999999</v>
      </c>
      <c r="T16">
        <v>1251868.5330000001</v>
      </c>
      <c r="U16">
        <v>1262177.6259999999</v>
      </c>
      <c r="V16">
        <v>1272068.7790000001</v>
      </c>
      <c r="W16">
        <v>1281591.1569999999</v>
      </c>
      <c r="X16">
        <v>1290842.3829999999</v>
      </c>
      <c r="Y16">
        <v>1299900.9790000001</v>
      </c>
      <c r="Z16">
        <v>1308821.8219999999</v>
      </c>
      <c r="AA16">
        <v>1317640.8799999999</v>
      </c>
      <c r="AB16">
        <v>1326381.4110000001</v>
      </c>
      <c r="AC16">
        <v>1335059.9099999999</v>
      </c>
      <c r="AD16">
        <v>1343691.0120000001</v>
      </c>
      <c r="AE16">
        <v>1352702.7169999999</v>
      </c>
      <c r="AF16">
        <v>1362141.9720000001</v>
      </c>
      <c r="AG16">
        <v>1371742.47</v>
      </c>
      <c r="AH16">
        <v>1381300.8230000001</v>
      </c>
      <c r="AI16">
        <v>1390735.3289999999</v>
      </c>
      <c r="AJ16">
        <v>1400041.051</v>
      </c>
      <c r="AK16">
        <v>1409293.9890000001</v>
      </c>
      <c r="AL16">
        <v>1418557.8119999999</v>
      </c>
      <c r="AM16">
        <v>1427920.625</v>
      </c>
      <c r="AN16">
        <v>1437487.6359999999</v>
      </c>
    </row>
    <row r="17" spans="1:40" x14ac:dyDescent="0.25">
      <c r="A17" s="5" t="s">
        <v>220</v>
      </c>
      <c r="B17" t="s">
        <v>254</v>
      </c>
      <c r="C17">
        <v>1078867</v>
      </c>
      <c r="D17">
        <v>1091640.5190000001</v>
      </c>
      <c r="E17">
        <v>1105598.4979999999</v>
      </c>
      <c r="F17">
        <v>1120539.557</v>
      </c>
      <c r="G17">
        <v>1135520.0060000001</v>
      </c>
      <c r="H17">
        <v>1149653.523</v>
      </c>
      <c r="I17">
        <v>1162462.4879999999</v>
      </c>
      <c r="J17">
        <v>1173835.3089999999</v>
      </c>
      <c r="K17">
        <v>1183974.2520000001</v>
      </c>
      <c r="L17">
        <v>1193156.72</v>
      </c>
      <c r="M17">
        <v>1201616.263</v>
      </c>
      <c r="N17">
        <v>1209589.8289999999</v>
      </c>
      <c r="O17">
        <v>1217343.8999999999</v>
      </c>
      <c r="P17">
        <v>1225441.8670000001</v>
      </c>
      <c r="Q17">
        <v>1234243.6969999999</v>
      </c>
      <c r="R17">
        <v>1243910.723</v>
      </c>
      <c r="S17">
        <v>1254461.0109999999</v>
      </c>
      <c r="T17">
        <v>1265843.351</v>
      </c>
      <c r="U17">
        <v>1278993.071</v>
      </c>
      <c r="V17">
        <v>1293351.594</v>
      </c>
      <c r="W17">
        <v>1308517.8189999999</v>
      </c>
      <c r="X17">
        <v>1324181.2239999999</v>
      </c>
      <c r="Y17">
        <v>1340121.4040000001</v>
      </c>
      <c r="Z17">
        <v>1356193.5419999999</v>
      </c>
      <c r="AA17">
        <v>1372308.368</v>
      </c>
      <c r="AB17">
        <v>1388413.9669999999</v>
      </c>
      <c r="AC17">
        <v>1404481.9790000001</v>
      </c>
      <c r="AD17">
        <v>1420498.7649999999</v>
      </c>
      <c r="AE17">
        <v>1436399.6810000001</v>
      </c>
      <c r="AF17">
        <v>1452282.477</v>
      </c>
      <c r="AG17">
        <v>1468236.4310000001</v>
      </c>
      <c r="AH17">
        <v>1484410.125</v>
      </c>
      <c r="AI17">
        <v>1500841.9550000001</v>
      </c>
      <c r="AJ17">
        <v>1517487.8289999999</v>
      </c>
      <c r="AK17">
        <v>1534279.1629999999</v>
      </c>
      <c r="AL17">
        <v>1551171.517</v>
      </c>
      <c r="AM17">
        <v>1568149.69</v>
      </c>
      <c r="AN17">
        <v>1585233.703</v>
      </c>
    </row>
    <row r="18" spans="1:40" x14ac:dyDescent="0.25">
      <c r="A18" s="5" t="s">
        <v>220</v>
      </c>
      <c r="B18" t="s">
        <v>255</v>
      </c>
      <c r="C18">
        <v>24045</v>
      </c>
      <c r="D18">
        <v>24316.981599999999</v>
      </c>
      <c r="E18">
        <v>24578.701300000001</v>
      </c>
      <c r="F18">
        <v>24835.099709999999</v>
      </c>
      <c r="G18">
        <v>25107.019049999999</v>
      </c>
      <c r="H18">
        <v>25417.836200000002</v>
      </c>
      <c r="I18">
        <v>25740.151880000001</v>
      </c>
      <c r="J18">
        <v>26054.142400000001</v>
      </c>
      <c r="K18">
        <v>26336.273710000001</v>
      </c>
      <c r="L18">
        <v>26586.764449999999</v>
      </c>
      <c r="M18">
        <v>26815.39385</v>
      </c>
      <c r="N18">
        <v>27023.10268</v>
      </c>
      <c r="O18">
        <v>27207.24307</v>
      </c>
      <c r="P18">
        <v>27385.557980000001</v>
      </c>
      <c r="Q18">
        <v>27567.976589999998</v>
      </c>
      <c r="R18">
        <v>27749.980749999999</v>
      </c>
      <c r="S18">
        <v>27927.773160000001</v>
      </c>
      <c r="T18">
        <v>28099.346310000001</v>
      </c>
      <c r="U18">
        <v>28213.95824</v>
      </c>
      <c r="V18">
        <v>28291.804619999999</v>
      </c>
      <c r="W18">
        <v>28345.879850000001</v>
      </c>
      <c r="X18">
        <v>28385.56293</v>
      </c>
      <c r="Y18">
        <v>28415.783759999998</v>
      </c>
      <c r="Z18">
        <v>28439.047310000002</v>
      </c>
      <c r="AA18">
        <v>28456.641500000002</v>
      </c>
      <c r="AB18">
        <v>28469.212</v>
      </c>
      <c r="AC18">
        <v>28477.054919999999</v>
      </c>
      <c r="AD18">
        <v>28480.28803</v>
      </c>
      <c r="AE18">
        <v>28480.42152</v>
      </c>
      <c r="AF18">
        <v>28488.688679999999</v>
      </c>
      <c r="AG18">
        <v>28503.868050000001</v>
      </c>
      <c r="AH18">
        <v>28521.875520000001</v>
      </c>
      <c r="AI18">
        <v>28541.30171</v>
      </c>
      <c r="AJ18">
        <v>28561.790580000001</v>
      </c>
      <c r="AK18">
        <v>28583.884429999998</v>
      </c>
      <c r="AL18">
        <v>28607.610649999999</v>
      </c>
      <c r="AM18">
        <v>28633.20823</v>
      </c>
      <c r="AN18">
        <v>28661.196960000001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31173240.129999999</v>
      </c>
      <c r="E19">
        <v>31500515.140000001</v>
      </c>
      <c r="F19">
        <v>31823477.879999999</v>
      </c>
      <c r="G19">
        <v>32138092.379999999</v>
      </c>
      <c r="H19">
        <v>32446267.440000001</v>
      </c>
      <c r="I19">
        <v>32747652.129999999</v>
      </c>
      <c r="J19">
        <v>33042958.949999999</v>
      </c>
      <c r="K19">
        <v>33327380.82</v>
      </c>
      <c r="L19">
        <v>33603425.899999999</v>
      </c>
      <c r="M19">
        <v>33874880.149999999</v>
      </c>
      <c r="N19">
        <v>34144021.82</v>
      </c>
      <c r="O19">
        <v>34412051.979999997</v>
      </c>
      <c r="P19">
        <v>34685653.630000003</v>
      </c>
      <c r="Q19">
        <v>34969485.030000001</v>
      </c>
      <c r="R19">
        <v>35261548.32</v>
      </c>
      <c r="S19">
        <v>35559812.890000001</v>
      </c>
      <c r="T19">
        <v>35862789.57</v>
      </c>
      <c r="U19">
        <v>36179675.719999999</v>
      </c>
      <c r="V19">
        <v>36504360.899999999</v>
      </c>
      <c r="W19">
        <v>36832917.479999997</v>
      </c>
      <c r="X19">
        <v>37163136.969999999</v>
      </c>
      <c r="Y19">
        <v>37493430.380000003</v>
      </c>
      <c r="Z19">
        <v>37822594.539999999</v>
      </c>
      <c r="AA19">
        <v>38149679.219999999</v>
      </c>
      <c r="AB19">
        <v>38473899.369999997</v>
      </c>
      <c r="AC19">
        <v>38794594.520000003</v>
      </c>
      <c r="AD19">
        <v>39111225.299999997</v>
      </c>
      <c r="AE19">
        <v>39426842.939999998</v>
      </c>
      <c r="AF19">
        <v>39744099.259999998</v>
      </c>
      <c r="AG19">
        <v>40061481.579999998</v>
      </c>
      <c r="AH19">
        <v>40377702.969999999</v>
      </c>
      <c r="AI19">
        <v>40692245.210000001</v>
      </c>
      <c r="AJ19">
        <v>41005226.960000001</v>
      </c>
      <c r="AK19">
        <v>41318036.490000002</v>
      </c>
      <c r="AL19">
        <v>41631832.979999997</v>
      </c>
      <c r="AM19">
        <v>41948413.759999998</v>
      </c>
      <c r="AN19">
        <v>42270122.609999999</v>
      </c>
    </row>
    <row r="20" spans="1:40" x14ac:dyDescent="0.25">
      <c r="A20" s="5" t="s">
        <v>221</v>
      </c>
      <c r="B20" t="s">
        <v>257</v>
      </c>
      <c r="C20">
        <v>2580167</v>
      </c>
      <c r="D20">
        <v>2607848.3089999999</v>
      </c>
      <c r="E20">
        <v>2631992.7560000001</v>
      </c>
      <c r="F20">
        <v>2652123.091</v>
      </c>
      <c r="G20">
        <v>2671371.2480000001</v>
      </c>
      <c r="H20">
        <v>2692932.7519999999</v>
      </c>
      <c r="I20">
        <v>2717986.5049999999</v>
      </c>
      <c r="J20">
        <v>2746567.071</v>
      </c>
      <c r="K20">
        <v>2776401.5329999998</v>
      </c>
      <c r="L20">
        <v>2807635.0389999999</v>
      </c>
      <c r="M20">
        <v>2840772.7540000002</v>
      </c>
      <c r="N20">
        <v>2875845.5520000001</v>
      </c>
      <c r="O20">
        <v>2912454.4169999999</v>
      </c>
      <c r="P20">
        <v>2949586.8259999999</v>
      </c>
      <c r="Q20">
        <v>2987167.7910000002</v>
      </c>
      <c r="R20">
        <v>3024110.0060000001</v>
      </c>
      <c r="S20">
        <v>3059839.8169999998</v>
      </c>
      <c r="T20">
        <v>3094199.0759999999</v>
      </c>
      <c r="U20">
        <v>3125856.92</v>
      </c>
      <c r="V20">
        <v>3155173.3539999998</v>
      </c>
      <c r="W20">
        <v>3182602.6570000001</v>
      </c>
      <c r="X20">
        <v>3208741.9279999998</v>
      </c>
      <c r="Y20">
        <v>3234063.0929999999</v>
      </c>
      <c r="Z20">
        <v>3258856.787</v>
      </c>
      <c r="AA20">
        <v>3283267.3459999999</v>
      </c>
      <c r="AB20">
        <v>3307347.1869999999</v>
      </c>
      <c r="AC20">
        <v>3331106.946</v>
      </c>
      <c r="AD20">
        <v>3354550.9679999999</v>
      </c>
      <c r="AE20">
        <v>3377508.7519999999</v>
      </c>
      <c r="AF20">
        <v>3400124.2310000001</v>
      </c>
      <c r="AG20">
        <v>3421783.716</v>
      </c>
      <c r="AH20">
        <v>3442308.895</v>
      </c>
      <c r="AI20">
        <v>3461908.284</v>
      </c>
      <c r="AJ20">
        <v>3481005.8859999999</v>
      </c>
      <c r="AK20">
        <v>3500330.5529999998</v>
      </c>
      <c r="AL20">
        <v>3520268.0970000001</v>
      </c>
      <c r="AM20">
        <v>3541275.34</v>
      </c>
      <c r="AN20">
        <v>3563846.5669999998</v>
      </c>
    </row>
    <row r="21" spans="1:40" x14ac:dyDescent="0.25">
      <c r="A21" s="19" t="s">
        <v>222</v>
      </c>
      <c r="B21" t="s">
        <v>258</v>
      </c>
      <c r="C21">
        <v>37645</v>
      </c>
      <c r="D21">
        <v>38011.652600000001</v>
      </c>
      <c r="E21">
        <v>38310.29868</v>
      </c>
      <c r="F21">
        <v>38568.867299999998</v>
      </c>
      <c r="G21">
        <v>38884.284310000003</v>
      </c>
      <c r="H21">
        <v>39284.5196</v>
      </c>
      <c r="I21">
        <v>39734.845630000003</v>
      </c>
      <c r="J21">
        <v>40204.32488</v>
      </c>
      <c r="K21">
        <v>40665.199009999997</v>
      </c>
      <c r="L21">
        <v>41110.222520000003</v>
      </c>
      <c r="M21">
        <v>41557.222349999996</v>
      </c>
      <c r="N21">
        <v>41991.230960000001</v>
      </c>
      <c r="O21">
        <v>42396.425770000002</v>
      </c>
      <c r="P21">
        <v>42753.806449999996</v>
      </c>
      <c r="Q21">
        <v>43056.24884</v>
      </c>
      <c r="R21">
        <v>43310.565640000001</v>
      </c>
      <c r="S21">
        <v>43524.57589</v>
      </c>
      <c r="T21">
        <v>43704.534319999999</v>
      </c>
      <c r="U21">
        <v>43641.108070000002</v>
      </c>
      <c r="V21">
        <v>43451.600680000003</v>
      </c>
      <c r="W21">
        <v>43188.106050000002</v>
      </c>
      <c r="X21">
        <v>42885.806559999997</v>
      </c>
      <c r="Y21">
        <v>42563.219040000004</v>
      </c>
      <c r="Z21">
        <v>42229.976589999998</v>
      </c>
      <c r="AA21">
        <v>41891.164479999999</v>
      </c>
      <c r="AB21">
        <v>41549.488010000001</v>
      </c>
      <c r="AC21">
        <v>41206.403279999999</v>
      </c>
      <c r="AD21">
        <v>40862.72855</v>
      </c>
      <c r="AE21">
        <v>40469.05285</v>
      </c>
      <c r="AF21">
        <v>40052.188520000003</v>
      </c>
      <c r="AG21">
        <v>39629.975680000003</v>
      </c>
      <c r="AH21">
        <v>39203.839290000004</v>
      </c>
      <c r="AI21">
        <v>38780.592790000002</v>
      </c>
      <c r="AJ21">
        <v>38364.90395</v>
      </c>
      <c r="AK21">
        <v>37960.290500000003</v>
      </c>
      <c r="AL21">
        <v>37566.092640000003</v>
      </c>
      <c r="AM21">
        <v>37181.480300000003</v>
      </c>
      <c r="AN21">
        <v>36805.796009999998</v>
      </c>
    </row>
    <row r="22" spans="1:40" x14ac:dyDescent="0.25">
      <c r="A22" s="19" t="s">
        <v>222</v>
      </c>
      <c r="B22" t="s">
        <v>259</v>
      </c>
      <c r="C22">
        <v>27443.5</v>
      </c>
      <c r="D22">
        <v>27799.857339999999</v>
      </c>
      <c r="E22">
        <v>28134.172419999999</v>
      </c>
      <c r="F22">
        <v>28479.671480000001</v>
      </c>
      <c r="G22">
        <v>28902.867969999999</v>
      </c>
      <c r="H22">
        <v>29551.07573</v>
      </c>
      <c r="I22">
        <v>30250.591530000002</v>
      </c>
      <c r="J22">
        <v>30911.021369999999</v>
      </c>
      <c r="K22">
        <v>31405.7788</v>
      </c>
      <c r="L22">
        <v>31753.37917</v>
      </c>
      <c r="M22">
        <v>31991.744210000001</v>
      </c>
      <c r="N22">
        <v>32132.60831</v>
      </c>
      <c r="O22">
        <v>32171.35599</v>
      </c>
      <c r="P22">
        <v>32248.115160000001</v>
      </c>
      <c r="Q22">
        <v>32420.192739999999</v>
      </c>
      <c r="R22">
        <v>32635.591069999999</v>
      </c>
      <c r="S22">
        <v>32860.625489999999</v>
      </c>
      <c r="T22">
        <v>33077.0625</v>
      </c>
      <c r="U22">
        <v>33134.706270000002</v>
      </c>
      <c r="V22">
        <v>33097.135390000003</v>
      </c>
      <c r="W22">
        <v>32994.597370000003</v>
      </c>
      <c r="X22">
        <v>32852.05214</v>
      </c>
      <c r="Y22">
        <v>32681.376250000001</v>
      </c>
      <c r="Z22">
        <v>32488.684860000001</v>
      </c>
      <c r="AA22">
        <v>32277.44714</v>
      </c>
      <c r="AB22">
        <v>32049.837940000001</v>
      </c>
      <c r="AC22">
        <v>31807.394779999999</v>
      </c>
      <c r="AD22">
        <v>31551.374469999999</v>
      </c>
      <c r="AE22">
        <v>31340.999980000001</v>
      </c>
      <c r="AF22">
        <v>31216.66977</v>
      </c>
      <c r="AG22">
        <v>31137.717629999999</v>
      </c>
      <c r="AH22">
        <v>31075.125889999999</v>
      </c>
      <c r="AI22">
        <v>31015.456170000001</v>
      </c>
      <c r="AJ22">
        <v>30953.366539999999</v>
      </c>
      <c r="AK22">
        <v>30888.227419999999</v>
      </c>
      <c r="AL22">
        <v>30820.073649999998</v>
      </c>
      <c r="AM22">
        <v>30749.575280000001</v>
      </c>
      <c r="AN22">
        <v>30677.731080000001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23616.640950000001</v>
      </c>
      <c r="E23">
        <v>24879.335599999999</v>
      </c>
      <c r="F23">
        <v>26378.564780000001</v>
      </c>
      <c r="G23">
        <v>27979.88536</v>
      </c>
      <c r="H23">
        <v>30481.988870000001</v>
      </c>
      <c r="I23">
        <v>32815.802009999999</v>
      </c>
      <c r="J23">
        <v>34597.234490000003</v>
      </c>
      <c r="K23">
        <v>35759.237659999999</v>
      </c>
      <c r="L23">
        <v>36348.683770000003</v>
      </c>
      <c r="M23">
        <v>36425.130080000003</v>
      </c>
      <c r="N23">
        <v>36012.08034</v>
      </c>
      <c r="O23">
        <v>35081.972110000002</v>
      </c>
      <c r="P23">
        <v>34802.54307</v>
      </c>
      <c r="Q23">
        <v>34814.612930000003</v>
      </c>
      <c r="R23">
        <v>34939.2071</v>
      </c>
      <c r="S23">
        <v>35083.334139999999</v>
      </c>
      <c r="T23">
        <v>35199.179060000002</v>
      </c>
      <c r="U23">
        <v>35112.773500000003</v>
      </c>
      <c r="V23">
        <v>34899.852890000002</v>
      </c>
      <c r="W23">
        <v>34563.596899999997</v>
      </c>
      <c r="X23">
        <v>34147.810729999997</v>
      </c>
      <c r="Y23">
        <v>33661.423699999999</v>
      </c>
      <c r="Z23">
        <v>33108.012269999999</v>
      </c>
      <c r="AA23">
        <v>32489.837589999999</v>
      </c>
      <c r="AB23">
        <v>31808.80875</v>
      </c>
      <c r="AC23">
        <v>31066.859039999999</v>
      </c>
      <c r="AD23">
        <v>30266.2235</v>
      </c>
      <c r="AE23">
        <v>29969.100299999998</v>
      </c>
      <c r="AF23">
        <v>29771.022789999999</v>
      </c>
      <c r="AG23">
        <v>29530.00949</v>
      </c>
      <c r="AH23">
        <v>29209.82879</v>
      </c>
      <c r="AI23">
        <v>28814.419279999998</v>
      </c>
      <c r="AJ23">
        <v>28359.761930000001</v>
      </c>
      <c r="AK23">
        <v>27862.882580000001</v>
      </c>
      <c r="AL23">
        <v>27338.27046</v>
      </c>
      <c r="AM23">
        <v>26796.168799999999</v>
      </c>
      <c r="AN23">
        <v>26243.885679999999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2350.8871399999998</v>
      </c>
      <c r="E24">
        <v>2904.238167</v>
      </c>
      <c r="F24">
        <v>3709.9596219999999</v>
      </c>
      <c r="G24">
        <v>4801.5583859999997</v>
      </c>
      <c r="H24">
        <v>6218.1212640000003</v>
      </c>
      <c r="I24">
        <v>7848.3476369999998</v>
      </c>
      <c r="J24">
        <v>9629.63710299999</v>
      </c>
      <c r="K24">
        <v>11536.844810000001</v>
      </c>
      <c r="L24">
        <v>13562.446110000001</v>
      </c>
      <c r="M24">
        <v>15697.07034</v>
      </c>
      <c r="N24">
        <v>17908.569189999998</v>
      </c>
      <c r="O24">
        <v>20120.142980000001</v>
      </c>
      <c r="P24">
        <v>22231.947670000001</v>
      </c>
      <c r="Q24">
        <v>24324.136569999999</v>
      </c>
      <c r="R24">
        <v>26448.643909999999</v>
      </c>
      <c r="S24">
        <v>28636.892879999999</v>
      </c>
      <c r="T24">
        <v>30908.052489999998</v>
      </c>
      <c r="U24">
        <v>32733.723150000002</v>
      </c>
      <c r="V24">
        <v>34310.528140000002</v>
      </c>
      <c r="W24">
        <v>35715.405729999999</v>
      </c>
      <c r="X24">
        <v>37030.87154</v>
      </c>
      <c r="Y24">
        <v>38285.008049999997</v>
      </c>
      <c r="Z24">
        <v>39487.34491</v>
      </c>
      <c r="AA24">
        <v>40638.124810000001</v>
      </c>
      <c r="AB24">
        <v>41732.374860000004</v>
      </c>
      <c r="AC24">
        <v>42762.069940000001</v>
      </c>
      <c r="AD24">
        <v>43717.48805</v>
      </c>
      <c r="AE24">
        <v>44567.854319999999</v>
      </c>
      <c r="AF24">
        <v>45136.116849999999</v>
      </c>
      <c r="AG24">
        <v>45417.953609999997</v>
      </c>
      <c r="AH24">
        <v>45466.453200000004</v>
      </c>
      <c r="AI24">
        <v>45343.4349</v>
      </c>
      <c r="AJ24">
        <v>45101.554960000001</v>
      </c>
      <c r="AK24">
        <v>44780.60065</v>
      </c>
      <c r="AL24">
        <v>44409.020199999999</v>
      </c>
      <c r="AM24">
        <v>44004.889719999999</v>
      </c>
      <c r="AN24">
        <v>43579.887790000001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3061.1616450000001</v>
      </c>
      <c r="E25">
        <v>3122.932186</v>
      </c>
      <c r="F25">
        <v>3184.45874</v>
      </c>
      <c r="G25">
        <v>3236.3848459999999</v>
      </c>
      <c r="H25">
        <v>3615.8565410000001</v>
      </c>
      <c r="I25">
        <v>4140.9825780000001</v>
      </c>
      <c r="J25">
        <v>4736.3858300000002</v>
      </c>
      <c r="K25">
        <v>5366.8779350000004</v>
      </c>
      <c r="L25">
        <v>6013.4439240000002</v>
      </c>
      <c r="M25">
        <v>6660.8157950000004</v>
      </c>
      <c r="N25">
        <v>7288.089164</v>
      </c>
      <c r="O25">
        <v>7861.1845119999998</v>
      </c>
      <c r="P25">
        <v>8106.2415380000002</v>
      </c>
      <c r="Q25">
        <v>8155.0284190000002</v>
      </c>
      <c r="R25">
        <v>8091.1500120000001</v>
      </c>
      <c r="S25">
        <v>7962.8158139999996</v>
      </c>
      <c r="T25">
        <v>7796.9419369999996</v>
      </c>
      <c r="U25">
        <v>7670.1422819999998</v>
      </c>
      <c r="V25">
        <v>7560.8916769999996</v>
      </c>
      <c r="W25">
        <v>7449.769413</v>
      </c>
      <c r="X25">
        <v>7335.5344530000002</v>
      </c>
      <c r="Y25">
        <v>7214.3271729999997</v>
      </c>
      <c r="Z25">
        <v>7083.7796950000002</v>
      </c>
      <c r="AA25">
        <v>6942.6491130000004</v>
      </c>
      <c r="AB25">
        <v>6790.3678129999998</v>
      </c>
      <c r="AC25">
        <v>6626.7750999999998</v>
      </c>
      <c r="AD25">
        <v>6451.9906570000003</v>
      </c>
      <c r="AE25">
        <v>6381.1892740000003</v>
      </c>
      <c r="AF25">
        <v>6330.1425369999997</v>
      </c>
      <c r="AG25">
        <v>6269.6599399999996</v>
      </c>
      <c r="AH25">
        <v>6192.6012549999996</v>
      </c>
      <c r="AI25">
        <v>6100.0935669999999</v>
      </c>
      <c r="AJ25">
        <v>5995.6579830000001</v>
      </c>
      <c r="AK25">
        <v>5882.9424980000003</v>
      </c>
      <c r="AL25">
        <v>5765.0105160000003</v>
      </c>
      <c r="AM25">
        <v>5644.0049559999998</v>
      </c>
      <c r="AN25">
        <v>5521.4395789999999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110.35312620000001</v>
      </c>
      <c r="E26">
        <v>199.24360039999999</v>
      </c>
      <c r="F26">
        <v>396.5145321</v>
      </c>
      <c r="G26">
        <v>824.54866460000005</v>
      </c>
      <c r="H26">
        <v>1666.8750150000001</v>
      </c>
      <c r="I26">
        <v>3235.8568380000002</v>
      </c>
      <c r="J26">
        <v>6058.5356430000002</v>
      </c>
      <c r="K26">
        <v>11027.611849999999</v>
      </c>
      <c r="L26">
        <v>19642.521430000001</v>
      </c>
      <c r="M26">
        <v>34381.675000000003</v>
      </c>
      <c r="N26">
        <v>59234.595959999999</v>
      </c>
      <c r="O26">
        <v>100368.5178</v>
      </c>
      <c r="P26">
        <v>131781.97440000001</v>
      </c>
      <c r="Q26">
        <v>151274.69899999999</v>
      </c>
      <c r="R26">
        <v>161851.66690000001</v>
      </c>
      <c r="S26">
        <v>166951.076</v>
      </c>
      <c r="T26">
        <v>169011.24119999999</v>
      </c>
      <c r="U26">
        <v>177432.99419999999</v>
      </c>
      <c r="V26">
        <v>189963.17550000001</v>
      </c>
      <c r="W26">
        <v>205318.94469999999</v>
      </c>
      <c r="X26">
        <v>223072.9124</v>
      </c>
      <c r="Y26">
        <v>242942.45310000001</v>
      </c>
      <c r="Z26">
        <v>264781.18469999998</v>
      </c>
      <c r="AA26">
        <v>288519.78610000003</v>
      </c>
      <c r="AB26">
        <v>314126.17450000002</v>
      </c>
      <c r="AC26">
        <v>341580.64140000002</v>
      </c>
      <c r="AD26">
        <v>370860.81089999998</v>
      </c>
      <c r="AE26">
        <v>390184.99400000001</v>
      </c>
      <c r="AF26">
        <v>401870.42099999997</v>
      </c>
      <c r="AG26">
        <v>408238.03989999997</v>
      </c>
      <c r="AH26">
        <v>411137.64240000001</v>
      </c>
      <c r="AI26">
        <v>411887.3003</v>
      </c>
      <c r="AJ26">
        <v>411364.6299</v>
      </c>
      <c r="AK26">
        <v>410130.58149999997</v>
      </c>
      <c r="AL26">
        <v>408535.78259999998</v>
      </c>
      <c r="AM26">
        <v>406780.56800000003</v>
      </c>
      <c r="AN26">
        <v>404978.9044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520.10382389999995</v>
      </c>
      <c r="E27">
        <v>667.39077440000005</v>
      </c>
      <c r="F27">
        <v>890.58634570000004</v>
      </c>
      <c r="G27">
        <v>1207.034161</v>
      </c>
      <c r="H27">
        <v>1533.3501020000001</v>
      </c>
      <c r="I27">
        <v>1835.923462</v>
      </c>
      <c r="J27">
        <v>2101.2220649999999</v>
      </c>
      <c r="K27">
        <v>2329.1237689999998</v>
      </c>
      <c r="L27">
        <v>2523.9617870000002</v>
      </c>
      <c r="M27">
        <v>2688.9269599999998</v>
      </c>
      <c r="N27">
        <v>2822.905992</v>
      </c>
      <c r="O27">
        <v>2918.9577690000001</v>
      </c>
      <c r="P27">
        <v>2939.5561859999998</v>
      </c>
      <c r="Q27">
        <v>2917.1269080000002</v>
      </c>
      <c r="R27">
        <v>2870.5663840000002</v>
      </c>
      <c r="S27">
        <v>2810.2789760000001</v>
      </c>
      <c r="T27">
        <v>2741.9550429999999</v>
      </c>
      <c r="U27">
        <v>2688.7860500000002</v>
      </c>
      <c r="V27">
        <v>2642.7837319999999</v>
      </c>
      <c r="W27">
        <v>2596.9200780000001</v>
      </c>
      <c r="X27">
        <v>2550.6344519999998</v>
      </c>
      <c r="Y27">
        <v>2502.500301</v>
      </c>
      <c r="Z27">
        <v>2451.6419169999999</v>
      </c>
      <c r="AA27">
        <v>2397.5923600000001</v>
      </c>
      <c r="AB27">
        <v>2340.1293340000002</v>
      </c>
      <c r="AC27">
        <v>2279.1779740000002</v>
      </c>
      <c r="AD27">
        <v>2214.7647200000001</v>
      </c>
      <c r="AE27">
        <v>1505.58096</v>
      </c>
      <c r="AF27">
        <v>845.53511200000003</v>
      </c>
      <c r="AG27">
        <v>429.23811660000001</v>
      </c>
      <c r="AH27">
        <v>206.93116130000001</v>
      </c>
      <c r="AI27">
        <v>97.372261929999894</v>
      </c>
      <c r="AJ27">
        <v>45.462978370000002</v>
      </c>
      <c r="AK27">
        <v>21.183307809999999</v>
      </c>
      <c r="AL27">
        <v>9.8993661890000002</v>
      </c>
      <c r="AM27">
        <v>4.6840036940000003</v>
      </c>
      <c r="AN27">
        <v>2.447571312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4891.4725099999996</v>
      </c>
      <c r="E28">
        <v>5367.0707560000001</v>
      </c>
      <c r="F28">
        <v>5959.2827900000002</v>
      </c>
      <c r="G28">
        <v>6633.1198260000001</v>
      </c>
      <c r="H28">
        <v>7424.4672559999999</v>
      </c>
      <c r="I28">
        <v>8131.7054950000002</v>
      </c>
      <c r="J28">
        <v>8684.9867040000008</v>
      </c>
      <c r="K28">
        <v>9079.5614509999996</v>
      </c>
      <c r="L28">
        <v>9331.8155900000002</v>
      </c>
      <c r="M28">
        <v>9456.9492950000003</v>
      </c>
      <c r="N28">
        <v>9458.3711820000008</v>
      </c>
      <c r="O28">
        <v>9324.4959340000005</v>
      </c>
      <c r="P28">
        <v>9158.7960409999996</v>
      </c>
      <c r="Q28">
        <v>8970.0254000000004</v>
      </c>
      <c r="R28">
        <v>8763.8186380000006</v>
      </c>
      <c r="S28">
        <v>8543.6325319999996</v>
      </c>
      <c r="T28">
        <v>8312.0314039999994</v>
      </c>
      <c r="U28">
        <v>7769.8483120000001</v>
      </c>
      <c r="V28">
        <v>7110.3034429999998</v>
      </c>
      <c r="W28">
        <v>6426.1059770000002</v>
      </c>
      <c r="X28">
        <v>5768.9974190000003</v>
      </c>
      <c r="Y28">
        <v>5157.7767050000002</v>
      </c>
      <c r="Z28">
        <v>4598.0514290000001</v>
      </c>
      <c r="AA28">
        <v>4089.634278</v>
      </c>
      <c r="AB28">
        <v>3629.893603</v>
      </c>
      <c r="AC28">
        <v>3215.3038649999999</v>
      </c>
      <c r="AD28">
        <v>2842.1565129999999</v>
      </c>
      <c r="AE28">
        <v>2415.5145680000001</v>
      </c>
      <c r="AF28">
        <v>2001.3386720000001</v>
      </c>
      <c r="AG28">
        <v>1631.8904339999999</v>
      </c>
      <c r="AH28">
        <v>1317.6896830000001</v>
      </c>
      <c r="AI28">
        <v>1057.8104840000001</v>
      </c>
      <c r="AJ28">
        <v>846.36071979999997</v>
      </c>
      <c r="AK28">
        <v>675.97816079999996</v>
      </c>
      <c r="AL28">
        <v>539.46447660000001</v>
      </c>
      <c r="AM28">
        <v>430.42956400000003</v>
      </c>
      <c r="AN28">
        <v>343.49075060000001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0.89885740550000004</v>
      </c>
      <c r="E29">
        <v>3.8280190470000002</v>
      </c>
      <c r="F29">
        <v>21.301165470000001</v>
      </c>
      <c r="G29">
        <v>134.8764046</v>
      </c>
      <c r="H29">
        <v>387.44852580000003</v>
      </c>
      <c r="I29">
        <v>715.58824900000002</v>
      </c>
      <c r="J29">
        <v>1033.84853</v>
      </c>
      <c r="K29">
        <v>1303.7119</v>
      </c>
      <c r="L29">
        <v>1524.2086380000001</v>
      </c>
      <c r="M29">
        <v>1706.632325</v>
      </c>
      <c r="N29">
        <v>1860.2941040000001</v>
      </c>
      <c r="O29">
        <v>1987.541248</v>
      </c>
      <c r="P29">
        <v>2007.17589</v>
      </c>
      <c r="Q29">
        <v>1968.981961</v>
      </c>
      <c r="R29">
        <v>1903.359827</v>
      </c>
      <c r="S29">
        <v>1826.657467</v>
      </c>
      <c r="T29">
        <v>1747.069307</v>
      </c>
      <c r="U29">
        <v>1617.5319440000001</v>
      </c>
      <c r="V29">
        <v>1473.355084</v>
      </c>
      <c r="W29">
        <v>1330.00542</v>
      </c>
      <c r="X29">
        <v>1195.702505</v>
      </c>
      <c r="Y29">
        <v>1072.748887</v>
      </c>
      <c r="Z29">
        <v>961.30310580000003</v>
      </c>
      <c r="AA29">
        <v>860.69204709999997</v>
      </c>
      <c r="AB29">
        <v>769.97051160000001</v>
      </c>
      <c r="AC29">
        <v>688.16135740000004</v>
      </c>
      <c r="AD29">
        <v>614.35291010000003</v>
      </c>
      <c r="AE29">
        <v>571.47369000000003</v>
      </c>
      <c r="AF29">
        <v>540.51119419999998</v>
      </c>
      <c r="AG29">
        <v>514.20627679999996</v>
      </c>
      <c r="AH29">
        <v>489.80433570000002</v>
      </c>
      <c r="AI29">
        <v>466.35813889999997</v>
      </c>
      <c r="AJ29">
        <v>443.62270560000002</v>
      </c>
      <c r="AK29">
        <v>421.59943920000001</v>
      </c>
      <c r="AL29">
        <v>400.35435369999999</v>
      </c>
      <c r="AM29">
        <v>379.93671560000001</v>
      </c>
      <c r="AN29">
        <v>360.37504910000001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3850.1817110000002</v>
      </c>
      <c r="E30">
        <v>3885.7235030000002</v>
      </c>
      <c r="F30">
        <v>3916.7923770000002</v>
      </c>
      <c r="G30">
        <v>3935.1542439999998</v>
      </c>
      <c r="H30">
        <v>4152.7938750000003</v>
      </c>
      <c r="I30">
        <v>4383.2289899999996</v>
      </c>
      <c r="J30">
        <v>4560.1359110000003</v>
      </c>
      <c r="K30">
        <v>4667.224811</v>
      </c>
      <c r="L30">
        <v>4706.5197090000001</v>
      </c>
      <c r="M30">
        <v>4683.6044430000002</v>
      </c>
      <c r="N30">
        <v>4600.6259529999998</v>
      </c>
      <c r="O30">
        <v>4454.0263219999997</v>
      </c>
      <c r="P30">
        <v>4352.6510319999998</v>
      </c>
      <c r="Q30">
        <v>4269.5217640000001</v>
      </c>
      <c r="R30">
        <v>4191.5317800000003</v>
      </c>
      <c r="S30">
        <v>4112.2532639999999</v>
      </c>
      <c r="T30">
        <v>4028.8006350000001</v>
      </c>
      <c r="U30">
        <v>3972.1777480000001</v>
      </c>
      <c r="V30">
        <v>3926.9750629999999</v>
      </c>
      <c r="W30">
        <v>3881.0368079999998</v>
      </c>
      <c r="X30">
        <v>3832.7240029999998</v>
      </c>
      <c r="Y30">
        <v>3779.5957119999998</v>
      </c>
      <c r="Z30">
        <v>3720.262847</v>
      </c>
      <c r="AA30">
        <v>3654.0604050000002</v>
      </c>
      <c r="AB30">
        <v>3580.7431759999999</v>
      </c>
      <c r="AC30">
        <v>3500.3098639999998</v>
      </c>
      <c r="AD30">
        <v>3412.9188720000002</v>
      </c>
      <c r="AE30">
        <v>3381.8015810000002</v>
      </c>
      <c r="AF30">
        <v>3361.5130720000002</v>
      </c>
      <c r="AG30">
        <v>3336.097882</v>
      </c>
      <c r="AH30">
        <v>3301.49865</v>
      </c>
      <c r="AI30">
        <v>3258.183841</v>
      </c>
      <c r="AJ30">
        <v>3207.9803820000002</v>
      </c>
      <c r="AK30">
        <v>3152.8331450000001</v>
      </c>
      <c r="AL30">
        <v>3094.4000689999998</v>
      </c>
      <c r="AM30">
        <v>3033.8582630000001</v>
      </c>
      <c r="AN30">
        <v>2972.051696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13190.46723</v>
      </c>
      <c r="E31">
        <v>13323.648800000001</v>
      </c>
      <c r="F31">
        <v>13409.1255</v>
      </c>
      <c r="G31">
        <v>13421.82778</v>
      </c>
      <c r="H31">
        <v>14084.18813</v>
      </c>
      <c r="I31">
        <v>14796.87341</v>
      </c>
      <c r="J31">
        <v>15352.821250000001</v>
      </c>
      <c r="K31">
        <v>15703.12767</v>
      </c>
      <c r="L31">
        <v>15853.03196</v>
      </c>
      <c r="M31">
        <v>15815.803470000001</v>
      </c>
      <c r="N31">
        <v>15591.7655</v>
      </c>
      <c r="O31">
        <v>15161.65574</v>
      </c>
      <c r="P31">
        <v>14512.945739999999</v>
      </c>
      <c r="Q31">
        <v>13765.122289999999</v>
      </c>
      <c r="R31">
        <v>12982.287130000001</v>
      </c>
      <c r="S31">
        <v>12197.539650000001</v>
      </c>
      <c r="T31">
        <v>11428.091420000001</v>
      </c>
      <c r="U31">
        <v>10859.01605</v>
      </c>
      <c r="V31">
        <v>10389.96925</v>
      </c>
      <c r="W31">
        <v>9961.1492930000004</v>
      </c>
      <c r="X31">
        <v>9555.2932049999999</v>
      </c>
      <c r="Y31">
        <v>9159.8060349999996</v>
      </c>
      <c r="Z31">
        <v>8768.3555529999994</v>
      </c>
      <c r="AA31">
        <v>8378.2123229999997</v>
      </c>
      <c r="AB31">
        <v>7988.547071</v>
      </c>
      <c r="AC31">
        <v>7599.5131780000002</v>
      </c>
      <c r="AD31">
        <v>7211.7876150000002</v>
      </c>
      <c r="AE31">
        <v>5884.8806789999999</v>
      </c>
      <c r="AF31">
        <v>4416.9311779999998</v>
      </c>
      <c r="AG31">
        <v>3166.8254189999998</v>
      </c>
      <c r="AH31">
        <v>2215.5270369999998</v>
      </c>
      <c r="AI31">
        <v>1530.564171</v>
      </c>
      <c r="AJ31">
        <v>1051.2334969999999</v>
      </c>
      <c r="AK31">
        <v>720.91100830000005</v>
      </c>
      <c r="AL31">
        <v>494.81878469999998</v>
      </c>
      <c r="AM31">
        <v>340.51955609999999</v>
      </c>
      <c r="AN31">
        <v>235.35300670000001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43544.646529999998</v>
      </c>
      <c r="E32">
        <v>45645.062790000004</v>
      </c>
      <c r="F32">
        <v>47997.762130000003</v>
      </c>
      <c r="G32">
        <v>50370.270140000001</v>
      </c>
      <c r="H32">
        <v>54603.686090000003</v>
      </c>
      <c r="I32">
        <v>58784.762110000003</v>
      </c>
      <c r="J32">
        <v>62221.140220000001</v>
      </c>
      <c r="K32">
        <v>64759.265829999997</v>
      </c>
      <c r="L32">
        <v>66432.356660000005</v>
      </c>
      <c r="M32">
        <v>67291.441319999998</v>
      </c>
      <c r="N32">
        <v>67322.945600000006</v>
      </c>
      <c r="O32">
        <v>66419.53701</v>
      </c>
      <c r="P32">
        <v>66575.964080000005</v>
      </c>
      <c r="Q32">
        <v>67219.079740000001</v>
      </c>
      <c r="R32">
        <v>68055.77463</v>
      </c>
      <c r="S32">
        <v>68928.708840000007</v>
      </c>
      <c r="T32">
        <v>69753.47206</v>
      </c>
      <c r="U32">
        <v>69676.239520000003</v>
      </c>
      <c r="V32">
        <v>69088.564989999999</v>
      </c>
      <c r="W32">
        <v>68130.978659999906</v>
      </c>
      <c r="X32">
        <v>66962.588900000002</v>
      </c>
      <c r="Y32">
        <v>65639.411749999999</v>
      </c>
      <c r="Z32">
        <v>64188.900350000004</v>
      </c>
      <c r="AA32">
        <v>62626.489650000003</v>
      </c>
      <c r="AB32">
        <v>60962.000970000001</v>
      </c>
      <c r="AC32">
        <v>59202.722450000001</v>
      </c>
      <c r="AD32">
        <v>57355.148350000003</v>
      </c>
      <c r="AE32">
        <v>57323.959540000003</v>
      </c>
      <c r="AF32">
        <v>57929.506739999997</v>
      </c>
      <c r="AG32">
        <v>58691.230479999998</v>
      </c>
      <c r="AH32">
        <v>59420.637139999999</v>
      </c>
      <c r="AI32">
        <v>60056.006569999998</v>
      </c>
      <c r="AJ32">
        <v>60588.320919999998</v>
      </c>
      <c r="AK32">
        <v>61028.207219999997</v>
      </c>
      <c r="AL32">
        <v>61391.867760000001</v>
      </c>
      <c r="AM32">
        <v>61693.012799999997</v>
      </c>
      <c r="AN32">
        <v>61942.906649999997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446.02458200000001</v>
      </c>
      <c r="E33">
        <v>513.35978820000003</v>
      </c>
      <c r="F33">
        <v>603.22113560000003</v>
      </c>
      <c r="G33">
        <v>713.6789086</v>
      </c>
      <c r="H33">
        <v>638.84694909999996</v>
      </c>
      <c r="I33">
        <v>482.24141939999998</v>
      </c>
      <c r="J33">
        <v>328.80878480000001</v>
      </c>
      <c r="K33">
        <v>211.1593287</v>
      </c>
      <c r="L33">
        <v>130.9423396</v>
      </c>
      <c r="M33">
        <v>79.418012649999994</v>
      </c>
      <c r="N33">
        <v>47.633228979999998</v>
      </c>
      <c r="O33">
        <v>28.20617592</v>
      </c>
      <c r="P33">
        <v>20.897713899999999</v>
      </c>
      <c r="Q33">
        <v>17.40145192</v>
      </c>
      <c r="R33">
        <v>15.385899500000001</v>
      </c>
      <c r="S33">
        <v>14.01680372</v>
      </c>
      <c r="T33">
        <v>12.950530260000001</v>
      </c>
      <c r="U33">
        <v>13.237061929999999</v>
      </c>
      <c r="V33">
        <v>14.244198000000001</v>
      </c>
      <c r="W33">
        <v>15.70313925</v>
      </c>
      <c r="X33">
        <v>17.50285701</v>
      </c>
      <c r="Y33">
        <v>19.580798949999998</v>
      </c>
      <c r="Z33">
        <v>21.90197302</v>
      </c>
      <c r="AA33">
        <v>24.446167089999999</v>
      </c>
      <c r="AB33">
        <v>27.200896159999999</v>
      </c>
      <c r="AC33">
        <v>30.15727927</v>
      </c>
      <c r="AD33">
        <v>33.307564890000002</v>
      </c>
      <c r="AE33">
        <v>36.543310560000002</v>
      </c>
      <c r="AF33">
        <v>39.725979870000003</v>
      </c>
      <c r="AG33">
        <v>42.826059600000001</v>
      </c>
      <c r="AH33">
        <v>45.861805830000002</v>
      </c>
      <c r="AI33">
        <v>48.867962159999998</v>
      </c>
      <c r="AJ33">
        <v>51.880860769999998</v>
      </c>
      <c r="AK33">
        <v>54.932966350000001</v>
      </c>
      <c r="AL33">
        <v>58.051815140000002</v>
      </c>
      <c r="AM33">
        <v>61.25828259</v>
      </c>
      <c r="AN33">
        <v>64.569090149999994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6135.0152349999998</v>
      </c>
      <c r="E34">
        <v>6041.8625769999999</v>
      </c>
      <c r="F34">
        <v>5911.4952960000001</v>
      </c>
      <c r="G34">
        <v>5748.5245420000001</v>
      </c>
      <c r="H34">
        <v>3983.5868810000002</v>
      </c>
      <c r="I34">
        <v>2259.4479769999998</v>
      </c>
      <c r="J34">
        <v>1141.831394</v>
      </c>
      <c r="K34">
        <v>541.19471099999998</v>
      </c>
      <c r="L34">
        <v>248.3680578</v>
      </c>
      <c r="M34">
        <v>113.2984372</v>
      </c>
      <c r="N34">
        <v>52.103222479999999</v>
      </c>
      <c r="O34">
        <v>24.937005800000001</v>
      </c>
      <c r="P34">
        <v>17.218515150000002</v>
      </c>
      <c r="Q34">
        <v>14.39644887</v>
      </c>
      <c r="R34">
        <v>13.283360119999999</v>
      </c>
      <c r="S34">
        <v>12.877750150000001</v>
      </c>
      <c r="T34">
        <v>12.78330444</v>
      </c>
      <c r="U34">
        <v>12.89463074</v>
      </c>
      <c r="V34">
        <v>13.091605919999999</v>
      </c>
      <c r="W34">
        <v>13.302264210000001</v>
      </c>
      <c r="X34">
        <v>13.50013813</v>
      </c>
      <c r="Y34">
        <v>13.66767791</v>
      </c>
      <c r="Z34">
        <v>13.79568514</v>
      </c>
      <c r="AA34">
        <v>13.87996774</v>
      </c>
      <c r="AB34">
        <v>13.91920232</v>
      </c>
      <c r="AC34">
        <v>13.91372314</v>
      </c>
      <c r="AD34">
        <v>13.864875509999999</v>
      </c>
      <c r="AE34">
        <v>13.951533810000001</v>
      </c>
      <c r="AF34">
        <v>14.05204352</v>
      </c>
      <c r="AG34">
        <v>14.122138769999999</v>
      </c>
      <c r="AH34">
        <v>14.150737189999999</v>
      </c>
      <c r="AI34">
        <v>14.140001249999999</v>
      </c>
      <c r="AJ34">
        <v>14.096354249999999</v>
      </c>
      <c r="AK34">
        <v>14.026986320000001</v>
      </c>
      <c r="AL34">
        <v>13.938030749999999</v>
      </c>
      <c r="AM34">
        <v>13.83428542</v>
      </c>
      <c r="AN34">
        <v>13.719562249999999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7326971.085</v>
      </c>
      <c r="E35">
        <v>7404389.727</v>
      </c>
      <c r="F35">
        <v>7481882.9189999998</v>
      </c>
      <c r="G35">
        <v>7557287.0219999999</v>
      </c>
      <c r="H35">
        <v>7629680.7850000001</v>
      </c>
      <c r="I35">
        <v>7698908.0159999998</v>
      </c>
      <c r="J35">
        <v>7765393.6500000004</v>
      </c>
      <c r="K35">
        <v>7829063.2340000002</v>
      </c>
      <c r="L35">
        <v>7890487.5959999999</v>
      </c>
      <c r="M35">
        <v>7950287.9239999996</v>
      </c>
      <c r="N35">
        <v>8009039.0930000003</v>
      </c>
      <c r="O35">
        <v>8067293.9500000002</v>
      </c>
      <c r="P35">
        <v>8126842.2429999998</v>
      </c>
      <c r="Q35">
        <v>8188744.7529999996</v>
      </c>
      <c r="R35">
        <v>8252833.9699999997</v>
      </c>
      <c r="S35">
        <v>8318789.8859999999</v>
      </c>
      <c r="T35">
        <v>8386301.8289999999</v>
      </c>
      <c r="U35">
        <v>8458605.3029999901</v>
      </c>
      <c r="V35">
        <v>8533699.4930000007</v>
      </c>
      <c r="W35">
        <v>8610255.6520000007</v>
      </c>
      <c r="X35">
        <v>8687533.4399999995</v>
      </c>
      <c r="Y35">
        <v>8765080.47299999</v>
      </c>
      <c r="Z35">
        <v>8842594.7650000006</v>
      </c>
      <c r="AA35">
        <v>8919856.7640000004</v>
      </c>
      <c r="AB35">
        <v>8996688.2400000002</v>
      </c>
      <c r="AC35">
        <v>9072930.3029999901</v>
      </c>
      <c r="AD35">
        <v>9148436.08699999</v>
      </c>
      <c r="AE35">
        <v>9224303.9930000007</v>
      </c>
      <c r="AF35">
        <v>9301259.2880000006</v>
      </c>
      <c r="AG35">
        <v>9379210.6520000007</v>
      </c>
      <c r="AH35">
        <v>9457891.7760000005</v>
      </c>
      <c r="AI35">
        <v>9536983.7750000004</v>
      </c>
      <c r="AJ35">
        <v>9616211.966</v>
      </c>
      <c r="AK35">
        <v>9695497.659</v>
      </c>
      <c r="AL35">
        <v>9774817.3929999899</v>
      </c>
      <c r="AM35">
        <v>9854312.2699999996</v>
      </c>
      <c r="AN35">
        <v>9934276.4440000001</v>
      </c>
    </row>
    <row r="36" spans="1:40" x14ac:dyDescent="0.25">
      <c r="A36" s="5" t="s">
        <v>219</v>
      </c>
      <c r="B36" t="s">
        <v>273</v>
      </c>
      <c r="C36">
        <v>100707</v>
      </c>
      <c r="D36">
        <v>101789.2087</v>
      </c>
      <c r="E36">
        <v>102831.2864</v>
      </c>
      <c r="F36">
        <v>103822.3749</v>
      </c>
      <c r="G36">
        <v>104771.7218</v>
      </c>
      <c r="H36">
        <v>105700.96</v>
      </c>
      <c r="I36">
        <v>106620.098</v>
      </c>
      <c r="J36">
        <v>107536.2276</v>
      </c>
      <c r="K36">
        <v>108431.71649999999</v>
      </c>
      <c r="L36">
        <v>109314.23149999999</v>
      </c>
      <c r="M36">
        <v>110198.3189</v>
      </c>
      <c r="N36">
        <v>111092.16250000001</v>
      </c>
      <c r="O36">
        <v>111997.36930000001</v>
      </c>
      <c r="P36">
        <v>112919.0533</v>
      </c>
      <c r="Q36">
        <v>113866.7657</v>
      </c>
      <c r="R36">
        <v>114829.6289</v>
      </c>
      <c r="S36">
        <v>115796.8602</v>
      </c>
      <c r="T36">
        <v>116761.79730000001</v>
      </c>
      <c r="U36">
        <v>117728.8392</v>
      </c>
      <c r="V36">
        <v>118685.72900000001</v>
      </c>
      <c r="W36">
        <v>119626.6974</v>
      </c>
      <c r="X36">
        <v>120551.43090000001</v>
      </c>
      <c r="Y36">
        <v>121461.4904</v>
      </c>
      <c r="Z36">
        <v>122358.1734</v>
      </c>
      <c r="AA36">
        <v>123242.02310000001</v>
      </c>
      <c r="AB36">
        <v>124112.8885</v>
      </c>
      <c r="AC36">
        <v>124970.1502</v>
      </c>
      <c r="AD36">
        <v>125812.97410000001</v>
      </c>
      <c r="AE36">
        <v>126649.0701</v>
      </c>
      <c r="AF36">
        <v>127487.4142</v>
      </c>
      <c r="AG36">
        <v>128323.4152</v>
      </c>
      <c r="AH36">
        <v>129152.56080000001</v>
      </c>
      <c r="AI36">
        <v>129973.5294</v>
      </c>
      <c r="AJ36">
        <v>130787.74</v>
      </c>
      <c r="AK36">
        <v>131601.2389</v>
      </c>
      <c r="AL36">
        <v>132417.99059999999</v>
      </c>
      <c r="AM36">
        <v>133243.5416</v>
      </c>
      <c r="AN36">
        <v>134085.14060000001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1879070.4680000001</v>
      </c>
      <c r="E37">
        <v>1899320.7930000001</v>
      </c>
      <c r="F37">
        <v>1920154.4550000001</v>
      </c>
      <c r="G37">
        <v>1940449.5390000001</v>
      </c>
      <c r="H37">
        <v>1959513.91</v>
      </c>
      <c r="I37">
        <v>1977198.325</v>
      </c>
      <c r="J37">
        <v>1993659.6240000001</v>
      </c>
      <c r="K37">
        <v>2009157.6029999999</v>
      </c>
      <c r="L37">
        <v>2023911.1040000001</v>
      </c>
      <c r="M37">
        <v>2038096.0179999999</v>
      </c>
      <c r="N37">
        <v>2051914.9069999999</v>
      </c>
      <c r="O37">
        <v>2065600.503</v>
      </c>
      <c r="P37">
        <v>2079975.307</v>
      </c>
      <c r="Q37">
        <v>2095299.686</v>
      </c>
      <c r="R37">
        <v>2111572.719</v>
      </c>
      <c r="S37">
        <v>2128715.0440000002</v>
      </c>
      <c r="T37">
        <v>2146621.9410000001</v>
      </c>
      <c r="U37">
        <v>2166623.0350000001</v>
      </c>
      <c r="V37">
        <v>2187880.0380000002</v>
      </c>
      <c r="W37">
        <v>2209869.0070000002</v>
      </c>
      <c r="X37">
        <v>2232269.7370000002</v>
      </c>
      <c r="Y37">
        <v>2254881.8020000001</v>
      </c>
      <c r="Z37">
        <v>2277585.6549999998</v>
      </c>
      <c r="AA37">
        <v>2300312.105</v>
      </c>
      <c r="AB37">
        <v>2323019.577</v>
      </c>
      <c r="AC37">
        <v>2345679.4550000001</v>
      </c>
      <c r="AD37">
        <v>2368268.7820000001</v>
      </c>
      <c r="AE37">
        <v>2391222.1430000002</v>
      </c>
      <c r="AF37">
        <v>2414734.4210000001</v>
      </c>
      <c r="AG37">
        <v>2438821.4959999998</v>
      </c>
      <c r="AH37">
        <v>2463408.8650000002</v>
      </c>
      <c r="AI37">
        <v>2488367.5699999998</v>
      </c>
      <c r="AJ37">
        <v>2513565.523</v>
      </c>
      <c r="AK37">
        <v>2538911.2940000002</v>
      </c>
      <c r="AL37">
        <v>2564370.8280000002</v>
      </c>
      <c r="AM37">
        <v>2589964.321</v>
      </c>
      <c r="AN37">
        <v>2615762.6770000001</v>
      </c>
    </row>
    <row r="38" spans="1:40" x14ac:dyDescent="0.25">
      <c r="A38" s="5" t="s">
        <v>218</v>
      </c>
      <c r="B38" t="s">
        <v>275</v>
      </c>
      <c r="C38">
        <v>286222</v>
      </c>
      <c r="D38">
        <v>289291.85960000003</v>
      </c>
      <c r="E38">
        <v>292334.68569999997</v>
      </c>
      <c r="F38">
        <v>295349.10259999998</v>
      </c>
      <c r="G38">
        <v>298295.2868</v>
      </c>
      <c r="H38">
        <v>301168.70030000003</v>
      </c>
      <c r="I38">
        <v>303968.84460000001</v>
      </c>
      <c r="J38">
        <v>306704.98440000002</v>
      </c>
      <c r="K38">
        <v>309344.95299999998</v>
      </c>
      <c r="L38">
        <v>311911.95049999998</v>
      </c>
      <c r="M38">
        <v>314438.94679999998</v>
      </c>
      <c r="N38">
        <v>316947.96519999998</v>
      </c>
      <c r="O38">
        <v>319451.18699999998</v>
      </c>
      <c r="P38">
        <v>322004.89049999998</v>
      </c>
      <c r="Q38">
        <v>324642.7904</v>
      </c>
      <c r="R38">
        <v>327343.5257</v>
      </c>
      <c r="S38">
        <v>330085.33419999998</v>
      </c>
      <c r="T38">
        <v>332854.17959999997</v>
      </c>
      <c r="U38">
        <v>335739.32179999998</v>
      </c>
      <c r="V38">
        <v>338677.09580000001</v>
      </c>
      <c r="W38">
        <v>341627.67570000002</v>
      </c>
      <c r="X38">
        <v>344572.98330000002</v>
      </c>
      <c r="Y38">
        <v>347505.07209999999</v>
      </c>
      <c r="Z38">
        <v>350419.81170000002</v>
      </c>
      <c r="AA38">
        <v>353314.35680000001</v>
      </c>
      <c r="AB38">
        <v>356186.03200000001</v>
      </c>
      <c r="AC38">
        <v>359031.97470000002</v>
      </c>
      <c r="AD38">
        <v>361849.23109999998</v>
      </c>
      <c r="AE38">
        <v>364677.11479999998</v>
      </c>
      <c r="AF38">
        <v>367543.66629999998</v>
      </c>
      <c r="AG38">
        <v>370438.72769999999</v>
      </c>
      <c r="AH38">
        <v>373349.13709999999</v>
      </c>
      <c r="AI38">
        <v>376265.08639999997</v>
      </c>
      <c r="AJ38">
        <v>379181.37339999998</v>
      </c>
      <c r="AK38">
        <v>382103.63439999998</v>
      </c>
      <c r="AL38">
        <v>385035.6642</v>
      </c>
      <c r="AM38">
        <v>387987.52899999998</v>
      </c>
      <c r="AN38">
        <v>390975.06400000001</v>
      </c>
    </row>
    <row r="39" spans="1:40" x14ac:dyDescent="0.25">
      <c r="A39" s="5" t="s">
        <v>218</v>
      </c>
      <c r="B39" t="s">
        <v>276</v>
      </c>
      <c r="C39">
        <v>288023.5</v>
      </c>
      <c r="D39">
        <v>291107.32770000002</v>
      </c>
      <c r="E39">
        <v>294196.49060000002</v>
      </c>
      <c r="F39">
        <v>297313.31679999997</v>
      </c>
      <c r="G39">
        <v>300416.41639999999</v>
      </c>
      <c r="H39">
        <v>303449.8357</v>
      </c>
      <c r="I39">
        <v>306368.70779999997</v>
      </c>
      <c r="J39">
        <v>309157.98940000002</v>
      </c>
      <c r="K39">
        <v>311802.55979999999</v>
      </c>
      <c r="L39">
        <v>314345.32199999999</v>
      </c>
      <c r="M39">
        <v>316830.5993</v>
      </c>
      <c r="N39">
        <v>319286.89169999998</v>
      </c>
      <c r="O39">
        <v>321731.50140000001</v>
      </c>
      <c r="P39">
        <v>324231.70169999998</v>
      </c>
      <c r="Q39">
        <v>326822.66320000001</v>
      </c>
      <c r="R39">
        <v>329487.28019999998</v>
      </c>
      <c r="S39">
        <v>332210.45260000002</v>
      </c>
      <c r="T39">
        <v>334985.24229999998</v>
      </c>
      <c r="U39">
        <v>337915.3334</v>
      </c>
      <c r="V39">
        <v>340930.99949999998</v>
      </c>
      <c r="W39">
        <v>343988.84950000001</v>
      </c>
      <c r="X39">
        <v>347067.1029</v>
      </c>
      <c r="Y39">
        <v>350154.71830000001</v>
      </c>
      <c r="Z39">
        <v>353245.60879999999</v>
      </c>
      <c r="AA39">
        <v>356336.17469999997</v>
      </c>
      <c r="AB39">
        <v>359423.96610000002</v>
      </c>
      <c r="AC39">
        <v>362507.05959999998</v>
      </c>
      <c r="AD39">
        <v>365583.94140000001</v>
      </c>
      <c r="AE39">
        <v>368697.01419999998</v>
      </c>
      <c r="AF39">
        <v>371875.83639999997</v>
      </c>
      <c r="AG39">
        <v>375112.33889999997</v>
      </c>
      <c r="AH39">
        <v>378394.02960000001</v>
      </c>
      <c r="AI39">
        <v>381709.0943</v>
      </c>
      <c r="AJ39">
        <v>385048.70039999997</v>
      </c>
      <c r="AK39">
        <v>388414.21029999998</v>
      </c>
      <c r="AL39">
        <v>391805.90980000002</v>
      </c>
      <c r="AM39">
        <v>395231.38380000001</v>
      </c>
      <c r="AN39">
        <v>398704.6874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72580.844889999906</v>
      </c>
      <c r="E40">
        <v>73438.110360000006</v>
      </c>
      <c r="F40">
        <v>74298.011050000001</v>
      </c>
      <c r="G40">
        <v>75184.785489999995</v>
      </c>
      <c r="H40">
        <v>76127.797770000005</v>
      </c>
      <c r="I40">
        <v>77112.821500000005</v>
      </c>
      <c r="J40">
        <v>78123.336930000005</v>
      </c>
      <c r="K40">
        <v>79130.424920000005</v>
      </c>
      <c r="L40">
        <v>80128.649560000005</v>
      </c>
      <c r="M40">
        <v>81129.672040000005</v>
      </c>
      <c r="N40">
        <v>82151.292369999996</v>
      </c>
      <c r="O40">
        <v>83215.301569999996</v>
      </c>
      <c r="P40">
        <v>84258.406640000001</v>
      </c>
      <c r="Q40">
        <v>85293.429569999906</v>
      </c>
      <c r="R40">
        <v>86323.054629999999</v>
      </c>
      <c r="S40">
        <v>87346.594240000006</v>
      </c>
      <c r="T40">
        <v>88365.215710000004</v>
      </c>
      <c r="U40">
        <v>89333.463570000007</v>
      </c>
      <c r="V40">
        <v>90258.585850000003</v>
      </c>
      <c r="W40">
        <v>91149.852639999997</v>
      </c>
      <c r="X40">
        <v>92014.999309999999</v>
      </c>
      <c r="Y40">
        <v>92861.685259999998</v>
      </c>
      <c r="Z40">
        <v>93695.331789999997</v>
      </c>
      <c r="AA40">
        <v>94519.281839999996</v>
      </c>
      <c r="AB40">
        <v>95335.400769999906</v>
      </c>
      <c r="AC40">
        <v>96144.682100000005</v>
      </c>
      <c r="AD40">
        <v>96947.742670000007</v>
      </c>
      <c r="AE40">
        <v>97731.016740000006</v>
      </c>
      <c r="AF40">
        <v>98503.7739</v>
      </c>
      <c r="AG40">
        <v>99264.462329999995</v>
      </c>
      <c r="AH40">
        <v>100008.641</v>
      </c>
      <c r="AI40">
        <v>100734.63619999999</v>
      </c>
      <c r="AJ40">
        <v>101444.174</v>
      </c>
      <c r="AK40">
        <v>102143.2977</v>
      </c>
      <c r="AL40">
        <v>102838.003</v>
      </c>
      <c r="AM40">
        <v>103535.77740000001</v>
      </c>
      <c r="AN40">
        <v>104246.0655</v>
      </c>
    </row>
    <row r="41" spans="1:40" x14ac:dyDescent="0.25">
      <c r="A41" s="5" t="s">
        <v>218</v>
      </c>
      <c r="B41" t="s">
        <v>278</v>
      </c>
      <c r="C41">
        <v>28100</v>
      </c>
      <c r="D41">
        <v>28411.552729999999</v>
      </c>
      <c r="E41">
        <v>28706.797480000001</v>
      </c>
      <c r="F41">
        <v>28979.938300000002</v>
      </c>
      <c r="G41">
        <v>29249.28801</v>
      </c>
      <c r="H41">
        <v>29533.790079999999</v>
      </c>
      <c r="I41">
        <v>29836.032770000002</v>
      </c>
      <c r="J41">
        <v>30153.126079999998</v>
      </c>
      <c r="K41">
        <v>30470.35511</v>
      </c>
      <c r="L41">
        <v>30787.73101</v>
      </c>
      <c r="M41">
        <v>31108.811720000002</v>
      </c>
      <c r="N41">
        <v>31434.583009999998</v>
      </c>
      <c r="O41">
        <v>31763.329959999999</v>
      </c>
      <c r="P41">
        <v>32087.018769999999</v>
      </c>
      <c r="Q41">
        <v>32406.573550000001</v>
      </c>
      <c r="R41">
        <v>32717.334360000001</v>
      </c>
      <c r="S41">
        <v>33017.072740000003</v>
      </c>
      <c r="T41">
        <v>33306.152679999999</v>
      </c>
      <c r="U41">
        <v>33579.418940000003</v>
      </c>
      <c r="V41">
        <v>33838.559480000004</v>
      </c>
      <c r="W41">
        <v>34085.920550000003</v>
      </c>
      <c r="X41">
        <v>34324.560799999999</v>
      </c>
      <c r="Y41">
        <v>34557.185720000001</v>
      </c>
      <c r="Z41">
        <v>34785.473899999997</v>
      </c>
      <c r="AA41">
        <v>35010.228669999997</v>
      </c>
      <c r="AB41">
        <v>35231.682240000002</v>
      </c>
      <c r="AC41">
        <v>35449.77749</v>
      </c>
      <c r="AD41">
        <v>35664.372159999999</v>
      </c>
      <c r="AE41">
        <v>35874.705150000002</v>
      </c>
      <c r="AF41">
        <v>36082.133690000002</v>
      </c>
      <c r="AG41">
        <v>36283.456129999999</v>
      </c>
      <c r="AH41">
        <v>36477.256110000002</v>
      </c>
      <c r="AI41">
        <v>36664.249020000003</v>
      </c>
      <c r="AJ41">
        <v>36846.404739999998</v>
      </c>
      <c r="AK41">
        <v>37027.450570000001</v>
      </c>
      <c r="AL41">
        <v>37209.339359999998</v>
      </c>
      <c r="AM41">
        <v>37394.338340000002</v>
      </c>
      <c r="AN41">
        <v>37584.978329999998</v>
      </c>
    </row>
    <row r="42" spans="1:40" x14ac:dyDescent="0.25">
      <c r="A42" s="5" t="s">
        <v>218</v>
      </c>
      <c r="B42" t="s">
        <v>279</v>
      </c>
      <c r="C42">
        <v>2093869</v>
      </c>
      <c r="D42">
        <v>2116345.6669999999</v>
      </c>
      <c r="E42">
        <v>2137285.148</v>
      </c>
      <c r="F42">
        <v>2156539.906</v>
      </c>
      <c r="G42">
        <v>2175371.6170000001</v>
      </c>
      <c r="H42">
        <v>2195138.6290000002</v>
      </c>
      <c r="I42">
        <v>2216248.5830000001</v>
      </c>
      <c r="J42">
        <v>2238657.3420000002</v>
      </c>
      <c r="K42">
        <v>2261213.1039999998</v>
      </c>
      <c r="L42">
        <v>2284045.4350000001</v>
      </c>
      <c r="M42">
        <v>2307456.838</v>
      </c>
      <c r="N42">
        <v>2331493.4010000001</v>
      </c>
      <c r="O42">
        <v>2355971.5129999998</v>
      </c>
      <c r="P42">
        <v>2380600.0150000001</v>
      </c>
      <c r="Q42">
        <v>2405466.452</v>
      </c>
      <c r="R42">
        <v>2430044.8339999998</v>
      </c>
      <c r="S42">
        <v>2454041.77</v>
      </c>
      <c r="T42">
        <v>2477362.2319999998</v>
      </c>
      <c r="U42">
        <v>2499629.9449999998</v>
      </c>
      <c r="V42">
        <v>2520872.645</v>
      </c>
      <c r="W42">
        <v>2541206.0750000002</v>
      </c>
      <c r="X42">
        <v>2560847.3930000002</v>
      </c>
      <c r="Y42">
        <v>2579981.287</v>
      </c>
      <c r="Z42">
        <v>2598721.9550000001</v>
      </c>
      <c r="AA42">
        <v>2617122.9900000002</v>
      </c>
      <c r="AB42">
        <v>2635197.8330000001</v>
      </c>
      <c r="AC42">
        <v>2652939.7310000001</v>
      </c>
      <c r="AD42">
        <v>2670336.5019999999</v>
      </c>
      <c r="AE42">
        <v>2687428.01</v>
      </c>
      <c r="AF42">
        <v>2704356.3420000002</v>
      </c>
      <c r="AG42">
        <v>2720824.2760000001</v>
      </c>
      <c r="AH42">
        <v>2736726.287</v>
      </c>
      <c r="AI42">
        <v>2752130.1170000001</v>
      </c>
      <c r="AJ42">
        <v>2767200.5819999999</v>
      </c>
      <c r="AK42">
        <v>2782255.8160000001</v>
      </c>
      <c r="AL42">
        <v>2797449.4509999999</v>
      </c>
      <c r="AM42">
        <v>2812980.3369999998</v>
      </c>
      <c r="AN42">
        <v>2829073.8709999998</v>
      </c>
    </row>
    <row r="43" spans="1:40" x14ac:dyDescent="0.25">
      <c r="A43" s="19" t="s">
        <v>222</v>
      </c>
      <c r="B43" t="s">
        <v>280</v>
      </c>
      <c r="C43">
        <v>52938</v>
      </c>
      <c r="D43">
        <v>53495.540699999998</v>
      </c>
      <c r="E43">
        <v>53981.339509999998</v>
      </c>
      <c r="F43">
        <v>54406.665860000001</v>
      </c>
      <c r="G43">
        <v>54864.99841</v>
      </c>
      <c r="H43">
        <v>55341.519979999997</v>
      </c>
      <c r="I43">
        <v>55853.059520000003</v>
      </c>
      <c r="J43">
        <v>56406.642269999997</v>
      </c>
      <c r="K43">
        <v>56971.141080000001</v>
      </c>
      <c r="L43">
        <v>57547.166219999999</v>
      </c>
      <c r="M43">
        <v>58147.786849999997</v>
      </c>
      <c r="N43">
        <v>58762.464460000003</v>
      </c>
      <c r="O43">
        <v>59372.46931</v>
      </c>
      <c r="P43">
        <v>59949.647120000001</v>
      </c>
      <c r="Q43">
        <v>60488.758249999999</v>
      </c>
      <c r="R43">
        <v>60977.571819999997</v>
      </c>
      <c r="S43">
        <v>61412.790529999998</v>
      </c>
      <c r="T43">
        <v>61797.002529999998</v>
      </c>
      <c r="U43">
        <v>62027.598709999998</v>
      </c>
      <c r="V43">
        <v>62156.277840000002</v>
      </c>
      <c r="W43">
        <v>62220.029260000003</v>
      </c>
      <c r="X43">
        <v>62240.990749999997</v>
      </c>
      <c r="Y43">
        <v>62235.838000000003</v>
      </c>
      <c r="Z43">
        <v>62214.502630000003</v>
      </c>
      <c r="AA43">
        <v>62182.452440000001</v>
      </c>
      <c r="AB43">
        <v>62142.49929</v>
      </c>
      <c r="AC43">
        <v>62095.987179999996</v>
      </c>
      <c r="AD43">
        <v>62043.524799999999</v>
      </c>
      <c r="AE43">
        <v>61967.196389999997</v>
      </c>
      <c r="AF43">
        <v>61870.193339999998</v>
      </c>
      <c r="AG43">
        <v>61749.999349999998</v>
      </c>
      <c r="AH43">
        <v>61604.105609999999</v>
      </c>
      <c r="AI43">
        <v>61437.943010000003</v>
      </c>
      <c r="AJ43">
        <v>61259.017500000002</v>
      </c>
      <c r="AK43">
        <v>61077.116090000003</v>
      </c>
      <c r="AL43">
        <v>60896.182059999999</v>
      </c>
      <c r="AM43">
        <v>60720.151980000002</v>
      </c>
      <c r="AN43">
        <v>60552.917159999997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5618760.6030000001</v>
      </c>
      <c r="E44">
        <v>5677598.6270000003</v>
      </c>
      <c r="F44">
        <v>5733661.7019999996</v>
      </c>
      <c r="G44">
        <v>5788404.0970000001</v>
      </c>
      <c r="H44">
        <v>5844659.1880000001</v>
      </c>
      <c r="I44">
        <v>5902029.71</v>
      </c>
      <c r="J44">
        <v>5960733.3059999999</v>
      </c>
      <c r="K44">
        <v>6019677.1339999996</v>
      </c>
      <c r="L44">
        <v>6079108.9179999996</v>
      </c>
      <c r="M44">
        <v>6140266.125</v>
      </c>
      <c r="N44">
        <v>6204648.1090000002</v>
      </c>
      <c r="O44">
        <v>6274054.1780000003</v>
      </c>
      <c r="P44">
        <v>6343582.6720000003</v>
      </c>
      <c r="Q44">
        <v>6415201.5829999996</v>
      </c>
      <c r="R44">
        <v>6488741.483</v>
      </c>
      <c r="S44">
        <v>6563610.176</v>
      </c>
      <c r="T44">
        <v>6639332.0269999998</v>
      </c>
      <c r="U44">
        <v>6711678.4469999997</v>
      </c>
      <c r="V44">
        <v>6781695.1519999998</v>
      </c>
      <c r="W44">
        <v>6849871.892</v>
      </c>
      <c r="X44">
        <v>6916507.1270000003</v>
      </c>
      <c r="Y44">
        <v>6981932.0470000003</v>
      </c>
      <c r="Z44">
        <v>7046345.3909999998</v>
      </c>
      <c r="AA44">
        <v>7109841.352</v>
      </c>
      <c r="AB44">
        <v>7172444.0669999998</v>
      </c>
      <c r="AC44">
        <v>7234138.2929999996</v>
      </c>
      <c r="AD44">
        <v>7294895.3229999999</v>
      </c>
      <c r="AE44">
        <v>7353444.3499999996</v>
      </c>
      <c r="AF44">
        <v>7410911.9890000001</v>
      </c>
      <c r="AG44">
        <v>7467224.5310000004</v>
      </c>
      <c r="AH44">
        <v>7522067.6560000004</v>
      </c>
      <c r="AI44">
        <v>7575355.1370000001</v>
      </c>
      <c r="AJ44">
        <v>7627249.1069999998</v>
      </c>
      <c r="AK44">
        <v>7678227.5939999996</v>
      </c>
      <c r="AL44">
        <v>7728777.9939999999</v>
      </c>
      <c r="AM44">
        <v>7779514.3660000004</v>
      </c>
      <c r="AN44">
        <v>7831224.8880000003</v>
      </c>
    </row>
    <row r="45" spans="1:40" x14ac:dyDescent="0.25">
      <c r="A45" s="5" t="s">
        <v>218</v>
      </c>
      <c r="B45" t="s">
        <v>282</v>
      </c>
      <c r="C45">
        <v>4011081</v>
      </c>
      <c r="D45">
        <v>4054895.949</v>
      </c>
      <c r="E45">
        <v>4097349.5980000002</v>
      </c>
      <c r="F45">
        <v>4137937.88</v>
      </c>
      <c r="G45">
        <v>4177703.1150000002</v>
      </c>
      <c r="H45">
        <v>4217982.9210000001</v>
      </c>
      <c r="I45">
        <v>4259045.3739999998</v>
      </c>
      <c r="J45">
        <v>4300859.3789999997</v>
      </c>
      <c r="K45">
        <v>4342143.6679999996</v>
      </c>
      <c r="L45">
        <v>4383106.46</v>
      </c>
      <c r="M45">
        <v>4424294.9289999995</v>
      </c>
      <c r="N45">
        <v>4465958.557</v>
      </c>
      <c r="O45">
        <v>4508072.7510000002</v>
      </c>
      <c r="P45">
        <v>4550278.9689999996</v>
      </c>
      <c r="Q45">
        <v>4592860.176</v>
      </c>
      <c r="R45">
        <v>4635255.6220000004</v>
      </c>
      <c r="S45">
        <v>4677082.4800000004</v>
      </c>
      <c r="T45">
        <v>4718203.4270000001</v>
      </c>
      <c r="U45">
        <v>4758316.3449999997</v>
      </c>
      <c r="V45">
        <v>4797182.0290000001</v>
      </c>
      <c r="W45">
        <v>4834833.4270000001</v>
      </c>
      <c r="X45">
        <v>4871468.6519999998</v>
      </c>
      <c r="Y45">
        <v>4907305.1289999997</v>
      </c>
      <c r="Z45">
        <v>4942492.3080000002</v>
      </c>
      <c r="AA45">
        <v>4977110.3679999998</v>
      </c>
      <c r="AB45">
        <v>5011188.7019999996</v>
      </c>
      <c r="AC45">
        <v>5044726.9170000004</v>
      </c>
      <c r="AD45">
        <v>5077712.42</v>
      </c>
      <c r="AE45">
        <v>5110284.7189999996</v>
      </c>
      <c r="AF45">
        <v>5142741.8329999996</v>
      </c>
      <c r="AG45">
        <v>5174775.4970000004</v>
      </c>
      <c r="AH45">
        <v>5206189.0870000003</v>
      </c>
      <c r="AI45">
        <v>5236981.7630000003</v>
      </c>
      <c r="AJ45">
        <v>5267288.37</v>
      </c>
      <c r="AK45">
        <v>5297456.0010000002</v>
      </c>
      <c r="AL45">
        <v>5327683.1349999998</v>
      </c>
      <c r="AM45">
        <v>5358236.8650000002</v>
      </c>
      <c r="AN45">
        <v>5389442.7869999995</v>
      </c>
    </row>
    <row r="46" spans="1:40" x14ac:dyDescent="0.25">
      <c r="A46" s="5" t="s">
        <v>220</v>
      </c>
      <c r="B46" t="s">
        <v>283</v>
      </c>
      <c r="C46">
        <v>50441</v>
      </c>
      <c r="D46">
        <v>51029.636180000001</v>
      </c>
      <c r="E46">
        <v>51643.019460000003</v>
      </c>
      <c r="F46">
        <v>52281.480179999999</v>
      </c>
      <c r="G46">
        <v>52939.815040000001</v>
      </c>
      <c r="H46">
        <v>53595.295030000001</v>
      </c>
      <c r="I46">
        <v>54226.955390000003</v>
      </c>
      <c r="J46">
        <v>54821.099770000001</v>
      </c>
      <c r="K46">
        <v>55370.012060000001</v>
      </c>
      <c r="L46">
        <v>55875.665549999998</v>
      </c>
      <c r="M46">
        <v>56341.645140000001</v>
      </c>
      <c r="N46">
        <v>56770.95852</v>
      </c>
      <c r="O46">
        <v>57168.050459999999</v>
      </c>
      <c r="P46">
        <v>57558.319439999999</v>
      </c>
      <c r="Q46">
        <v>57961.949439999997</v>
      </c>
      <c r="R46">
        <v>58388.07116</v>
      </c>
      <c r="S46">
        <v>58840.636250000003</v>
      </c>
      <c r="T46">
        <v>59321.242299999998</v>
      </c>
      <c r="U46">
        <v>59860.346429999998</v>
      </c>
      <c r="V46">
        <v>60439.144950000002</v>
      </c>
      <c r="W46">
        <v>61044.508529999999</v>
      </c>
      <c r="X46">
        <v>61667.687409999999</v>
      </c>
      <c r="Y46">
        <v>62302.953390000002</v>
      </c>
      <c r="Z46">
        <v>62946.661079999998</v>
      </c>
      <c r="AA46">
        <v>63596.551420000003</v>
      </c>
      <c r="AB46">
        <v>64251.210099999997</v>
      </c>
      <c r="AC46">
        <v>64909.705150000002</v>
      </c>
      <c r="AD46">
        <v>65571.398360000007</v>
      </c>
      <c r="AE46">
        <v>66242.654490000001</v>
      </c>
      <c r="AF46">
        <v>66931.179239999998</v>
      </c>
      <c r="AG46">
        <v>67639.48461</v>
      </c>
      <c r="AH46">
        <v>68366.879490000007</v>
      </c>
      <c r="AI46">
        <v>69117.025769999906</v>
      </c>
      <c r="AJ46">
        <v>69890.334270000007</v>
      </c>
      <c r="AK46">
        <v>70685.334730000002</v>
      </c>
      <c r="AL46">
        <v>71499.432920000007</v>
      </c>
      <c r="AM46">
        <v>72330.567540000004</v>
      </c>
      <c r="AN46">
        <v>73177.944029999999</v>
      </c>
    </row>
    <row r="47" spans="1:40" x14ac:dyDescent="0.25">
      <c r="A47" s="5" t="s">
        <v>220</v>
      </c>
      <c r="B47" t="s">
        <v>284</v>
      </c>
      <c r="C47">
        <v>17000</v>
      </c>
      <c r="D47">
        <v>17336.980309999999</v>
      </c>
      <c r="E47">
        <v>17661.77046</v>
      </c>
      <c r="F47">
        <v>17914.040860000001</v>
      </c>
      <c r="G47">
        <v>18209.347610000001</v>
      </c>
      <c r="H47">
        <v>18583.624199999998</v>
      </c>
      <c r="I47">
        <v>19033.954269999998</v>
      </c>
      <c r="J47">
        <v>19547.039789999999</v>
      </c>
      <c r="K47">
        <v>20111.167280000001</v>
      </c>
      <c r="L47">
        <v>20724.485830000001</v>
      </c>
      <c r="M47">
        <v>21387.944339999998</v>
      </c>
      <c r="N47">
        <v>22101.985290000001</v>
      </c>
      <c r="O47">
        <v>22865.860089999998</v>
      </c>
      <c r="P47">
        <v>23584.74048</v>
      </c>
      <c r="Q47">
        <v>24232.62556</v>
      </c>
      <c r="R47">
        <v>24808.003690000001</v>
      </c>
      <c r="S47">
        <v>25321.152139999998</v>
      </c>
      <c r="T47">
        <v>25785.743859999999</v>
      </c>
      <c r="U47">
        <v>26229.126840000001</v>
      </c>
      <c r="V47">
        <v>26659.350330000001</v>
      </c>
      <c r="W47">
        <v>27079.505239999999</v>
      </c>
      <c r="X47">
        <v>27491.489239999999</v>
      </c>
      <c r="Y47">
        <v>27896.68461</v>
      </c>
      <c r="Z47">
        <v>28296.137019999998</v>
      </c>
      <c r="AA47">
        <v>28690.696230000001</v>
      </c>
      <c r="AB47">
        <v>29081.028020000002</v>
      </c>
      <c r="AC47">
        <v>29467.607800000002</v>
      </c>
      <c r="AD47">
        <v>29850.726030000002</v>
      </c>
      <c r="AE47">
        <v>30160.579580000001</v>
      </c>
      <c r="AF47">
        <v>30393.589749999999</v>
      </c>
      <c r="AG47">
        <v>30563.454890000001</v>
      </c>
      <c r="AH47">
        <v>30687.458620000001</v>
      </c>
      <c r="AI47">
        <v>30779.779460000002</v>
      </c>
      <c r="AJ47">
        <v>30850.543310000001</v>
      </c>
      <c r="AK47">
        <v>30907.88826</v>
      </c>
      <c r="AL47">
        <v>30957.57141</v>
      </c>
      <c r="AM47">
        <v>31003.26611</v>
      </c>
      <c r="AN47">
        <v>31047.34189</v>
      </c>
    </row>
    <row r="48" spans="1:40" x14ac:dyDescent="0.25">
      <c r="A48" s="5" t="s">
        <v>220</v>
      </c>
      <c r="B48" t="s">
        <v>285</v>
      </c>
      <c r="C48">
        <v>37402</v>
      </c>
      <c r="D48">
        <v>36933.406519999997</v>
      </c>
      <c r="E48">
        <v>36208.947319999999</v>
      </c>
      <c r="F48">
        <v>35457.01281</v>
      </c>
      <c r="G48">
        <v>34887.465629999999</v>
      </c>
      <c r="H48">
        <v>34538.321580000003</v>
      </c>
      <c r="I48">
        <v>34394.28456</v>
      </c>
      <c r="J48">
        <v>34431.714059999998</v>
      </c>
      <c r="K48">
        <v>34619.205170000001</v>
      </c>
      <c r="L48">
        <v>34933.557280000001</v>
      </c>
      <c r="M48">
        <v>35358.235959999998</v>
      </c>
      <c r="N48">
        <v>35877.499470000002</v>
      </c>
      <c r="O48">
        <v>36477.690430000002</v>
      </c>
      <c r="P48">
        <v>37099.62732</v>
      </c>
      <c r="Q48">
        <v>37710.907090000001</v>
      </c>
      <c r="R48">
        <v>38291.847959999999</v>
      </c>
      <c r="S48">
        <v>38835.451659999999</v>
      </c>
      <c r="T48">
        <v>39342.243820000003</v>
      </c>
      <c r="U48">
        <v>39818.715360000002</v>
      </c>
      <c r="V48">
        <v>40259.843970000002</v>
      </c>
      <c r="W48">
        <v>40666.330430000002</v>
      </c>
      <c r="X48">
        <v>41042.688770000001</v>
      </c>
      <c r="Y48">
        <v>41394.711600000002</v>
      </c>
      <c r="Z48">
        <v>41727.96458</v>
      </c>
      <c r="AA48">
        <v>42047.251459999999</v>
      </c>
      <c r="AB48">
        <v>42356.436840000002</v>
      </c>
      <c r="AC48">
        <v>42658.472070000003</v>
      </c>
      <c r="AD48">
        <v>42955.544609999997</v>
      </c>
      <c r="AE48">
        <v>43208.896439999997</v>
      </c>
      <c r="AF48">
        <v>43410.961450000003</v>
      </c>
      <c r="AG48">
        <v>43563.750119999997</v>
      </c>
      <c r="AH48">
        <v>43675.517240000001</v>
      </c>
      <c r="AI48">
        <v>43756.505039999996</v>
      </c>
      <c r="AJ48">
        <v>43815.701860000001</v>
      </c>
      <c r="AK48">
        <v>43859.52781</v>
      </c>
      <c r="AL48">
        <v>43890.766860000003</v>
      </c>
      <c r="AM48">
        <v>43912.934549999998</v>
      </c>
      <c r="AN48">
        <v>43929.884480000001</v>
      </c>
    </row>
    <row r="49" spans="1:40" x14ac:dyDescent="0.25">
      <c r="A49" s="5" t="s">
        <v>220</v>
      </c>
      <c r="B49" t="s">
        <v>286</v>
      </c>
      <c r="C49">
        <v>1072343</v>
      </c>
      <c r="D49">
        <v>1085014.1540000001</v>
      </c>
      <c r="E49">
        <v>1097296.003</v>
      </c>
      <c r="F49">
        <v>1108677.298</v>
      </c>
      <c r="G49">
        <v>1119215.4909999999</v>
      </c>
      <c r="H49">
        <v>1129339.5209999999</v>
      </c>
      <c r="I49">
        <v>1139236.0630000001</v>
      </c>
      <c r="J49">
        <v>1149085.1240000001</v>
      </c>
      <c r="K49">
        <v>1158601.5870000001</v>
      </c>
      <c r="L49">
        <v>1167893.44</v>
      </c>
      <c r="M49">
        <v>1177248.3459999999</v>
      </c>
      <c r="N49">
        <v>1186784.4180000001</v>
      </c>
      <c r="O49">
        <v>1196495.105</v>
      </c>
      <c r="P49">
        <v>1206737.1459999999</v>
      </c>
      <c r="Q49">
        <v>1217522.3060000001</v>
      </c>
      <c r="R49">
        <v>1228453.743</v>
      </c>
      <c r="S49">
        <v>1239241.591</v>
      </c>
      <c r="T49">
        <v>1249751.7420000001</v>
      </c>
      <c r="U49">
        <v>1259858.923</v>
      </c>
      <c r="V49">
        <v>1269526.514</v>
      </c>
      <c r="W49">
        <v>1278786.3859999999</v>
      </c>
      <c r="X49">
        <v>1287713.297</v>
      </c>
      <c r="Y49">
        <v>1296399.7009999999</v>
      </c>
      <c r="Z49">
        <v>1304920.0730000001</v>
      </c>
      <c r="AA49">
        <v>1313329.361</v>
      </c>
      <c r="AB49">
        <v>1321666.915</v>
      </c>
      <c r="AC49">
        <v>1329961.7039999999</v>
      </c>
      <c r="AD49">
        <v>1338237.2509999999</v>
      </c>
      <c r="AE49">
        <v>1346930.132</v>
      </c>
      <c r="AF49">
        <v>1356095.8929999999</v>
      </c>
      <c r="AG49">
        <v>1365471.358</v>
      </c>
      <c r="AH49">
        <v>1374846.308</v>
      </c>
      <c r="AI49">
        <v>1384129.6159999999</v>
      </c>
      <c r="AJ49">
        <v>1393307.291</v>
      </c>
      <c r="AK49">
        <v>1402446.0759999999</v>
      </c>
      <c r="AL49">
        <v>1411601.648</v>
      </c>
      <c r="AM49">
        <v>1420856.581</v>
      </c>
      <c r="AN49">
        <v>1430313.453</v>
      </c>
    </row>
    <row r="50" spans="1:40" x14ac:dyDescent="0.25">
      <c r="A50" s="5" t="s">
        <v>220</v>
      </c>
      <c r="B50" t="s">
        <v>287</v>
      </c>
      <c r="C50">
        <v>1078867</v>
      </c>
      <c r="D50">
        <v>1091640.5190000001</v>
      </c>
      <c r="E50">
        <v>1105598.4979999999</v>
      </c>
      <c r="F50">
        <v>1120539.557</v>
      </c>
      <c r="G50">
        <v>1135520.0060000001</v>
      </c>
      <c r="H50">
        <v>1149676.1969999999</v>
      </c>
      <c r="I50">
        <v>1162538.983</v>
      </c>
      <c r="J50">
        <v>1173987.047</v>
      </c>
      <c r="K50">
        <v>1184210.5330000001</v>
      </c>
      <c r="L50">
        <v>1193479.969</v>
      </c>
      <c r="M50">
        <v>1202038.027</v>
      </c>
      <c r="N50">
        <v>1210144.4779999999</v>
      </c>
      <c r="O50">
        <v>1218102.8119999999</v>
      </c>
      <c r="P50">
        <v>1226497.419</v>
      </c>
      <c r="Q50">
        <v>1235658.6329999999</v>
      </c>
      <c r="R50">
        <v>1245703.8500000001</v>
      </c>
      <c r="S50">
        <v>1256613.9029999999</v>
      </c>
      <c r="T50">
        <v>1268311.156</v>
      </c>
      <c r="U50">
        <v>1281656.4539999999</v>
      </c>
      <c r="V50">
        <v>1296041.517</v>
      </c>
      <c r="W50">
        <v>1311052.4029999999</v>
      </c>
      <c r="X50">
        <v>1326410.625</v>
      </c>
      <c r="Y50">
        <v>1341934.8910000001</v>
      </c>
      <c r="Z50">
        <v>1357518.5789999999</v>
      </c>
      <c r="AA50">
        <v>1373106.3770000001</v>
      </c>
      <c r="AB50">
        <v>1388674.3459999999</v>
      </c>
      <c r="AC50">
        <v>1404215.568</v>
      </c>
      <c r="AD50">
        <v>1419731.6159999999</v>
      </c>
      <c r="AE50">
        <v>1435210.31</v>
      </c>
      <c r="AF50">
        <v>1450810.605</v>
      </c>
      <c r="AG50">
        <v>1466646.5870000001</v>
      </c>
      <c r="AH50">
        <v>1482859.868</v>
      </c>
      <c r="AI50">
        <v>1499461.9820000001</v>
      </c>
      <c r="AJ50">
        <v>1516372.9720000001</v>
      </c>
      <c r="AK50">
        <v>1533485.16</v>
      </c>
      <c r="AL50">
        <v>1550718.696</v>
      </c>
      <c r="AM50">
        <v>1568029.9280000001</v>
      </c>
      <c r="AN50">
        <v>1585418.7749999999</v>
      </c>
    </row>
    <row r="51" spans="1:40" x14ac:dyDescent="0.25">
      <c r="A51" s="5" t="s">
        <v>220</v>
      </c>
      <c r="B51" t="s">
        <v>288</v>
      </c>
      <c r="C51">
        <v>24045</v>
      </c>
      <c r="D51">
        <v>24316.981599999999</v>
      </c>
      <c r="E51">
        <v>24578.701300000001</v>
      </c>
      <c r="F51">
        <v>24835.099709999999</v>
      </c>
      <c r="G51">
        <v>25107.019049999999</v>
      </c>
      <c r="H51">
        <v>25398.06321</v>
      </c>
      <c r="I51">
        <v>25688.62686</v>
      </c>
      <c r="J51">
        <v>25967.31594</v>
      </c>
      <c r="K51">
        <v>26215.65898</v>
      </c>
      <c r="L51">
        <v>26435.34865</v>
      </c>
      <c r="M51">
        <v>26635.385989999999</v>
      </c>
      <c r="N51">
        <v>26814.788820000002</v>
      </c>
      <c r="O51">
        <v>26968.387940000001</v>
      </c>
      <c r="P51">
        <v>27106.2415</v>
      </c>
      <c r="Q51">
        <v>27240.65466</v>
      </c>
      <c r="R51">
        <v>27368.07734</v>
      </c>
      <c r="S51">
        <v>27485.42712</v>
      </c>
      <c r="T51">
        <v>27591.61836</v>
      </c>
      <c r="U51">
        <v>27656.57675</v>
      </c>
      <c r="V51">
        <v>27696.052640000002</v>
      </c>
      <c r="W51">
        <v>27719.8508</v>
      </c>
      <c r="X51">
        <v>27732.577789999999</v>
      </c>
      <c r="Y51">
        <v>27738.447380000001</v>
      </c>
      <c r="Z51">
        <v>27740.11478</v>
      </c>
      <c r="AA51">
        <v>27739.207829999999</v>
      </c>
      <c r="AB51">
        <v>27736.717270000001</v>
      </c>
      <c r="AC51">
        <v>27733.221509999999</v>
      </c>
      <c r="AD51">
        <v>27729.031889999998</v>
      </c>
      <c r="AE51">
        <v>27720.301390000001</v>
      </c>
      <c r="AF51">
        <v>27714.59706</v>
      </c>
      <c r="AG51">
        <v>27711.178029999999</v>
      </c>
      <c r="AH51">
        <v>27707.071889999999</v>
      </c>
      <c r="AI51">
        <v>27701.89215</v>
      </c>
      <c r="AJ51">
        <v>27696.11562</v>
      </c>
      <c r="AK51">
        <v>27690.880870000001</v>
      </c>
      <c r="AL51">
        <v>27686.621579999999</v>
      </c>
      <c r="AM51">
        <v>27683.913820000002</v>
      </c>
      <c r="AN51">
        <v>27683.578860000001</v>
      </c>
    </row>
    <row r="52" spans="1:40" x14ac:dyDescent="0.25">
      <c r="A52" s="5" t="s">
        <v>221</v>
      </c>
      <c r="B52" t="s">
        <v>289</v>
      </c>
      <c r="C52">
        <v>30842308</v>
      </c>
      <c r="D52">
        <v>31173240.129999999</v>
      </c>
      <c r="E52">
        <v>31500515.140000001</v>
      </c>
      <c r="F52">
        <v>31823477.879999999</v>
      </c>
      <c r="G52">
        <v>32138092.379999999</v>
      </c>
      <c r="H52">
        <v>32444548.190000001</v>
      </c>
      <c r="I52">
        <v>32742933.460000001</v>
      </c>
      <c r="J52">
        <v>33034744.010000002</v>
      </c>
      <c r="K52">
        <v>33315912.539999999</v>
      </c>
      <c r="L52">
        <v>33589397.57</v>
      </c>
      <c r="M52">
        <v>33859356.130000003</v>
      </c>
      <c r="N52">
        <v>34128442.710000001</v>
      </c>
      <c r="O52">
        <v>34398372.049999997</v>
      </c>
      <c r="P52">
        <v>34675474.869999997</v>
      </c>
      <c r="Q52">
        <v>34963826.060000002</v>
      </c>
      <c r="R52">
        <v>35260389.32</v>
      </c>
      <c r="S52">
        <v>35562277.07</v>
      </c>
      <c r="T52">
        <v>35867459.25</v>
      </c>
      <c r="U52">
        <v>36184632.670000002</v>
      </c>
      <c r="V52">
        <v>36506680.950000003</v>
      </c>
      <c r="W52">
        <v>36829360.030000001</v>
      </c>
      <c r="X52">
        <v>37150806.210000001</v>
      </c>
      <c r="Y52">
        <v>37470267.719999999</v>
      </c>
      <c r="Z52">
        <v>37787368.240000002</v>
      </c>
      <c r="AA52">
        <v>38101867.210000001</v>
      </c>
      <c r="AB52">
        <v>38413544.460000001</v>
      </c>
      <c r="AC52">
        <v>38722160.490000002</v>
      </c>
      <c r="AD52">
        <v>39027467.740000002</v>
      </c>
      <c r="AE52">
        <v>39333699.969999999</v>
      </c>
      <c r="AF52">
        <v>39644406.509999998</v>
      </c>
      <c r="AG52">
        <v>39958253.859999999</v>
      </c>
      <c r="AH52">
        <v>40273595.960000001</v>
      </c>
      <c r="AI52">
        <v>40589313.350000001</v>
      </c>
      <c r="AJ52">
        <v>40904868.700000003</v>
      </c>
      <c r="AK52">
        <v>41220999.990000002</v>
      </c>
      <c r="AL52">
        <v>41538315.920000002</v>
      </c>
      <c r="AM52">
        <v>41858206.189999998</v>
      </c>
      <c r="AN52">
        <v>42182764.060000002</v>
      </c>
    </row>
    <row r="53" spans="1:40" x14ac:dyDescent="0.25">
      <c r="A53" s="5" t="s">
        <v>221</v>
      </c>
      <c r="B53" t="s">
        <v>290</v>
      </c>
      <c r="C53">
        <v>2580167</v>
      </c>
      <c r="D53">
        <v>2607848.3089999999</v>
      </c>
      <c r="E53">
        <v>2631992.7560000001</v>
      </c>
      <c r="F53">
        <v>2652123.091</v>
      </c>
      <c r="G53">
        <v>2671371.2480000001</v>
      </c>
      <c r="H53">
        <v>2692930.673</v>
      </c>
      <c r="I53">
        <v>2717981.2280000001</v>
      </c>
      <c r="J53">
        <v>2746560.0189999999</v>
      </c>
      <c r="K53">
        <v>2776397.0350000001</v>
      </c>
      <c r="L53">
        <v>2807640.1839999999</v>
      </c>
      <c r="M53">
        <v>2840796.0430000001</v>
      </c>
      <c r="N53">
        <v>2875897.2519999999</v>
      </c>
      <c r="O53">
        <v>2912546.8990000002</v>
      </c>
      <c r="P53">
        <v>2949709.4139999999</v>
      </c>
      <c r="Q53">
        <v>2987305.5460000001</v>
      </c>
      <c r="R53">
        <v>3024243.656</v>
      </c>
      <c r="S53">
        <v>3059944.9750000001</v>
      </c>
      <c r="T53">
        <v>3094247.5780000002</v>
      </c>
      <c r="U53">
        <v>3125782.841</v>
      </c>
      <c r="V53">
        <v>3154918.591</v>
      </c>
      <c r="W53">
        <v>3182133.469</v>
      </c>
      <c r="X53">
        <v>3208040.9610000001</v>
      </c>
      <c r="Y53">
        <v>3233129.05</v>
      </c>
      <c r="Z53">
        <v>3257701.8339999998</v>
      </c>
      <c r="AA53">
        <v>3281913.5690000001</v>
      </c>
      <c r="AB53">
        <v>3305823.2179999999</v>
      </c>
      <c r="AC53">
        <v>3329445.2560000001</v>
      </c>
      <c r="AD53">
        <v>3352785.949</v>
      </c>
      <c r="AE53">
        <v>3375701.6039999998</v>
      </c>
      <c r="AF53">
        <v>3398339.9649999999</v>
      </c>
      <c r="AG53">
        <v>3420074.6979999999</v>
      </c>
      <c r="AH53">
        <v>3440709.023</v>
      </c>
      <c r="AI53">
        <v>3460434.1290000002</v>
      </c>
      <c r="AJ53">
        <v>3479660.8879999998</v>
      </c>
      <c r="AK53">
        <v>3499109.9810000001</v>
      </c>
      <c r="AL53">
        <v>3519163.449</v>
      </c>
      <c r="AM53">
        <v>3540277.8509999998</v>
      </c>
      <c r="AN53">
        <v>3562950.0189999999</v>
      </c>
    </row>
    <row r="54" spans="1:40" x14ac:dyDescent="0.25">
      <c r="A54" s="19" t="s">
        <v>222</v>
      </c>
      <c r="B54" t="s">
        <v>291</v>
      </c>
      <c r="C54">
        <v>37645</v>
      </c>
      <c r="D54">
        <v>38011.652600000001</v>
      </c>
      <c r="E54">
        <v>38310.29868</v>
      </c>
      <c r="F54">
        <v>38568.867299999998</v>
      </c>
      <c r="G54">
        <v>38884.284310000003</v>
      </c>
      <c r="H54">
        <v>39132.719940000003</v>
      </c>
      <c r="I54">
        <v>39362.274409999998</v>
      </c>
      <c r="J54">
        <v>39606.75</v>
      </c>
      <c r="K54">
        <v>39870.609129999997</v>
      </c>
      <c r="L54">
        <v>40156.558440000001</v>
      </c>
      <c r="M54">
        <v>40481.346830000002</v>
      </c>
      <c r="N54">
        <v>40825.036610000003</v>
      </c>
      <c r="O54">
        <v>41166.091670000002</v>
      </c>
      <c r="P54">
        <v>41471.035580000003</v>
      </c>
      <c r="Q54">
        <v>41726.777770000001</v>
      </c>
      <c r="R54">
        <v>41933.69281</v>
      </c>
      <c r="S54">
        <v>42096.57748</v>
      </c>
      <c r="T54">
        <v>42220.889320000002</v>
      </c>
      <c r="U54">
        <v>42122.175900000002</v>
      </c>
      <c r="V54">
        <v>41909.422899999998</v>
      </c>
      <c r="W54">
        <v>41635.465340000002</v>
      </c>
      <c r="X54">
        <v>41324.970840000002</v>
      </c>
      <c r="Y54">
        <v>40997.090920000002</v>
      </c>
      <c r="Z54">
        <v>40662.22481</v>
      </c>
      <c r="AA54">
        <v>40326.047339999997</v>
      </c>
      <c r="AB54">
        <v>39991.685409999998</v>
      </c>
      <c r="AC54">
        <v>39660.860769999999</v>
      </c>
      <c r="AD54">
        <v>39334.509810000003</v>
      </c>
      <c r="AE54">
        <v>38984.762439999999</v>
      </c>
      <c r="AF54">
        <v>38612.34001</v>
      </c>
      <c r="AG54">
        <v>38223.849779999997</v>
      </c>
      <c r="AH54">
        <v>37816.989840000002</v>
      </c>
      <c r="AI54">
        <v>37398.742489999997</v>
      </c>
      <c r="AJ54">
        <v>36975.677499999998</v>
      </c>
      <c r="AK54">
        <v>36553.64241</v>
      </c>
      <c r="AL54">
        <v>36134.158629999998</v>
      </c>
      <c r="AM54">
        <v>35718.370909999998</v>
      </c>
      <c r="AN54">
        <v>35307.308929999999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27799.857339999999</v>
      </c>
      <c r="E55">
        <v>28134.172419999999</v>
      </c>
      <c r="F55">
        <v>28479.671480000001</v>
      </c>
      <c r="G55">
        <v>28902.867969999999</v>
      </c>
      <c r="H55">
        <v>29607.720069999999</v>
      </c>
      <c r="I55">
        <v>30383.856640000002</v>
      </c>
      <c r="J55">
        <v>31111.043320000001</v>
      </c>
      <c r="K55">
        <v>31649.388470000002</v>
      </c>
      <c r="L55">
        <v>32009.036759999999</v>
      </c>
      <c r="M55">
        <v>32220.396049999999</v>
      </c>
      <c r="N55">
        <v>32286.115679999999</v>
      </c>
      <c r="O55">
        <v>32189.61506</v>
      </c>
      <c r="P55">
        <v>32034.325270000001</v>
      </c>
      <c r="Q55">
        <v>31914.269240000001</v>
      </c>
      <c r="R55">
        <v>31795.664499999999</v>
      </c>
      <c r="S55">
        <v>31656.541020000001</v>
      </c>
      <c r="T55">
        <v>31488.054639999998</v>
      </c>
      <c r="U55">
        <v>31270.81479</v>
      </c>
      <c r="V55">
        <v>31030.291249999998</v>
      </c>
      <c r="W55">
        <v>30772.860530000002</v>
      </c>
      <c r="X55">
        <v>30499.978940000001</v>
      </c>
      <c r="Y55">
        <v>30217.314119999999</v>
      </c>
      <c r="Z55">
        <v>29928.68707</v>
      </c>
      <c r="AA55">
        <v>29636.94051</v>
      </c>
      <c r="AB55">
        <v>29344.31452</v>
      </c>
      <c r="AC55">
        <v>29052.624520000001</v>
      </c>
      <c r="AD55">
        <v>28763.376219999998</v>
      </c>
      <c r="AE55">
        <v>28459.064160000002</v>
      </c>
      <c r="AF55">
        <v>28189.090749999999</v>
      </c>
      <c r="AG55">
        <v>27935.294580000002</v>
      </c>
      <c r="AH55">
        <v>27684.18592</v>
      </c>
      <c r="AI55">
        <v>27431.956180000001</v>
      </c>
      <c r="AJ55">
        <v>27179.010330000001</v>
      </c>
      <c r="AK55">
        <v>26927.879799999999</v>
      </c>
      <c r="AL55">
        <v>26680.08828</v>
      </c>
      <c r="AM55">
        <v>26437.090609999999</v>
      </c>
      <c r="AN55">
        <v>26200.275730000001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23616.640950000001</v>
      </c>
      <c r="E56">
        <v>24879.335599999999</v>
      </c>
      <c r="F56">
        <v>26378.564780000001</v>
      </c>
      <c r="G56">
        <v>27979.88536</v>
      </c>
      <c r="H56">
        <v>30964.55817</v>
      </c>
      <c r="I56">
        <v>33932.201999999997</v>
      </c>
      <c r="J56">
        <v>36264.454960000003</v>
      </c>
      <c r="K56">
        <v>37762.63622</v>
      </c>
      <c r="L56">
        <v>38415.166129999998</v>
      </c>
      <c r="M56">
        <v>38255.446790000002</v>
      </c>
      <c r="N56">
        <v>37283.188170000001</v>
      </c>
      <c r="O56">
        <v>35437.019319999999</v>
      </c>
      <c r="P56">
        <v>35337.091050000003</v>
      </c>
      <c r="Q56">
        <v>36023.70506</v>
      </c>
      <c r="R56">
        <v>37001.013590000002</v>
      </c>
      <c r="S56">
        <v>37993.474710000002</v>
      </c>
      <c r="T56">
        <v>38840.375379999998</v>
      </c>
      <c r="U56">
        <v>39324.723590000001</v>
      </c>
      <c r="V56">
        <v>39573.503750000003</v>
      </c>
      <c r="W56">
        <v>39632.32991</v>
      </c>
      <c r="X56">
        <v>39521.180719999997</v>
      </c>
      <c r="Y56">
        <v>39265.550759999998</v>
      </c>
      <c r="Z56">
        <v>38881.785629999998</v>
      </c>
      <c r="AA56">
        <v>38382.37528</v>
      </c>
      <c r="AB56">
        <v>37778.054380000001</v>
      </c>
      <c r="AC56">
        <v>37078.694470000002</v>
      </c>
      <c r="AD56">
        <v>36293.798569999999</v>
      </c>
      <c r="AE56">
        <v>35956.095569999998</v>
      </c>
      <c r="AF56">
        <v>35807.943440000003</v>
      </c>
      <c r="AG56">
        <v>35706.71531</v>
      </c>
      <c r="AH56">
        <v>35570.322</v>
      </c>
      <c r="AI56">
        <v>35353.999839999997</v>
      </c>
      <c r="AJ56">
        <v>35033.64129</v>
      </c>
      <c r="AK56">
        <v>34595.301959999997</v>
      </c>
      <c r="AL56">
        <v>34030.173029999998</v>
      </c>
      <c r="AM56">
        <v>33331.404240000003</v>
      </c>
      <c r="AN56">
        <v>32494.082180000001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2350.8871399999998</v>
      </c>
      <c r="E57">
        <v>2904.238167</v>
      </c>
      <c r="F57">
        <v>3709.9596219999999</v>
      </c>
      <c r="G57">
        <v>4801.5583859999997</v>
      </c>
      <c r="H57">
        <v>6435.1273739999997</v>
      </c>
      <c r="I57">
        <v>8504.7426620000006</v>
      </c>
      <c r="J57">
        <v>10935.3094</v>
      </c>
      <c r="K57">
        <v>13678.475539999999</v>
      </c>
      <c r="L57">
        <v>16696.444339999998</v>
      </c>
      <c r="M57">
        <v>19933.490460000001</v>
      </c>
      <c r="N57">
        <v>23273.061900000001</v>
      </c>
      <c r="O57">
        <v>26482.971689999998</v>
      </c>
      <c r="P57">
        <v>30589.50735</v>
      </c>
      <c r="Q57">
        <v>35499.273459999997</v>
      </c>
      <c r="R57">
        <v>41133.319990000004</v>
      </c>
      <c r="S57">
        <v>47424.687539999999</v>
      </c>
      <c r="T57">
        <v>54308.280059999997</v>
      </c>
      <c r="U57">
        <v>60074.928469999999</v>
      </c>
      <c r="V57">
        <v>65203.58221</v>
      </c>
      <c r="W57">
        <v>69970.441519999906</v>
      </c>
      <c r="X57">
        <v>74525.424029999995</v>
      </c>
      <c r="Y57">
        <v>78970.533370000005</v>
      </c>
      <c r="Z57">
        <v>83356.252940000006</v>
      </c>
      <c r="AA57">
        <v>87703.956879999998</v>
      </c>
      <c r="AB57">
        <v>92018.384030000001</v>
      </c>
      <c r="AC57">
        <v>96294.671040000001</v>
      </c>
      <c r="AD57">
        <v>100522.6449</v>
      </c>
      <c r="AE57">
        <v>103574.8634</v>
      </c>
      <c r="AF57">
        <v>105898.42230000001</v>
      </c>
      <c r="AG57">
        <v>107709.75440000001</v>
      </c>
      <c r="AH57">
        <v>109098.9249</v>
      </c>
      <c r="AI57">
        <v>110102</v>
      </c>
      <c r="AJ57">
        <v>110727.29670000001</v>
      </c>
      <c r="AK57">
        <v>110964.5714</v>
      </c>
      <c r="AL57">
        <v>110791.82859999999</v>
      </c>
      <c r="AM57">
        <v>110177.33839999999</v>
      </c>
      <c r="AN57">
        <v>109086.1646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3061.1616450000001</v>
      </c>
      <c r="E58">
        <v>3122.932186</v>
      </c>
      <c r="F58">
        <v>3184.45874</v>
      </c>
      <c r="G58">
        <v>3236.3848459999999</v>
      </c>
      <c r="H58">
        <v>3673.09971</v>
      </c>
      <c r="I58">
        <v>4281.8634430000002</v>
      </c>
      <c r="J58">
        <v>4964.640574</v>
      </c>
      <c r="K58">
        <v>5667.5687939999998</v>
      </c>
      <c r="L58">
        <v>6355.31819</v>
      </c>
      <c r="M58">
        <v>6995.4728279999999</v>
      </c>
      <c r="N58">
        <v>7545.2118289999999</v>
      </c>
      <c r="O58">
        <v>7940.4777510000004</v>
      </c>
      <c r="P58">
        <v>8108.0370400000002</v>
      </c>
      <c r="Q58">
        <v>8125.2593100000004</v>
      </c>
      <c r="R58">
        <v>8032.9167090000001</v>
      </c>
      <c r="S58">
        <v>7855.1573479999997</v>
      </c>
      <c r="T58">
        <v>7607.9886420000003</v>
      </c>
      <c r="U58">
        <v>7414.0819259999998</v>
      </c>
      <c r="V58">
        <v>7243.1571020000001</v>
      </c>
      <c r="W58">
        <v>7075.3967750000002</v>
      </c>
      <c r="X58">
        <v>6900.0516159999997</v>
      </c>
      <c r="Y58">
        <v>6714.4625230000001</v>
      </c>
      <c r="Z58">
        <v>6517.9872789999999</v>
      </c>
      <c r="AA58">
        <v>6311.1949960000002</v>
      </c>
      <c r="AB58">
        <v>6095.2974800000002</v>
      </c>
      <c r="AC58">
        <v>5871.8062069999996</v>
      </c>
      <c r="AD58">
        <v>5642.3538840000001</v>
      </c>
      <c r="AE58">
        <v>5464.3198270000003</v>
      </c>
      <c r="AF58">
        <v>5308.1459279999999</v>
      </c>
      <c r="AG58">
        <v>5157.7007430000003</v>
      </c>
      <c r="AH58">
        <v>5004.1485720000001</v>
      </c>
      <c r="AI58">
        <v>4843.2833760000003</v>
      </c>
      <c r="AJ58">
        <v>4673.405925</v>
      </c>
      <c r="AK58">
        <v>4493.984762</v>
      </c>
      <c r="AL58">
        <v>4305.0498459999999</v>
      </c>
      <c r="AM58">
        <v>4106.8196529999996</v>
      </c>
      <c r="AN58">
        <v>3899.72057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110.35312620000001</v>
      </c>
      <c r="E59">
        <v>199.24360039999999</v>
      </c>
      <c r="F59">
        <v>396.51453199999997</v>
      </c>
      <c r="G59">
        <v>824.54866470000002</v>
      </c>
      <c r="H59">
        <v>1747.7074709999999</v>
      </c>
      <c r="I59">
        <v>3623.449971</v>
      </c>
      <c r="J59">
        <v>7276.4536790000002</v>
      </c>
      <c r="K59">
        <v>14177.232169999999</v>
      </c>
      <c r="L59">
        <v>26904.031989999999</v>
      </c>
      <c r="M59">
        <v>49858.889470000002</v>
      </c>
      <c r="N59">
        <v>90234.749970000004</v>
      </c>
      <c r="O59">
        <v>158957.41649999999</v>
      </c>
      <c r="P59">
        <v>221097.8541</v>
      </c>
      <c r="Q59">
        <v>270987.81849999999</v>
      </c>
      <c r="R59">
        <v>309926.00599999999</v>
      </c>
      <c r="S59">
        <v>340870.40010000003</v>
      </c>
      <c r="T59">
        <v>366281.83679999999</v>
      </c>
      <c r="U59">
        <v>380987.04359999998</v>
      </c>
      <c r="V59">
        <v>389727.28129999997</v>
      </c>
      <c r="W59">
        <v>395072.56099999999</v>
      </c>
      <c r="X59">
        <v>398369.90059999999</v>
      </c>
      <c r="Y59">
        <v>400442.31780000002</v>
      </c>
      <c r="Z59">
        <v>401697.97480000003</v>
      </c>
      <c r="AA59">
        <v>402330.95480000001</v>
      </c>
      <c r="AB59">
        <v>402425.4437</v>
      </c>
      <c r="AC59">
        <v>402010.26329999999</v>
      </c>
      <c r="AD59">
        <v>401088.69939999998</v>
      </c>
      <c r="AE59">
        <v>398999.76020000002</v>
      </c>
      <c r="AF59">
        <v>396108.75199999998</v>
      </c>
      <c r="AG59">
        <v>392473.16720000003</v>
      </c>
      <c r="AH59">
        <v>388028.66820000001</v>
      </c>
      <c r="AI59">
        <v>382714.49060000002</v>
      </c>
      <c r="AJ59">
        <v>376482.13439999998</v>
      </c>
      <c r="AK59">
        <v>369280.58419999998</v>
      </c>
      <c r="AL59">
        <v>361055.27370000002</v>
      </c>
      <c r="AM59">
        <v>351742.19199999998</v>
      </c>
      <c r="AN59">
        <v>341282.52649999998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520.10382389999995</v>
      </c>
      <c r="E60">
        <v>667.39077440000005</v>
      </c>
      <c r="F60">
        <v>890.58634570000004</v>
      </c>
      <c r="G60">
        <v>1207.034161</v>
      </c>
      <c r="H60">
        <v>1557.632503</v>
      </c>
      <c r="I60">
        <v>1898.4017940000001</v>
      </c>
      <c r="J60">
        <v>2202.5108399999999</v>
      </c>
      <c r="K60">
        <v>2459.65029</v>
      </c>
      <c r="L60">
        <v>2667.486105</v>
      </c>
      <c r="M60">
        <v>2824.0548749999998</v>
      </c>
      <c r="N60">
        <v>2922.519104</v>
      </c>
      <c r="O60">
        <v>2948.4105119999999</v>
      </c>
      <c r="P60">
        <v>3049.8819480000002</v>
      </c>
      <c r="Q60">
        <v>3187.5017429999998</v>
      </c>
      <c r="R60">
        <v>3336.7907789999999</v>
      </c>
      <c r="S60">
        <v>3482.2370559999999</v>
      </c>
      <c r="T60">
        <v>3613.5971829999999</v>
      </c>
      <c r="U60">
        <v>3655.8951950000001</v>
      </c>
      <c r="V60">
        <v>3647.025486</v>
      </c>
      <c r="W60">
        <v>3606.5712039999999</v>
      </c>
      <c r="X60">
        <v>3544.969474</v>
      </c>
      <c r="Y60">
        <v>3469.2366539999998</v>
      </c>
      <c r="Z60">
        <v>3383.3675619999999</v>
      </c>
      <c r="AA60">
        <v>3289.8220980000001</v>
      </c>
      <c r="AB60">
        <v>3190.2612690000001</v>
      </c>
      <c r="AC60">
        <v>3085.9193289999998</v>
      </c>
      <c r="AD60">
        <v>2977.8022080000001</v>
      </c>
      <c r="AE60">
        <v>2858.5582920000002</v>
      </c>
      <c r="AF60">
        <v>2734.1245909999998</v>
      </c>
      <c r="AG60">
        <v>2606.9309360000002</v>
      </c>
      <c r="AH60">
        <v>2477.9542540000002</v>
      </c>
      <c r="AI60">
        <v>2347.8979089999998</v>
      </c>
      <c r="AJ60">
        <v>2217.36976</v>
      </c>
      <c r="AK60">
        <v>2086.8524819999998</v>
      </c>
      <c r="AL60">
        <v>1956.7353049999999</v>
      </c>
      <c r="AM60">
        <v>1827.3077129999999</v>
      </c>
      <c r="AN60">
        <v>1698.8542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4891.4725099999996</v>
      </c>
      <c r="E61">
        <v>5367.0707560000001</v>
      </c>
      <c r="F61">
        <v>5959.2827900000002</v>
      </c>
      <c r="G61">
        <v>6633.1198260000001</v>
      </c>
      <c r="H61">
        <v>7588.1824939999997</v>
      </c>
      <c r="I61">
        <v>8538.6942610000006</v>
      </c>
      <c r="J61">
        <v>9345.9856039999995</v>
      </c>
      <c r="K61">
        <v>9959.5642979999902</v>
      </c>
      <c r="L61">
        <v>10368.83736</v>
      </c>
      <c r="M61">
        <v>10570.800509999999</v>
      </c>
      <c r="N61">
        <v>10550.602010000001</v>
      </c>
      <c r="O61">
        <v>10273.48302</v>
      </c>
      <c r="P61">
        <v>10028.942349999999</v>
      </c>
      <c r="Q61">
        <v>9775.8186569999998</v>
      </c>
      <c r="R61">
        <v>9486.7382849999995</v>
      </c>
      <c r="S61">
        <v>9149.3348690000003</v>
      </c>
      <c r="T61">
        <v>8761.0904989999999</v>
      </c>
      <c r="U61">
        <v>8236.6340359999995</v>
      </c>
      <c r="V61">
        <v>7664.1158789999999</v>
      </c>
      <c r="W61">
        <v>7083.6733780000004</v>
      </c>
      <c r="X61">
        <v>6514.6063759999997</v>
      </c>
      <c r="Y61">
        <v>5968.6694200000002</v>
      </c>
      <c r="Z61">
        <v>5451.3291589999999</v>
      </c>
      <c r="AA61">
        <v>4964.9598749999996</v>
      </c>
      <c r="AB61">
        <v>4510.3202000000001</v>
      </c>
      <c r="AC61">
        <v>4087.2723209999999</v>
      </c>
      <c r="AD61">
        <v>3695.1609480000002</v>
      </c>
      <c r="AE61">
        <v>3731.5916619999998</v>
      </c>
      <c r="AF61">
        <v>3988.0643409999998</v>
      </c>
      <c r="AG61">
        <v>4382.1700119999996</v>
      </c>
      <c r="AH61">
        <v>4874.800956</v>
      </c>
      <c r="AI61">
        <v>5445.1209159999999</v>
      </c>
      <c r="AJ61">
        <v>6080.8207609999999</v>
      </c>
      <c r="AK61">
        <v>6773.4508290000003</v>
      </c>
      <c r="AL61">
        <v>7515.9291409999996</v>
      </c>
      <c r="AM61">
        <v>8300.7983899999999</v>
      </c>
      <c r="AN61">
        <v>9119.3098539999901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0.89885740609999998</v>
      </c>
      <c r="E62">
        <v>3.8280191289999999</v>
      </c>
      <c r="F62">
        <v>21.301166009999999</v>
      </c>
      <c r="G62">
        <v>134.87640809999999</v>
      </c>
      <c r="H62">
        <v>393.58524879999999</v>
      </c>
      <c r="I62">
        <v>739.94449929999996</v>
      </c>
      <c r="J62">
        <v>1083.6938130000001</v>
      </c>
      <c r="K62">
        <v>1376.7882970000001</v>
      </c>
      <c r="L62">
        <v>1610.904532</v>
      </c>
      <c r="M62">
        <v>1792.4273820000001</v>
      </c>
      <c r="N62">
        <v>1925.9802910000001</v>
      </c>
      <c r="O62">
        <v>2007.6490470000001</v>
      </c>
      <c r="P62">
        <v>2010.5080029999999</v>
      </c>
      <c r="Q62">
        <v>1968.820001</v>
      </c>
      <c r="R62">
        <v>1901.1915670000001</v>
      </c>
      <c r="S62">
        <v>1817.8369740000001</v>
      </c>
      <c r="T62">
        <v>1724.5159510000001</v>
      </c>
      <c r="U62">
        <v>1583.7070819999999</v>
      </c>
      <c r="V62">
        <v>1430.353535</v>
      </c>
      <c r="W62">
        <v>1280.191413</v>
      </c>
      <c r="X62">
        <v>1139.713968</v>
      </c>
      <c r="Y62">
        <v>1011.480405</v>
      </c>
      <c r="Z62">
        <v>895.82542420000004</v>
      </c>
      <c r="AA62">
        <v>792.15832699999999</v>
      </c>
      <c r="AB62">
        <v>699.54697859999999</v>
      </c>
      <c r="AC62">
        <v>616.97616430000005</v>
      </c>
      <c r="AD62">
        <v>543.4588334</v>
      </c>
      <c r="AE62">
        <v>496.45457649999997</v>
      </c>
      <c r="AF62">
        <v>461.93643800000001</v>
      </c>
      <c r="AG62">
        <v>433.48781229999997</v>
      </c>
      <c r="AH62">
        <v>408.01636459999997</v>
      </c>
      <c r="AI62">
        <v>384.04525649999999</v>
      </c>
      <c r="AJ62">
        <v>360.88578369999999</v>
      </c>
      <c r="AK62">
        <v>338.2262862</v>
      </c>
      <c r="AL62">
        <v>315.93781050000001</v>
      </c>
      <c r="AM62">
        <v>293.97386030000001</v>
      </c>
      <c r="AN62">
        <v>272.33590429999998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3850.1817110000002</v>
      </c>
      <c r="E63">
        <v>3885.7235030000002</v>
      </c>
      <c r="F63">
        <v>3916.7923770000002</v>
      </c>
      <c r="G63">
        <v>3935.1542439999998</v>
      </c>
      <c r="H63">
        <v>4218.5307409999996</v>
      </c>
      <c r="I63">
        <v>4532.3304369999996</v>
      </c>
      <c r="J63">
        <v>4779.8598439999996</v>
      </c>
      <c r="K63">
        <v>4928.6705869999996</v>
      </c>
      <c r="L63">
        <v>4974.0551850000002</v>
      </c>
      <c r="M63">
        <v>4918.9123719999998</v>
      </c>
      <c r="N63">
        <v>4762.9824360000002</v>
      </c>
      <c r="O63">
        <v>4499.0878929999999</v>
      </c>
      <c r="P63">
        <v>4361.8468380000004</v>
      </c>
      <c r="Q63">
        <v>4273.9944079999996</v>
      </c>
      <c r="R63">
        <v>4194.8190699999996</v>
      </c>
      <c r="S63">
        <v>4103.7814509999998</v>
      </c>
      <c r="T63">
        <v>3991.3864400000002</v>
      </c>
      <c r="U63">
        <v>3919.4684659999998</v>
      </c>
      <c r="V63">
        <v>3864.4258709999999</v>
      </c>
      <c r="W63">
        <v>3811.94994</v>
      </c>
      <c r="X63">
        <v>3754.3149320000002</v>
      </c>
      <c r="Y63">
        <v>3689.0492979999999</v>
      </c>
      <c r="Z63">
        <v>3615.2719550000002</v>
      </c>
      <c r="AA63">
        <v>3533.0325509999998</v>
      </c>
      <c r="AB63">
        <v>3442.8856369999999</v>
      </c>
      <c r="AC63">
        <v>3345.6408459999998</v>
      </c>
      <c r="AD63">
        <v>3242.2311979999999</v>
      </c>
      <c r="AE63">
        <v>3538.5592029999998</v>
      </c>
      <c r="AF63">
        <v>4103.9684139999999</v>
      </c>
      <c r="AG63">
        <v>4903.4233050000003</v>
      </c>
      <c r="AH63">
        <v>5936.2262799999999</v>
      </c>
      <c r="AI63">
        <v>7218.2455399999999</v>
      </c>
      <c r="AJ63">
        <v>8775.2711340000005</v>
      </c>
      <c r="AK63">
        <v>10639.66179</v>
      </c>
      <c r="AL63">
        <v>12848.145280000001</v>
      </c>
      <c r="AM63">
        <v>15439.383690000001</v>
      </c>
      <c r="AN63">
        <v>18451.721590000001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13190.46723</v>
      </c>
      <c r="E64">
        <v>13323.648800000001</v>
      </c>
      <c r="F64">
        <v>13409.1255</v>
      </c>
      <c r="G64">
        <v>13421.82778</v>
      </c>
      <c r="H64">
        <v>11785.061890000001</v>
      </c>
      <c r="I64">
        <v>9385.5284620000002</v>
      </c>
      <c r="J64">
        <v>6982.0382360000003</v>
      </c>
      <c r="K64">
        <v>4960.6711999999998</v>
      </c>
      <c r="L64">
        <v>3415.1974759999998</v>
      </c>
      <c r="M64">
        <v>2296.742659</v>
      </c>
      <c r="N64">
        <v>1513.0056509999999</v>
      </c>
      <c r="O64">
        <v>974.62746800000002</v>
      </c>
      <c r="P64">
        <v>733.707042</v>
      </c>
      <c r="Q64">
        <v>597.952271</v>
      </c>
      <c r="R64">
        <v>506.15239400000002</v>
      </c>
      <c r="S64">
        <v>435.29660919999998</v>
      </c>
      <c r="T64">
        <v>375.94975959999999</v>
      </c>
      <c r="U64">
        <v>304.24321579999997</v>
      </c>
      <c r="V64">
        <v>238.04235180000001</v>
      </c>
      <c r="W64">
        <v>183.04607440000001</v>
      </c>
      <c r="X64">
        <v>139.60653160000001</v>
      </c>
      <c r="Y64">
        <v>106.2299182</v>
      </c>
      <c r="Z64">
        <v>80.975105099999894</v>
      </c>
      <c r="AA64">
        <v>62.040174550000003</v>
      </c>
      <c r="AB64">
        <v>47.928334630000002</v>
      </c>
      <c r="AC64">
        <v>37.456288450000002</v>
      </c>
      <c r="AD64">
        <v>29.711961599999999</v>
      </c>
      <c r="AE64">
        <v>26.96928115</v>
      </c>
      <c r="AF64">
        <v>26.238870039999998</v>
      </c>
      <c r="AG64">
        <v>26.42503735</v>
      </c>
      <c r="AH64">
        <v>27.04091781</v>
      </c>
      <c r="AI64">
        <v>27.842802120000002</v>
      </c>
      <c r="AJ64">
        <v>28.6987861</v>
      </c>
      <c r="AK64">
        <v>29.533063519999999</v>
      </c>
      <c r="AL64">
        <v>30.298518720000001</v>
      </c>
      <c r="AM64">
        <v>30.963348620000001</v>
      </c>
      <c r="AN64">
        <v>31.504459820000001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43544.646529999998</v>
      </c>
      <c r="E65">
        <v>45645.062790000004</v>
      </c>
      <c r="F65">
        <v>47997.762130000003</v>
      </c>
      <c r="G65">
        <v>50370.270140000001</v>
      </c>
      <c r="H65">
        <v>55601.706539999999</v>
      </c>
      <c r="I65">
        <v>61154.241840000002</v>
      </c>
      <c r="J65">
        <v>65898.686329999997</v>
      </c>
      <c r="K65">
        <v>69419.047959999996</v>
      </c>
      <c r="L65">
        <v>71608.340400000001</v>
      </c>
      <c r="M65">
        <v>72429.313030000005</v>
      </c>
      <c r="N65">
        <v>71777.480509999994</v>
      </c>
      <c r="O65">
        <v>69426.060169999997</v>
      </c>
      <c r="P65">
        <v>66741.012149999995</v>
      </c>
      <c r="Q65">
        <v>63778.121469999998</v>
      </c>
      <c r="R65">
        <v>60536.703679999999</v>
      </c>
      <c r="S65">
        <v>57039.850169999998</v>
      </c>
      <c r="T65">
        <v>53333.436549999999</v>
      </c>
      <c r="U65">
        <v>50317.090029999999</v>
      </c>
      <c r="V65">
        <v>47659.467660000002</v>
      </c>
      <c r="W65">
        <v>45170.851419999999</v>
      </c>
      <c r="X65">
        <v>42756.718789999999</v>
      </c>
      <c r="Y65">
        <v>40390.544600000001</v>
      </c>
      <c r="Z65">
        <v>38064.978060000001</v>
      </c>
      <c r="AA65">
        <v>35782.620510000001</v>
      </c>
      <c r="AB65">
        <v>33550.447930000002</v>
      </c>
      <c r="AC65">
        <v>31376.772430000001</v>
      </c>
      <c r="AD65">
        <v>29269.778119999999</v>
      </c>
      <c r="AE65">
        <v>27296.74091</v>
      </c>
      <c r="AF65">
        <v>25427.629239999998</v>
      </c>
      <c r="AG65">
        <v>23641.219799999999</v>
      </c>
      <c r="AH65">
        <v>21924.372899999998</v>
      </c>
      <c r="AI65">
        <v>20272.154419999999</v>
      </c>
      <c r="AJ65">
        <v>18683.810839999998</v>
      </c>
      <c r="AK65">
        <v>17159.751820000001</v>
      </c>
      <c r="AL65">
        <v>15700.53566</v>
      </c>
      <c r="AM65">
        <v>14306.23149</v>
      </c>
      <c r="AN65">
        <v>12976.91387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446.02458200000001</v>
      </c>
      <c r="E66">
        <v>513.35978820000003</v>
      </c>
      <c r="F66">
        <v>603.22113560000003</v>
      </c>
      <c r="G66">
        <v>713.6789086</v>
      </c>
      <c r="H66">
        <v>648.9630042</v>
      </c>
      <c r="I66">
        <v>498.64490289999998</v>
      </c>
      <c r="J66">
        <v>344.6236869</v>
      </c>
      <c r="K66">
        <v>223.0329931</v>
      </c>
      <c r="L66">
        <v>138.4192568</v>
      </c>
      <c r="M66">
        <v>83.494947210000007</v>
      </c>
      <c r="N66">
        <v>49.244446369999999</v>
      </c>
      <c r="O66">
        <v>28.375381399999998</v>
      </c>
      <c r="P66">
        <v>20.773869789999999</v>
      </c>
      <c r="Q66">
        <v>17.200462510000001</v>
      </c>
      <c r="R66">
        <v>15.130130830000001</v>
      </c>
      <c r="S66">
        <v>13.67679163</v>
      </c>
      <c r="T66">
        <v>12.483766770000001</v>
      </c>
      <c r="U66">
        <v>12.718961950000001</v>
      </c>
      <c r="V66">
        <v>13.701759600000001</v>
      </c>
      <c r="W66">
        <v>15.157291219999999</v>
      </c>
      <c r="X66">
        <v>16.952908879999999</v>
      </c>
      <c r="Y66">
        <v>19.022382409999999</v>
      </c>
      <c r="Z66">
        <v>21.328162020000001</v>
      </c>
      <c r="AA66">
        <v>23.848365130000001</v>
      </c>
      <c r="AB66">
        <v>26.570028929999999</v>
      </c>
      <c r="AC66">
        <v>29.48528902</v>
      </c>
      <c r="AD66">
        <v>32.589189689999998</v>
      </c>
      <c r="AE66">
        <v>35.584398299999997</v>
      </c>
      <c r="AF66">
        <v>38.5469376</v>
      </c>
      <c r="AG66">
        <v>41.507362919999998</v>
      </c>
      <c r="AH66">
        <v>44.467930410000001</v>
      </c>
      <c r="AI66">
        <v>47.418326010000001</v>
      </c>
      <c r="AJ66">
        <v>50.340127520000003</v>
      </c>
      <c r="AK66">
        <v>53.206933849999999</v>
      </c>
      <c r="AL66">
        <v>55.984629890000001</v>
      </c>
      <c r="AM66">
        <v>58.630245440000003</v>
      </c>
      <c r="AN66">
        <v>61.093568740000002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6135.0152349999998</v>
      </c>
      <c r="E67">
        <v>6041.8625769999999</v>
      </c>
      <c r="F67">
        <v>5911.4952960000001</v>
      </c>
      <c r="G67">
        <v>5748.5245420000001</v>
      </c>
      <c r="H67">
        <v>4046.633828</v>
      </c>
      <c r="I67">
        <v>2336.1884399999999</v>
      </c>
      <c r="J67">
        <v>1196.51856</v>
      </c>
      <c r="K67">
        <v>571.37900070000001</v>
      </c>
      <c r="L67">
        <v>262.3660246</v>
      </c>
      <c r="M67">
        <v>118.4786982</v>
      </c>
      <c r="N67">
        <v>53.672237559999999</v>
      </c>
      <c r="O67">
        <v>25.132448549999999</v>
      </c>
      <c r="P67">
        <v>17.22300589</v>
      </c>
      <c r="Q67">
        <v>14.379392709999999</v>
      </c>
      <c r="R67">
        <v>13.26271579</v>
      </c>
      <c r="S67">
        <v>12.83162613</v>
      </c>
      <c r="T67">
        <v>12.672450400000001</v>
      </c>
      <c r="U67">
        <v>12.760665749999999</v>
      </c>
      <c r="V67">
        <v>12.95231177</v>
      </c>
      <c r="W67">
        <v>13.168241350000001</v>
      </c>
      <c r="X67">
        <v>13.365587</v>
      </c>
      <c r="Y67">
        <v>13.52526984</v>
      </c>
      <c r="Z67">
        <v>13.638360629999999</v>
      </c>
      <c r="AA67">
        <v>13.70184362</v>
      </c>
      <c r="AB67">
        <v>13.71609741</v>
      </c>
      <c r="AC67">
        <v>13.68342496</v>
      </c>
      <c r="AD67">
        <v>13.607223279999999</v>
      </c>
      <c r="AE67">
        <v>13.64013291</v>
      </c>
      <c r="AF67">
        <v>13.71290072</v>
      </c>
      <c r="AG67">
        <v>13.786311469999999</v>
      </c>
      <c r="AH67">
        <v>13.83809958</v>
      </c>
      <c r="AI67">
        <v>13.856694340000001</v>
      </c>
      <c r="AJ67">
        <v>13.836558500000001</v>
      </c>
      <c r="AK67">
        <v>13.77539127</v>
      </c>
      <c r="AL67">
        <v>13.67212866</v>
      </c>
      <c r="AM67">
        <v>13.526393840000001</v>
      </c>
      <c r="AN67">
        <v>13.338409609999999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50260.766559999996</v>
      </c>
      <c r="E68">
        <v>51698.540670000002</v>
      </c>
      <c r="F68">
        <v>53173.85858</v>
      </c>
      <c r="G68">
        <v>54663.175130000003</v>
      </c>
      <c r="H68">
        <v>56157.518080000002</v>
      </c>
      <c r="I68">
        <v>57656.846109999999</v>
      </c>
      <c r="J68">
        <v>59165.198190000003</v>
      </c>
      <c r="K68">
        <v>60680.654949999996</v>
      </c>
      <c r="L68">
        <v>62207.786119999997</v>
      </c>
      <c r="M68">
        <v>63750.553480000002</v>
      </c>
      <c r="N68">
        <v>65312.537830000001</v>
      </c>
      <c r="O68">
        <v>66897.073409999997</v>
      </c>
      <c r="P68">
        <v>68525.351410000003</v>
      </c>
      <c r="Q68">
        <v>70209.976169999994</v>
      </c>
      <c r="R68">
        <v>71951.668120000002</v>
      </c>
      <c r="S68">
        <v>73751.104210000005</v>
      </c>
      <c r="T68">
        <v>75609.291429999997</v>
      </c>
      <c r="U68">
        <v>77575.999339999995</v>
      </c>
      <c r="V68">
        <v>79626.328450000001</v>
      </c>
      <c r="W68">
        <v>81749.851720000006</v>
      </c>
      <c r="X68">
        <v>83942.293030000001</v>
      </c>
      <c r="Y68">
        <v>86201.418999999994</v>
      </c>
      <c r="Z68">
        <v>88525.861390000005</v>
      </c>
      <c r="AA68">
        <v>90914.649399999995</v>
      </c>
      <c r="AB68">
        <v>93367.003700000001</v>
      </c>
      <c r="AC68">
        <v>95882.261190000005</v>
      </c>
      <c r="AD68">
        <v>98459.892309999996</v>
      </c>
      <c r="AE68">
        <v>101113.0615</v>
      </c>
      <c r="AF68">
        <v>103849.3901</v>
      </c>
      <c r="AG68">
        <v>106667.7258</v>
      </c>
      <c r="AH68">
        <v>109567.44070000001</v>
      </c>
      <c r="AI68">
        <v>112548.43429999999</v>
      </c>
      <c r="AJ68">
        <v>115611.677</v>
      </c>
      <c r="AK68">
        <v>118761.277</v>
      </c>
      <c r="AL68">
        <v>122001.8367</v>
      </c>
      <c r="AM68">
        <v>125340.4037</v>
      </c>
      <c r="AN68">
        <v>128786.2846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13.6217632</v>
      </c>
      <c r="E69">
        <v>14.003915900000001</v>
      </c>
      <c r="F69">
        <v>14.38751493</v>
      </c>
      <c r="G69">
        <v>14.77398927</v>
      </c>
      <c r="H69">
        <v>15.166976930000001</v>
      </c>
      <c r="I69">
        <v>15.567424040000001</v>
      </c>
      <c r="J69">
        <v>15.97575073</v>
      </c>
      <c r="K69">
        <v>16.38791333</v>
      </c>
      <c r="L69">
        <v>16.80572175</v>
      </c>
      <c r="M69">
        <v>17.231962500000002</v>
      </c>
      <c r="N69">
        <v>17.667957810000001</v>
      </c>
      <c r="O69">
        <v>18.113767200000002</v>
      </c>
      <c r="P69">
        <v>18.571534230000001</v>
      </c>
      <c r="Q69">
        <v>19.044126410000001</v>
      </c>
      <c r="R69">
        <v>19.529992100000001</v>
      </c>
      <c r="S69">
        <v>20.028024420000001</v>
      </c>
      <c r="T69">
        <v>20.53796818</v>
      </c>
      <c r="U69">
        <v>21.062312720000001</v>
      </c>
      <c r="V69">
        <v>21.598786690000001</v>
      </c>
      <c r="W69">
        <v>22.146677360000002</v>
      </c>
      <c r="X69">
        <v>22.706361279999999</v>
      </c>
      <c r="Y69">
        <v>23.278176800000001</v>
      </c>
      <c r="Z69">
        <v>23.862265919999999</v>
      </c>
      <c r="AA69">
        <v>24.45863013</v>
      </c>
      <c r="AB69">
        <v>25.067192680000002</v>
      </c>
      <c r="AC69">
        <v>25.6878499</v>
      </c>
      <c r="AD69">
        <v>26.320513529999999</v>
      </c>
      <c r="AE69">
        <v>26.966886049999999</v>
      </c>
      <c r="AF69">
        <v>27.628718689999999</v>
      </c>
      <c r="AG69">
        <v>28.304690189999999</v>
      </c>
      <c r="AH69">
        <v>28.994337470000001</v>
      </c>
      <c r="AI69">
        <v>29.698264099999999</v>
      </c>
      <c r="AJ69">
        <v>30.417722229999999</v>
      </c>
      <c r="AK69">
        <v>31.155253739999999</v>
      </c>
      <c r="AL69">
        <v>31.912605630000002</v>
      </c>
      <c r="AM69">
        <v>32.692147630000001</v>
      </c>
      <c r="AN69">
        <v>33.496883580000002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81471.076319999906</v>
      </c>
      <c r="E70">
        <v>83834.582429999995</v>
      </c>
      <c r="F70">
        <v>86289.136639999997</v>
      </c>
      <c r="G70">
        <v>88771.32892</v>
      </c>
      <c r="H70">
        <v>91246.700360000003</v>
      </c>
      <c r="I70">
        <v>93713.293999999994</v>
      </c>
      <c r="J70">
        <v>96181.25546</v>
      </c>
      <c r="K70">
        <v>98663.410180000006</v>
      </c>
      <c r="L70">
        <v>101167.99649999999</v>
      </c>
      <c r="M70">
        <v>103700.40119999999</v>
      </c>
      <c r="N70">
        <v>106269.13920000001</v>
      </c>
      <c r="O70">
        <v>108885.18339999999</v>
      </c>
      <c r="P70">
        <v>111591.3308</v>
      </c>
      <c r="Q70">
        <v>114405.96430000001</v>
      </c>
      <c r="R70">
        <v>117334.73420000001</v>
      </c>
      <c r="S70">
        <v>120380.93429999999</v>
      </c>
      <c r="T70">
        <v>123547.7898</v>
      </c>
      <c r="U70">
        <v>126948.8195</v>
      </c>
      <c r="V70">
        <v>130520.48450000001</v>
      </c>
      <c r="W70">
        <v>134238.0122</v>
      </c>
      <c r="X70">
        <v>138089.6023</v>
      </c>
      <c r="Y70">
        <v>142069.38099999999</v>
      </c>
      <c r="Z70">
        <v>146174.98850000001</v>
      </c>
      <c r="AA70">
        <v>150406.11480000001</v>
      </c>
      <c r="AB70">
        <v>154763.63159999999</v>
      </c>
      <c r="AC70">
        <v>159249.15960000001</v>
      </c>
      <c r="AD70">
        <v>163864.9767</v>
      </c>
      <c r="AE70">
        <v>168638.65530000001</v>
      </c>
      <c r="AF70">
        <v>173580.90950000001</v>
      </c>
      <c r="AG70">
        <v>178691.6298</v>
      </c>
      <c r="AH70">
        <v>183969.01389999999</v>
      </c>
      <c r="AI70">
        <v>189410.2475</v>
      </c>
      <c r="AJ70">
        <v>195014.08540000001</v>
      </c>
      <c r="AK70">
        <v>200783.52050000001</v>
      </c>
      <c r="AL70">
        <v>206726.60269999999</v>
      </c>
      <c r="AM70">
        <v>212855.59020000001</v>
      </c>
      <c r="AN70">
        <v>219186.8701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25868.631430000001</v>
      </c>
      <c r="E71">
        <v>26610.076099999998</v>
      </c>
      <c r="F71">
        <v>27367.719840000002</v>
      </c>
      <c r="G71">
        <v>28138.950680000002</v>
      </c>
      <c r="H71">
        <v>28924.14963</v>
      </c>
      <c r="I71">
        <v>29723.099180000001</v>
      </c>
      <c r="J71">
        <v>30536.408810000001</v>
      </c>
      <c r="K71">
        <v>31359.579440000001</v>
      </c>
      <c r="L71">
        <v>32196.259300000002</v>
      </c>
      <c r="M71">
        <v>33050.731299999999</v>
      </c>
      <c r="N71">
        <v>33925.598140000002</v>
      </c>
      <c r="O71">
        <v>34822.333449999998</v>
      </c>
      <c r="P71">
        <v>35744.930740000003</v>
      </c>
      <c r="Q71">
        <v>36699.3505</v>
      </c>
      <c r="R71">
        <v>37684.182370000002</v>
      </c>
      <c r="S71">
        <v>38698.917110000002</v>
      </c>
      <c r="T71">
        <v>39744.576560000001</v>
      </c>
      <c r="U71">
        <v>40835.828930000003</v>
      </c>
      <c r="V71">
        <v>41963.788</v>
      </c>
      <c r="W71">
        <v>43124.869250000003</v>
      </c>
      <c r="X71">
        <v>44318.525029999997</v>
      </c>
      <c r="Y71">
        <v>45544.759879999998</v>
      </c>
      <c r="Z71">
        <v>46803.747139999999</v>
      </c>
      <c r="AA71">
        <v>48095.76122</v>
      </c>
      <c r="AB71">
        <v>49421.178899999999</v>
      </c>
      <c r="AC71">
        <v>50780.521410000001</v>
      </c>
      <c r="AD71">
        <v>52174.520859999997</v>
      </c>
      <c r="AE71">
        <v>53606.822939999998</v>
      </c>
      <c r="AF71">
        <v>55081.110159999997</v>
      </c>
      <c r="AG71">
        <v>56594.681759999999</v>
      </c>
      <c r="AH71">
        <v>58146.315159999998</v>
      </c>
      <c r="AI71">
        <v>59736.455139999998</v>
      </c>
      <c r="AJ71">
        <v>61366.711389999997</v>
      </c>
      <c r="AK71">
        <v>63040.893199999999</v>
      </c>
      <c r="AL71">
        <v>64762.194479999998</v>
      </c>
      <c r="AM71">
        <v>66535.242729999998</v>
      </c>
      <c r="AN71">
        <v>68365.949510000006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39234.149830000002</v>
      </c>
      <c r="E72">
        <v>40354.23949</v>
      </c>
      <c r="F72">
        <v>41505.650679999999</v>
      </c>
      <c r="G72">
        <v>42688.630570000001</v>
      </c>
      <c r="H72">
        <v>43891.03342</v>
      </c>
      <c r="I72">
        <v>45104.446530000001</v>
      </c>
      <c r="J72">
        <v>46328.196649999998</v>
      </c>
      <c r="K72">
        <v>47561.863519999999</v>
      </c>
      <c r="L72">
        <v>48816.391839999997</v>
      </c>
      <c r="M72">
        <v>50101.625489999999</v>
      </c>
      <c r="N72">
        <v>51423.938009999998</v>
      </c>
      <c r="O72">
        <v>52787.831429999998</v>
      </c>
      <c r="P72">
        <v>54194.728470000002</v>
      </c>
      <c r="Q72">
        <v>55651.1734</v>
      </c>
      <c r="R72">
        <v>57155.758249999999</v>
      </c>
      <c r="S72">
        <v>58709.67985</v>
      </c>
      <c r="T72">
        <v>60317.226589999998</v>
      </c>
      <c r="U72">
        <v>62005.398260000002</v>
      </c>
      <c r="V72">
        <v>63759.244050000001</v>
      </c>
      <c r="W72">
        <v>65573.508539999995</v>
      </c>
      <c r="X72">
        <v>67447.288750000007</v>
      </c>
      <c r="Y72">
        <v>69381.161529999998</v>
      </c>
      <c r="Z72">
        <v>71376.414850000001</v>
      </c>
      <c r="AA72">
        <v>73434.926170000006</v>
      </c>
      <c r="AB72">
        <v>75559.149810000003</v>
      </c>
      <c r="AC72">
        <v>77752.181479999999</v>
      </c>
      <c r="AD72">
        <v>80017.901960000003</v>
      </c>
      <c r="AE72">
        <v>82331.904469999994</v>
      </c>
      <c r="AF72">
        <v>84704.065449999995</v>
      </c>
      <c r="AG72">
        <v>87133.662410000004</v>
      </c>
      <c r="AH72">
        <v>89620.514179999998</v>
      </c>
      <c r="AI72">
        <v>92165.716910000003</v>
      </c>
      <c r="AJ72">
        <v>94771.451159999997</v>
      </c>
      <c r="AK72">
        <v>97442.936300000001</v>
      </c>
      <c r="AL72">
        <v>100184.4253</v>
      </c>
      <c r="AM72">
        <v>103002.4112</v>
      </c>
      <c r="AN72">
        <v>105905.2337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7781.8157849999998</v>
      </c>
      <c r="E73">
        <v>8022.8576130000001</v>
      </c>
      <c r="F73">
        <v>8272.5853900000002</v>
      </c>
      <c r="G73">
        <v>8540.5008639999996</v>
      </c>
      <c r="H73">
        <v>8829.7412650000006</v>
      </c>
      <c r="I73">
        <v>9138.0173059999997</v>
      </c>
      <c r="J73">
        <v>9462.6104290000003</v>
      </c>
      <c r="K73">
        <v>9799.532389</v>
      </c>
      <c r="L73">
        <v>10149.135469999999</v>
      </c>
      <c r="M73">
        <v>10514.26312</v>
      </c>
      <c r="N73">
        <v>10898.2605</v>
      </c>
      <c r="O73">
        <v>11304.84719</v>
      </c>
      <c r="P73">
        <v>11714.03758</v>
      </c>
      <c r="Q73">
        <v>12130.492990000001</v>
      </c>
      <c r="R73">
        <v>12556.510039999999</v>
      </c>
      <c r="S73">
        <v>12993.394</v>
      </c>
      <c r="T73">
        <v>13443.155489999999</v>
      </c>
      <c r="U73">
        <v>13901.6405</v>
      </c>
      <c r="V73">
        <v>14369.904329999999</v>
      </c>
      <c r="W73">
        <v>14848.688550000001</v>
      </c>
      <c r="X73">
        <v>15340.57352</v>
      </c>
      <c r="Y73">
        <v>15847.31532</v>
      </c>
      <c r="Z73">
        <v>16370.306920000001</v>
      </c>
      <c r="AA73">
        <v>16910.84762</v>
      </c>
      <c r="AB73">
        <v>17470.30602</v>
      </c>
      <c r="AC73">
        <v>18050.247599999999</v>
      </c>
      <c r="AD73">
        <v>18652.530790000001</v>
      </c>
      <c r="AE73">
        <v>19265.221829999999</v>
      </c>
      <c r="AF73">
        <v>19890.431769999999</v>
      </c>
      <c r="AG73">
        <v>20528.665280000001</v>
      </c>
      <c r="AH73">
        <v>21179.680540000001</v>
      </c>
      <c r="AI73">
        <v>21844.093570000001</v>
      </c>
      <c r="AJ73">
        <v>22523.49482</v>
      </c>
      <c r="AK73">
        <v>23220.488860000001</v>
      </c>
      <c r="AL73">
        <v>23937.697199999999</v>
      </c>
      <c r="AM73">
        <v>24678.224480000001</v>
      </c>
      <c r="AN73">
        <v>25445.78138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10998.095369999999</v>
      </c>
      <c r="E74">
        <v>11311.02067</v>
      </c>
      <c r="F74">
        <v>11620.76881</v>
      </c>
      <c r="G74">
        <v>11942.75663</v>
      </c>
      <c r="H74">
        <v>12285.53054</v>
      </c>
      <c r="I74">
        <v>12649.213729999999</v>
      </c>
      <c r="J74">
        <v>13032.204959999999</v>
      </c>
      <c r="K74">
        <v>13427.34914</v>
      </c>
      <c r="L74">
        <v>13837.182919999999</v>
      </c>
      <c r="M74">
        <v>14265.575639999999</v>
      </c>
      <c r="N74">
        <v>14714.390100000001</v>
      </c>
      <c r="O74">
        <v>15183.942349999999</v>
      </c>
      <c r="P74">
        <v>15661.03975</v>
      </c>
      <c r="Q74">
        <v>16148.1657</v>
      </c>
      <c r="R74">
        <v>16643.56307</v>
      </c>
      <c r="S74">
        <v>17147.09938</v>
      </c>
      <c r="T74">
        <v>17660.472460000001</v>
      </c>
      <c r="U74">
        <v>18178.837820000001</v>
      </c>
      <c r="V74">
        <v>18703.95119</v>
      </c>
      <c r="W74">
        <v>19237.248579999999</v>
      </c>
      <c r="X74">
        <v>19781.30776</v>
      </c>
      <c r="Y74">
        <v>20337.79408</v>
      </c>
      <c r="Z74">
        <v>20907.7454</v>
      </c>
      <c r="AA74">
        <v>21491.902160000001</v>
      </c>
      <c r="AB74">
        <v>22090.94929</v>
      </c>
      <c r="AC74">
        <v>22705.694940000001</v>
      </c>
      <c r="AD74">
        <v>23337.191050000001</v>
      </c>
      <c r="AE74">
        <v>23978.093710000001</v>
      </c>
      <c r="AF74">
        <v>24628.929329999999</v>
      </c>
      <c r="AG74">
        <v>25286.421399999999</v>
      </c>
      <c r="AH74">
        <v>25949.831579999998</v>
      </c>
      <c r="AI74">
        <v>26620.585289999999</v>
      </c>
      <c r="AJ74">
        <v>27301.125510000002</v>
      </c>
      <c r="AK74">
        <v>27995.395280000001</v>
      </c>
      <c r="AL74">
        <v>28705.518029999999</v>
      </c>
      <c r="AM74">
        <v>29434.276740000001</v>
      </c>
      <c r="AN74">
        <v>30184.94197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420846.25699999998</v>
      </c>
      <c r="E75">
        <v>432522.28590000002</v>
      </c>
      <c r="F75">
        <v>444099.83799999999</v>
      </c>
      <c r="G75">
        <v>455935.717</v>
      </c>
      <c r="H75">
        <v>468352.43099999998</v>
      </c>
      <c r="I75">
        <v>481402.70779999997</v>
      </c>
      <c r="J75">
        <v>495054.40919999999</v>
      </c>
      <c r="K75">
        <v>508985.9926</v>
      </c>
      <c r="L75">
        <v>523308.51579999999</v>
      </c>
      <c r="M75">
        <v>538147.81709999999</v>
      </c>
      <c r="N75">
        <v>553532.34039999999</v>
      </c>
      <c r="O75">
        <v>569425.14789999998</v>
      </c>
      <c r="P75">
        <v>585745.56350000005</v>
      </c>
      <c r="Q75">
        <v>602568.89110000001</v>
      </c>
      <c r="R75">
        <v>619747.3395</v>
      </c>
      <c r="S75">
        <v>637223.78659999999</v>
      </c>
      <c r="T75">
        <v>654997.70620000002</v>
      </c>
      <c r="U75">
        <v>672936.02350000001</v>
      </c>
      <c r="V75">
        <v>691066.14729999995</v>
      </c>
      <c r="W75">
        <v>709422.21909999999</v>
      </c>
      <c r="X75">
        <v>728064.51249999995</v>
      </c>
      <c r="Y75">
        <v>747032.67870000005</v>
      </c>
      <c r="Z75">
        <v>766344.16509999998</v>
      </c>
      <c r="AA75">
        <v>786002.36609999998</v>
      </c>
      <c r="AB75">
        <v>806003.98640000005</v>
      </c>
      <c r="AC75">
        <v>826344.60479999997</v>
      </c>
      <c r="AD75">
        <v>847022.16650000005</v>
      </c>
      <c r="AE75">
        <v>868049.3199</v>
      </c>
      <c r="AF75">
        <v>889475.58880000003</v>
      </c>
      <c r="AG75">
        <v>911159.85739999998</v>
      </c>
      <c r="AH75">
        <v>933073.70429999998</v>
      </c>
      <c r="AI75">
        <v>955264.40850000002</v>
      </c>
      <c r="AJ75">
        <v>977813.41370000003</v>
      </c>
      <c r="AK75">
        <v>1000869.505</v>
      </c>
      <c r="AL75">
        <v>1024499.3050000001</v>
      </c>
      <c r="AM75">
        <v>1048807.6529999999</v>
      </c>
      <c r="AN75">
        <v>1073922.432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316018.45569999999</v>
      </c>
      <c r="E76">
        <v>324344.82329999999</v>
      </c>
      <c r="F76">
        <v>332479.28490000003</v>
      </c>
      <c r="G76">
        <v>341181.44349999999</v>
      </c>
      <c r="H76">
        <v>350759.71879999997</v>
      </c>
      <c r="I76">
        <v>360995.12599999999</v>
      </c>
      <c r="J76">
        <v>371700.07419999997</v>
      </c>
      <c r="K76">
        <v>382537.9203</v>
      </c>
      <c r="L76">
        <v>393580.86609999998</v>
      </c>
      <c r="M76">
        <v>405014.01449999999</v>
      </c>
      <c r="N76">
        <v>416785.89520000003</v>
      </c>
      <c r="O76">
        <v>428786.55009999999</v>
      </c>
      <c r="P76">
        <v>440856.13760000002</v>
      </c>
      <c r="Q76">
        <v>453025.83439999999</v>
      </c>
      <c r="R76">
        <v>465213.04109999997</v>
      </c>
      <c r="S76">
        <v>477398.56270000001</v>
      </c>
      <c r="T76">
        <v>489593.5172</v>
      </c>
      <c r="U76">
        <v>500487.17249999999</v>
      </c>
      <c r="V76">
        <v>510780.39919999999</v>
      </c>
      <c r="W76">
        <v>520774.73979999998</v>
      </c>
      <c r="X76">
        <v>530635.85309999995</v>
      </c>
      <c r="Y76">
        <v>540431.60179999995</v>
      </c>
      <c r="Z76">
        <v>550186.66850000003</v>
      </c>
      <c r="AA76">
        <v>559909.37990000006</v>
      </c>
      <c r="AB76">
        <v>569602.17079999996</v>
      </c>
      <c r="AC76">
        <v>579266.24580000003</v>
      </c>
      <c r="AD76">
        <v>588903.80469999998</v>
      </c>
      <c r="AE76">
        <v>598099.26179999998</v>
      </c>
      <c r="AF76">
        <v>607121.64859999996</v>
      </c>
      <c r="AG76">
        <v>616006.70759999997</v>
      </c>
      <c r="AH76">
        <v>624735.15689999994</v>
      </c>
      <c r="AI76">
        <v>633374.51170000003</v>
      </c>
      <c r="AJ76">
        <v>642002.52159999998</v>
      </c>
      <c r="AK76">
        <v>650725.27060000005</v>
      </c>
      <c r="AL76">
        <v>659571.55920000002</v>
      </c>
      <c r="AM76">
        <v>668588.16020000004</v>
      </c>
      <c r="AN76">
        <v>677832.53529999999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43466.001499999998</v>
      </c>
      <c r="E77">
        <v>44700.47118</v>
      </c>
      <c r="F77">
        <v>45938.040480000003</v>
      </c>
      <c r="G77">
        <v>47195.203200000004</v>
      </c>
      <c r="H77">
        <v>48496.321479999999</v>
      </c>
      <c r="I77">
        <v>49838.415820000002</v>
      </c>
      <c r="J77">
        <v>51223.91633</v>
      </c>
      <c r="K77">
        <v>52639.298430000003</v>
      </c>
      <c r="L77">
        <v>54088.47782</v>
      </c>
      <c r="M77">
        <v>55585.340790000002</v>
      </c>
      <c r="N77">
        <v>57143.895279999997</v>
      </c>
      <c r="O77">
        <v>58779.534549999997</v>
      </c>
      <c r="P77">
        <v>60431.464840000001</v>
      </c>
      <c r="Q77">
        <v>62128.860739999996</v>
      </c>
      <c r="R77">
        <v>63875.164570000001</v>
      </c>
      <c r="S77">
        <v>65668.711020000002</v>
      </c>
      <c r="T77">
        <v>67509.275089999996</v>
      </c>
      <c r="U77">
        <v>69397.711169999995</v>
      </c>
      <c r="V77">
        <v>71333.856629999995</v>
      </c>
      <c r="W77">
        <v>73317.330900000001</v>
      </c>
      <c r="X77">
        <v>75354.715450000003</v>
      </c>
      <c r="Y77">
        <v>77449.514519999997</v>
      </c>
      <c r="Z77">
        <v>79604.180070000002</v>
      </c>
      <c r="AA77">
        <v>81820.710560000007</v>
      </c>
      <c r="AB77">
        <v>84100.94137</v>
      </c>
      <c r="AC77">
        <v>86446.759179999906</v>
      </c>
      <c r="AD77">
        <v>88860.295740000001</v>
      </c>
      <c r="AE77">
        <v>91273.572109999906</v>
      </c>
      <c r="AF77">
        <v>93710.048460000005</v>
      </c>
      <c r="AG77">
        <v>96180.481969999906</v>
      </c>
      <c r="AH77">
        <v>98686.606589999996</v>
      </c>
      <c r="AI77">
        <v>101230.7689</v>
      </c>
      <c r="AJ77">
        <v>103817.715</v>
      </c>
      <c r="AK77">
        <v>106456.9126</v>
      </c>
      <c r="AL77">
        <v>109157.1347</v>
      </c>
      <c r="AM77">
        <v>111929.1966</v>
      </c>
      <c r="AN77">
        <v>114786.80130000001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182055.56880000001</v>
      </c>
      <c r="E78">
        <v>187230.62700000001</v>
      </c>
      <c r="F78">
        <v>192445.3737</v>
      </c>
      <c r="G78">
        <v>197792.14180000001</v>
      </c>
      <c r="H78">
        <v>203357.299</v>
      </c>
      <c r="I78">
        <v>209143.06659999999</v>
      </c>
      <c r="J78">
        <v>215135.6686</v>
      </c>
      <c r="K78">
        <v>221249.2144</v>
      </c>
      <c r="L78">
        <v>227514.2794</v>
      </c>
      <c r="M78">
        <v>233977.11309999999</v>
      </c>
      <c r="N78">
        <v>240658.66320000001</v>
      </c>
      <c r="O78">
        <v>247562.47099999999</v>
      </c>
      <c r="P78">
        <v>254627.91880000001</v>
      </c>
      <c r="Q78">
        <v>261892.37030000001</v>
      </c>
      <c r="R78">
        <v>269329.51329999999</v>
      </c>
      <c r="S78">
        <v>276930.33010000002</v>
      </c>
      <c r="T78">
        <v>284704.8077</v>
      </c>
      <c r="U78">
        <v>292629.114</v>
      </c>
      <c r="V78">
        <v>300693.38059999997</v>
      </c>
      <c r="W78">
        <v>308903.87329999998</v>
      </c>
      <c r="X78">
        <v>317283.74790000002</v>
      </c>
      <c r="Y78">
        <v>325848.04220000003</v>
      </c>
      <c r="Z78">
        <v>334605.79810000001</v>
      </c>
      <c r="AA78">
        <v>343563.09370000003</v>
      </c>
      <c r="AB78">
        <v>352725.20600000001</v>
      </c>
      <c r="AC78">
        <v>362098.228</v>
      </c>
      <c r="AD78">
        <v>371690.22009999998</v>
      </c>
      <c r="AE78">
        <v>381481.91320000001</v>
      </c>
      <c r="AF78">
        <v>391491.05800000002</v>
      </c>
      <c r="AG78">
        <v>401684.08880000003</v>
      </c>
      <c r="AH78">
        <v>412050.87829999998</v>
      </c>
      <c r="AI78">
        <v>422604.72529999999</v>
      </c>
      <c r="AJ78">
        <v>433371.77889999998</v>
      </c>
      <c r="AK78">
        <v>444399.20189999999</v>
      </c>
      <c r="AL78">
        <v>455716.70189999999</v>
      </c>
      <c r="AM78">
        <v>467365.2242</v>
      </c>
      <c r="AN78">
        <v>479394.66950000002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12345.112440000001</v>
      </c>
      <c r="E79">
        <v>12709.826489999999</v>
      </c>
      <c r="F79">
        <v>13090.2772</v>
      </c>
      <c r="G79">
        <v>13488.88386</v>
      </c>
      <c r="H79">
        <v>13897.052900000001</v>
      </c>
      <c r="I79">
        <v>14307.26325</v>
      </c>
      <c r="J79">
        <v>14715.665789999999</v>
      </c>
      <c r="K79">
        <v>15120.24085</v>
      </c>
      <c r="L79">
        <v>15522.55168</v>
      </c>
      <c r="M79">
        <v>15925.74755</v>
      </c>
      <c r="N79">
        <v>16331.019410000001</v>
      </c>
      <c r="O79">
        <v>16740.26352</v>
      </c>
      <c r="P79">
        <v>17159.114269999998</v>
      </c>
      <c r="Q79">
        <v>17592.32343</v>
      </c>
      <c r="R79">
        <v>18042.582829999999</v>
      </c>
      <c r="S79">
        <v>18511.828949999999</v>
      </c>
      <c r="T79">
        <v>19002.06179</v>
      </c>
      <c r="U79">
        <v>19526.499670000001</v>
      </c>
      <c r="V79">
        <v>20078.176449999999</v>
      </c>
      <c r="W79">
        <v>20653.89963</v>
      </c>
      <c r="X79">
        <v>21252.03772</v>
      </c>
      <c r="Y79">
        <v>21871.766080000001</v>
      </c>
      <c r="Z79">
        <v>22512.840499999998</v>
      </c>
      <c r="AA79">
        <v>23175.431260000001</v>
      </c>
      <c r="AB79">
        <v>23860.00562</v>
      </c>
      <c r="AC79">
        <v>24567.270710000001</v>
      </c>
      <c r="AD79">
        <v>25298.172890000002</v>
      </c>
      <c r="AE79">
        <v>26049.952150000001</v>
      </c>
      <c r="AF79">
        <v>26824.138330000002</v>
      </c>
      <c r="AG79">
        <v>27621.702000000001</v>
      </c>
      <c r="AH79">
        <v>28443.29161</v>
      </c>
      <c r="AI79">
        <v>29292.737369999999</v>
      </c>
      <c r="AJ79">
        <v>30171.665720000001</v>
      </c>
      <c r="AK79">
        <v>31080.887429999999</v>
      </c>
      <c r="AL79">
        <v>32020.85843</v>
      </c>
      <c r="AM79">
        <v>32992.393040000003</v>
      </c>
      <c r="AN79">
        <v>33996.990579999998</v>
      </c>
    </row>
    <row r="80" spans="1:40" x14ac:dyDescent="0.25">
      <c r="A80" s="5" t="s">
        <v>220</v>
      </c>
      <c r="B80" t="s">
        <v>317</v>
      </c>
      <c r="C80">
        <v>16126.348</v>
      </c>
      <c r="D80">
        <v>16774.34964</v>
      </c>
      <c r="E80">
        <v>17389.95462</v>
      </c>
      <c r="F80">
        <v>17922.321309999999</v>
      </c>
      <c r="G80">
        <v>18548.241170000001</v>
      </c>
      <c r="H80">
        <v>19296.338629999998</v>
      </c>
      <c r="I80">
        <v>20153.00158</v>
      </c>
      <c r="J80">
        <v>21105.085299999999</v>
      </c>
      <c r="K80">
        <v>22147.658169999999</v>
      </c>
      <c r="L80">
        <v>23291.07416</v>
      </c>
      <c r="M80">
        <v>24549.199820000002</v>
      </c>
      <c r="N80">
        <v>25932.65222</v>
      </c>
      <c r="O80">
        <v>27450.590179999999</v>
      </c>
      <c r="P80">
        <v>28956.68593</v>
      </c>
      <c r="Q80">
        <v>30427.949130000001</v>
      </c>
      <c r="R80">
        <v>31870.600170000002</v>
      </c>
      <c r="S80">
        <v>33299.422440000002</v>
      </c>
      <c r="T80">
        <v>34729.368210000001</v>
      </c>
      <c r="U80">
        <v>36196.570919999998</v>
      </c>
      <c r="V80">
        <v>37705.044730000001</v>
      </c>
      <c r="W80">
        <v>39252.539510000002</v>
      </c>
      <c r="X80">
        <v>40837.456059999997</v>
      </c>
      <c r="Y80">
        <v>42458.523950000003</v>
      </c>
      <c r="Z80">
        <v>44115.158089999997</v>
      </c>
      <c r="AA80">
        <v>45807.322010000004</v>
      </c>
      <c r="AB80">
        <v>47535.31669</v>
      </c>
      <c r="AC80">
        <v>49299.659749999999</v>
      </c>
      <c r="AD80">
        <v>51101.047910000001</v>
      </c>
      <c r="AE80">
        <v>52772.910190000002</v>
      </c>
      <c r="AF80">
        <v>54315.154739999998</v>
      </c>
      <c r="AG80">
        <v>55754.542800000003</v>
      </c>
      <c r="AH80">
        <v>57118.918640000004</v>
      </c>
      <c r="AI80">
        <v>58428.194620000002</v>
      </c>
      <c r="AJ80">
        <v>59695.164830000002</v>
      </c>
      <c r="AK80">
        <v>60931.883690000002</v>
      </c>
      <c r="AL80">
        <v>62147.790159999997</v>
      </c>
      <c r="AM80">
        <v>63349.760670000003</v>
      </c>
      <c r="AN80">
        <v>64543.532039999998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719.74499909999997</v>
      </c>
      <c r="E81">
        <v>714.2405857</v>
      </c>
      <c r="F81">
        <v>709.42540929999996</v>
      </c>
      <c r="G81">
        <v>709.31486410000002</v>
      </c>
      <c r="H81">
        <v>713.90370919999998</v>
      </c>
      <c r="I81">
        <v>722.47127650000004</v>
      </c>
      <c r="J81">
        <v>734.54034620000004</v>
      </c>
      <c r="K81">
        <v>749.59187169999996</v>
      </c>
      <c r="L81">
        <v>767.42557339999996</v>
      </c>
      <c r="M81">
        <v>788.02625430000001</v>
      </c>
      <c r="N81">
        <v>811.33801870000002</v>
      </c>
      <c r="O81">
        <v>837.33382200000005</v>
      </c>
      <c r="P81">
        <v>864.39203889999999</v>
      </c>
      <c r="Q81">
        <v>891.94764429999998</v>
      </c>
      <c r="R81">
        <v>919.76070189999996</v>
      </c>
      <c r="S81">
        <v>947.83999410000001</v>
      </c>
      <c r="T81">
        <v>976.29882459999999</v>
      </c>
      <c r="U81">
        <v>1005.216794</v>
      </c>
      <c r="V81">
        <v>1034.424798</v>
      </c>
      <c r="W81">
        <v>1063.9495939999999</v>
      </c>
      <c r="X81">
        <v>1093.8811969999999</v>
      </c>
      <c r="Y81">
        <v>1124.3242250000001</v>
      </c>
      <c r="Z81">
        <v>1155.376802</v>
      </c>
      <c r="AA81">
        <v>1187.1235939999999</v>
      </c>
      <c r="AB81">
        <v>1219.6354610000001</v>
      </c>
      <c r="AC81">
        <v>1252.9719930000001</v>
      </c>
      <c r="AD81">
        <v>1287.185911</v>
      </c>
      <c r="AE81">
        <v>1320.51944</v>
      </c>
      <c r="AF81">
        <v>1352.752301</v>
      </c>
      <c r="AG81">
        <v>1384.0180109999999</v>
      </c>
      <c r="AH81">
        <v>1414.6166089999999</v>
      </c>
      <c r="AI81">
        <v>1444.858332</v>
      </c>
      <c r="AJ81">
        <v>1474.973714</v>
      </c>
      <c r="AK81">
        <v>1505.1085720000001</v>
      </c>
      <c r="AL81">
        <v>1535.2875610000001</v>
      </c>
      <c r="AM81">
        <v>1565.6169500000001</v>
      </c>
      <c r="AN81">
        <v>1596.2435680000001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50023.860070000002</v>
      </c>
      <c r="E82">
        <v>51435.276610000001</v>
      </c>
      <c r="F82">
        <v>52828.035629999998</v>
      </c>
      <c r="G82">
        <v>54237.692049999998</v>
      </c>
      <c r="H82">
        <v>55679.870479999998</v>
      </c>
      <c r="I82">
        <v>57154.326840000002</v>
      </c>
      <c r="J82">
        <v>58668.886850000003</v>
      </c>
      <c r="K82">
        <v>60204.056340000003</v>
      </c>
      <c r="L82">
        <v>61775.368450000002</v>
      </c>
      <c r="M82">
        <v>63420.761960000003</v>
      </c>
      <c r="N82">
        <v>65159.34072</v>
      </c>
      <c r="O82">
        <v>67003.774000000005</v>
      </c>
      <c r="P82">
        <v>68932.898589999997</v>
      </c>
      <c r="Q82">
        <v>70944.845650000003</v>
      </c>
      <c r="R82">
        <v>73012.920729999998</v>
      </c>
      <c r="S82">
        <v>75123.655079999997</v>
      </c>
      <c r="T82">
        <v>77276.944059999994</v>
      </c>
      <c r="U82">
        <v>79453.284719999996</v>
      </c>
      <c r="V82">
        <v>81658.263089999906</v>
      </c>
      <c r="W82">
        <v>83897.669120000006</v>
      </c>
      <c r="X82">
        <v>86180.167979999998</v>
      </c>
      <c r="Y82">
        <v>88512.342829999994</v>
      </c>
      <c r="Z82">
        <v>90899.518840000004</v>
      </c>
      <c r="AA82">
        <v>93346.640759999995</v>
      </c>
      <c r="AB82">
        <v>95858.870070000004</v>
      </c>
      <c r="AC82">
        <v>98442.063219999996</v>
      </c>
      <c r="AD82">
        <v>101103.1845</v>
      </c>
      <c r="AE82">
        <v>103825.0708</v>
      </c>
      <c r="AF82">
        <v>106608.33869999999</v>
      </c>
      <c r="AG82">
        <v>109427.4339</v>
      </c>
      <c r="AH82">
        <v>112270.09299999999</v>
      </c>
      <c r="AI82">
        <v>115137.261</v>
      </c>
      <c r="AJ82">
        <v>118033.80190000001</v>
      </c>
      <c r="AK82">
        <v>120971.3759</v>
      </c>
      <c r="AL82">
        <v>123959.09789999999</v>
      </c>
      <c r="AM82">
        <v>127009.2216</v>
      </c>
      <c r="AN82">
        <v>130136.66710000001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83540.140969999906</v>
      </c>
      <c r="E83">
        <v>86061.220199999996</v>
      </c>
      <c r="F83">
        <v>88732.240189999997</v>
      </c>
      <c r="G83">
        <v>91477.678539999906</v>
      </c>
      <c r="H83">
        <v>94206.195800000001</v>
      </c>
      <c r="I83">
        <v>96875.044009999998</v>
      </c>
      <c r="J83">
        <v>99479.619500000001</v>
      </c>
      <c r="K83">
        <v>102042.5805</v>
      </c>
      <c r="L83">
        <v>104591.57279999999</v>
      </c>
      <c r="M83">
        <v>107159.00719999999</v>
      </c>
      <c r="N83">
        <v>109772.37760000001</v>
      </c>
      <c r="O83">
        <v>112468</v>
      </c>
      <c r="P83">
        <v>115288.20050000001</v>
      </c>
      <c r="Q83">
        <v>118258.40240000001</v>
      </c>
      <c r="R83">
        <v>121394.3202</v>
      </c>
      <c r="S83">
        <v>124702.4676</v>
      </c>
      <c r="T83">
        <v>128188.0698</v>
      </c>
      <c r="U83">
        <v>131981.3633</v>
      </c>
      <c r="V83">
        <v>136007.47690000001</v>
      </c>
      <c r="W83">
        <v>140232.40599999999</v>
      </c>
      <c r="X83">
        <v>144636.96770000001</v>
      </c>
      <c r="Y83">
        <v>149211.28769999999</v>
      </c>
      <c r="Z83">
        <v>153952.2746</v>
      </c>
      <c r="AA83">
        <v>158861.56270000001</v>
      </c>
      <c r="AB83">
        <v>163944.05309999999</v>
      </c>
      <c r="AC83">
        <v>169207.057</v>
      </c>
      <c r="AD83">
        <v>174660.01139999999</v>
      </c>
      <c r="AE83">
        <v>180256.88889999999</v>
      </c>
      <c r="AF83">
        <v>186007.4809</v>
      </c>
      <c r="AG83">
        <v>191928.00880000001</v>
      </c>
      <c r="AH83">
        <v>198048.45250000001</v>
      </c>
      <c r="AI83">
        <v>204380.0153</v>
      </c>
      <c r="AJ83">
        <v>210919.6476</v>
      </c>
      <c r="AK83">
        <v>217662.91899999999</v>
      </c>
      <c r="AL83">
        <v>224612.27069999999</v>
      </c>
      <c r="AM83">
        <v>231775.9632</v>
      </c>
      <c r="AN83">
        <v>239169.29240000001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12025.835230000001</v>
      </c>
      <c r="E84">
        <v>12363.5506</v>
      </c>
      <c r="F84">
        <v>12708.41095</v>
      </c>
      <c r="G84">
        <v>13074.05169</v>
      </c>
      <c r="H84">
        <v>13473.97848</v>
      </c>
      <c r="I84">
        <v>13886.321190000001</v>
      </c>
      <c r="J84">
        <v>14299.61334</v>
      </c>
      <c r="K84">
        <v>14700.134470000001</v>
      </c>
      <c r="L84">
        <v>15091.310530000001</v>
      </c>
      <c r="M84">
        <v>15481.06011</v>
      </c>
      <c r="N84">
        <v>15868.580599999999</v>
      </c>
      <c r="O84">
        <v>16250.739320000001</v>
      </c>
      <c r="P84">
        <v>16641.819</v>
      </c>
      <c r="Q84">
        <v>17047.784169999999</v>
      </c>
      <c r="R84">
        <v>17463.153330000001</v>
      </c>
      <c r="S84">
        <v>17884.870869999999</v>
      </c>
      <c r="T84">
        <v>18311.827659999999</v>
      </c>
      <c r="U84">
        <v>18699.564030000001</v>
      </c>
      <c r="V84">
        <v>19070.923409999999</v>
      </c>
      <c r="W84">
        <v>19435.290669999998</v>
      </c>
      <c r="X84">
        <v>19797.545399999999</v>
      </c>
      <c r="Y84">
        <v>20159.178619999999</v>
      </c>
      <c r="Z84">
        <v>20520.61767</v>
      </c>
      <c r="AA84">
        <v>20882.08178</v>
      </c>
      <c r="AB84">
        <v>21243.774570000001</v>
      </c>
      <c r="AC84">
        <v>21605.918109999999</v>
      </c>
      <c r="AD84">
        <v>21968.77087</v>
      </c>
      <c r="AE84">
        <v>22334.325830000002</v>
      </c>
      <c r="AF84">
        <v>22714.403480000001</v>
      </c>
      <c r="AG84">
        <v>23106.510330000001</v>
      </c>
      <c r="AH84">
        <v>23506.608520000002</v>
      </c>
      <c r="AI84">
        <v>23914.470229999999</v>
      </c>
      <c r="AJ84">
        <v>24330.80343</v>
      </c>
      <c r="AK84">
        <v>24757.077430000001</v>
      </c>
      <c r="AL84">
        <v>25194.08109</v>
      </c>
      <c r="AM84">
        <v>25642.91416</v>
      </c>
      <c r="AN84">
        <v>26105.112079999999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1729096.831</v>
      </c>
      <c r="E85">
        <v>1778432.0220000001</v>
      </c>
      <c r="F85">
        <v>1828780.4779999999</v>
      </c>
      <c r="G85">
        <v>1879710.9990000001</v>
      </c>
      <c r="H85">
        <v>1931280.1410000001</v>
      </c>
      <c r="I85">
        <v>1983403.372</v>
      </c>
      <c r="J85">
        <v>2036135.9040000001</v>
      </c>
      <c r="K85">
        <v>2089122.3489999999</v>
      </c>
      <c r="L85">
        <v>2142646.023</v>
      </c>
      <c r="M85">
        <v>2197018.5699999998</v>
      </c>
      <c r="N85">
        <v>2252410.449</v>
      </c>
      <c r="O85">
        <v>2308922.6349999998</v>
      </c>
      <c r="P85">
        <v>2367270.1719999998</v>
      </c>
      <c r="Q85">
        <v>2427880.7429999998</v>
      </c>
      <c r="R85">
        <v>2490577.2239999999</v>
      </c>
      <c r="S85">
        <v>2555264.5809999998</v>
      </c>
      <c r="T85">
        <v>2621922.179</v>
      </c>
      <c r="U85">
        <v>2691543.3730000001</v>
      </c>
      <c r="V85">
        <v>2763523.946</v>
      </c>
      <c r="W85">
        <v>2837619.5669999998</v>
      </c>
      <c r="X85">
        <v>2913770.4360000002</v>
      </c>
      <c r="Y85">
        <v>2991936.1839999999</v>
      </c>
      <c r="Z85">
        <v>3072094.34</v>
      </c>
      <c r="AA85">
        <v>3154234.1690000002</v>
      </c>
      <c r="AB85">
        <v>3238351.9019999998</v>
      </c>
      <c r="AC85">
        <v>3324449.3539999998</v>
      </c>
      <c r="AD85">
        <v>3412535.4789999998</v>
      </c>
      <c r="AE85">
        <v>3503135.6349999998</v>
      </c>
      <c r="AF85">
        <v>3596568.7089999998</v>
      </c>
      <c r="AG85">
        <v>3692642.8360000001</v>
      </c>
      <c r="AH85">
        <v>3791270.7080000001</v>
      </c>
      <c r="AI85">
        <v>3892477.875</v>
      </c>
      <c r="AJ85">
        <v>3996360.8760000002</v>
      </c>
      <c r="AK85">
        <v>4103170.1669999999</v>
      </c>
      <c r="AL85">
        <v>4213121.642</v>
      </c>
      <c r="AM85">
        <v>4326538.6109999996</v>
      </c>
      <c r="AN85">
        <v>4443840.2910000002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368956.11109999998</v>
      </c>
      <c r="E86">
        <v>378791.1776</v>
      </c>
      <c r="F86">
        <v>388217.33529999998</v>
      </c>
      <c r="G86">
        <v>397824.10649999999</v>
      </c>
      <c r="H86">
        <v>408118.3602</v>
      </c>
      <c r="I86">
        <v>419216.22619999998</v>
      </c>
      <c r="J86">
        <v>431085.67859999998</v>
      </c>
      <c r="K86">
        <v>443284.84570000001</v>
      </c>
      <c r="L86">
        <v>455957.35200000001</v>
      </c>
      <c r="M86">
        <v>469271.16940000001</v>
      </c>
      <c r="N86">
        <v>483266.38699999999</v>
      </c>
      <c r="O86">
        <v>497894.27470000001</v>
      </c>
      <c r="P86">
        <v>513004.77169999998</v>
      </c>
      <c r="Q86">
        <v>528658.92440000002</v>
      </c>
      <c r="R86">
        <v>544640.84710000001</v>
      </c>
      <c r="S86">
        <v>560865.68740000005</v>
      </c>
      <c r="T86">
        <v>577327.53929999995</v>
      </c>
      <c r="U86">
        <v>593689.08470000001</v>
      </c>
      <c r="V86">
        <v>610069.37890000001</v>
      </c>
      <c r="W86">
        <v>626556.27579999994</v>
      </c>
      <c r="X86">
        <v>643256.07259999996</v>
      </c>
      <c r="Y86">
        <v>660238.19590000005</v>
      </c>
      <c r="Z86">
        <v>677536.31510000001</v>
      </c>
      <c r="AA86">
        <v>695161.43660000002</v>
      </c>
      <c r="AB86">
        <v>713114.01020000002</v>
      </c>
      <c r="AC86">
        <v>731393.08979999996</v>
      </c>
      <c r="AD86">
        <v>750001.94689999998</v>
      </c>
      <c r="AE86">
        <v>768924.0477</v>
      </c>
      <c r="AF86">
        <v>788209.89300000004</v>
      </c>
      <c r="AG86">
        <v>807658.42039999994</v>
      </c>
      <c r="AH86">
        <v>827229.02729999996</v>
      </c>
      <c r="AI86">
        <v>846991.77520000003</v>
      </c>
      <c r="AJ86">
        <v>867067.7243</v>
      </c>
      <c r="AK86">
        <v>887671.64469999995</v>
      </c>
      <c r="AL86">
        <v>908900.4608</v>
      </c>
      <c r="AM86">
        <v>930902.87639999995</v>
      </c>
      <c r="AN86">
        <v>953859.6274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16236.70448</v>
      </c>
      <c r="E87">
        <v>16548.2068</v>
      </c>
      <c r="F87">
        <v>16816.627059999999</v>
      </c>
      <c r="G87">
        <v>17194.08383</v>
      </c>
      <c r="H87">
        <v>17687.79797</v>
      </c>
      <c r="I87">
        <v>18276.297979999999</v>
      </c>
      <c r="J87">
        <v>18950.926520000001</v>
      </c>
      <c r="K87">
        <v>19709.033100000001</v>
      </c>
      <c r="L87">
        <v>20561.957439999998</v>
      </c>
      <c r="M87">
        <v>21538.365610000001</v>
      </c>
      <c r="N87">
        <v>22644.865300000001</v>
      </c>
      <c r="O87">
        <v>23891.646840000001</v>
      </c>
      <c r="P87">
        <v>25106.42972</v>
      </c>
      <c r="Q87">
        <v>26297.1721</v>
      </c>
      <c r="R87">
        <v>27478.181560000001</v>
      </c>
      <c r="S87">
        <v>28660.681710000001</v>
      </c>
      <c r="T87">
        <v>29852.429800000002</v>
      </c>
      <c r="U87">
        <v>30855.37528</v>
      </c>
      <c r="V87">
        <v>31795.59664</v>
      </c>
      <c r="W87">
        <v>32708.37673</v>
      </c>
      <c r="X87">
        <v>33612.315999999999</v>
      </c>
      <c r="Y87">
        <v>34514.249819999997</v>
      </c>
      <c r="Z87">
        <v>35416.959289999999</v>
      </c>
      <c r="AA87">
        <v>36321.956030000001</v>
      </c>
      <c r="AB87">
        <v>37230.246859999999</v>
      </c>
      <c r="AC87">
        <v>38142.560649999999</v>
      </c>
      <c r="AD87">
        <v>39059.436390000003</v>
      </c>
      <c r="AE87">
        <v>39696.67654</v>
      </c>
      <c r="AF87">
        <v>40130.993069999997</v>
      </c>
      <c r="AG87">
        <v>40408.963179999999</v>
      </c>
      <c r="AH87">
        <v>40547.944100000001</v>
      </c>
      <c r="AI87">
        <v>40571.712610000002</v>
      </c>
      <c r="AJ87">
        <v>40498.146439999997</v>
      </c>
      <c r="AK87">
        <v>40341.602809999997</v>
      </c>
      <c r="AL87">
        <v>40109.278939999997</v>
      </c>
      <c r="AM87">
        <v>39807.793279999998</v>
      </c>
      <c r="AN87">
        <v>39443.280220000001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53435.987269999998</v>
      </c>
      <c r="E88">
        <v>54918.956149999998</v>
      </c>
      <c r="F88">
        <v>56418.510979999999</v>
      </c>
      <c r="G88">
        <v>58237.830950000003</v>
      </c>
      <c r="H88">
        <v>60753.549099999997</v>
      </c>
      <c r="I88">
        <v>63442.31349</v>
      </c>
      <c r="J88">
        <v>66117.751619999995</v>
      </c>
      <c r="K88">
        <v>68480.153399999996</v>
      </c>
      <c r="L88">
        <v>70643.563420000006</v>
      </c>
      <c r="M88">
        <v>72714.303039999999</v>
      </c>
      <c r="N88">
        <v>74691.716180000003</v>
      </c>
      <c r="O88">
        <v>76528.186809999999</v>
      </c>
      <c r="P88">
        <v>78574.249490000002</v>
      </c>
      <c r="Q88">
        <v>80963.719649999999</v>
      </c>
      <c r="R88">
        <v>83493.437789999996</v>
      </c>
      <c r="S88">
        <v>86075.169030000005</v>
      </c>
      <c r="T88">
        <v>88678.001650000006</v>
      </c>
      <c r="U88">
        <v>90773.780629999994</v>
      </c>
      <c r="V88">
        <v>92658.440749999994</v>
      </c>
      <c r="W88">
        <v>94416.218810000006</v>
      </c>
      <c r="X88">
        <v>96101.657619999998</v>
      </c>
      <c r="Y88">
        <v>97725.485000000001</v>
      </c>
      <c r="Z88">
        <v>99288.426229999997</v>
      </c>
      <c r="AA88">
        <v>100789.8986</v>
      </c>
      <c r="AB88">
        <v>102229.546</v>
      </c>
      <c r="AC88">
        <v>103607.45699999999</v>
      </c>
      <c r="AD88">
        <v>104924.2666</v>
      </c>
      <c r="AE88">
        <v>106234.5347</v>
      </c>
      <c r="AF88">
        <v>107735.886</v>
      </c>
      <c r="AG88">
        <v>109245.00229999999</v>
      </c>
      <c r="AH88">
        <v>110674.94259999999</v>
      </c>
      <c r="AI88">
        <v>112012.1263</v>
      </c>
      <c r="AJ88">
        <v>113264.7</v>
      </c>
      <c r="AK88">
        <v>114448.932</v>
      </c>
      <c r="AL88">
        <v>115574.9264</v>
      </c>
      <c r="AM88">
        <v>116651.6779</v>
      </c>
      <c r="AN88">
        <v>117687.7279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11358.65748</v>
      </c>
      <c r="E89">
        <v>12034.927659999999</v>
      </c>
      <c r="F89">
        <v>12726.736569999999</v>
      </c>
      <c r="G89">
        <v>13394.61644</v>
      </c>
      <c r="H89">
        <v>14701.848840000001</v>
      </c>
      <c r="I89">
        <v>15924.009840000001</v>
      </c>
      <c r="J89">
        <v>16917.70753</v>
      </c>
      <c r="K89">
        <v>17706.911039999999</v>
      </c>
      <c r="L89">
        <v>18324.806430000001</v>
      </c>
      <c r="M89">
        <v>18775.741379999999</v>
      </c>
      <c r="N89">
        <v>19027.341680000001</v>
      </c>
      <c r="O89">
        <v>19011.230049999998</v>
      </c>
      <c r="P89">
        <v>19554.598460000001</v>
      </c>
      <c r="Q89">
        <v>20285.587350000002</v>
      </c>
      <c r="R89">
        <v>21076.30631</v>
      </c>
      <c r="S89">
        <v>21883.17973</v>
      </c>
      <c r="T89">
        <v>22689.09417</v>
      </c>
      <c r="U89">
        <v>23351.916799999999</v>
      </c>
      <c r="V89">
        <v>23952.4136</v>
      </c>
      <c r="W89">
        <v>24479.660599999999</v>
      </c>
      <c r="X89">
        <v>24960.907940000001</v>
      </c>
      <c r="Y89">
        <v>25387.56639</v>
      </c>
      <c r="Z89">
        <v>25749.890589999999</v>
      </c>
      <c r="AA89">
        <v>26039.388309999998</v>
      </c>
      <c r="AB89">
        <v>26248.400850000002</v>
      </c>
      <c r="AC89">
        <v>26369.918679999999</v>
      </c>
      <c r="AD89">
        <v>26397.714390000001</v>
      </c>
      <c r="AE89">
        <v>26997.8066</v>
      </c>
      <c r="AF89">
        <v>27617.92971</v>
      </c>
      <c r="AG89">
        <v>28130.315040000001</v>
      </c>
      <c r="AH89">
        <v>28530.732220000002</v>
      </c>
      <c r="AI89">
        <v>28839.121319999998</v>
      </c>
      <c r="AJ89">
        <v>29074.40784</v>
      </c>
      <c r="AK89">
        <v>29250.4264</v>
      </c>
      <c r="AL89">
        <v>29376.918409999998</v>
      </c>
      <c r="AM89">
        <v>29459.37832</v>
      </c>
      <c r="AN89">
        <v>29501.578740000001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976.45985270000006</v>
      </c>
      <c r="E90">
        <v>1263.615532</v>
      </c>
      <c r="F90">
        <v>1632.7297040000001</v>
      </c>
      <c r="G90">
        <v>2104.7229430000002</v>
      </c>
      <c r="H90">
        <v>2730.710235</v>
      </c>
      <c r="I90">
        <v>3420.4475029999999</v>
      </c>
      <c r="J90">
        <v>4207.1562279999998</v>
      </c>
      <c r="K90">
        <v>5122.6453160000001</v>
      </c>
      <c r="L90">
        <v>6191.2717869999997</v>
      </c>
      <c r="M90">
        <v>7426.5232569999998</v>
      </c>
      <c r="N90">
        <v>8821.2026310000001</v>
      </c>
      <c r="O90">
        <v>10332.328729999999</v>
      </c>
      <c r="P90">
        <v>11907.01533</v>
      </c>
      <c r="Q90">
        <v>13681.57595</v>
      </c>
      <c r="R90">
        <v>15674.098969999999</v>
      </c>
      <c r="S90">
        <v>17901.774270000002</v>
      </c>
      <c r="T90">
        <v>20382.875609999999</v>
      </c>
      <c r="U90">
        <v>22425.803469999999</v>
      </c>
      <c r="V90">
        <v>24596.407279999999</v>
      </c>
      <c r="W90">
        <v>26839.060010000001</v>
      </c>
      <c r="X90">
        <v>29201.473870000002</v>
      </c>
      <c r="Y90">
        <v>31656.041140000001</v>
      </c>
      <c r="Z90">
        <v>34188.748579999999</v>
      </c>
      <c r="AA90">
        <v>36785.071909999999</v>
      </c>
      <c r="AB90">
        <v>39428.313049999997</v>
      </c>
      <c r="AC90">
        <v>42099.311470000001</v>
      </c>
      <c r="AD90">
        <v>44776.625659999998</v>
      </c>
      <c r="AE90">
        <v>47399.164349999999</v>
      </c>
      <c r="AF90">
        <v>49608.906640000001</v>
      </c>
      <c r="AG90">
        <v>51533.022839999998</v>
      </c>
      <c r="AH90">
        <v>53249.942340000001</v>
      </c>
      <c r="AI90">
        <v>54808.621579999999</v>
      </c>
      <c r="AJ90">
        <v>56239.605920000002</v>
      </c>
      <c r="AK90">
        <v>57562.879090000002</v>
      </c>
      <c r="AL90">
        <v>58792.893539999997</v>
      </c>
      <c r="AM90">
        <v>59936.400650000003</v>
      </c>
      <c r="AN90">
        <v>60999.39849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657.49849740000002</v>
      </c>
      <c r="E91">
        <v>673.64262310000004</v>
      </c>
      <c r="F91">
        <v>686.14376149999998</v>
      </c>
      <c r="G91">
        <v>694.08074650000003</v>
      </c>
      <c r="H91">
        <v>801.26809639999999</v>
      </c>
      <c r="I91">
        <v>943.28591410000001</v>
      </c>
      <c r="J91">
        <v>1103.993046</v>
      </c>
      <c r="K91">
        <v>1282.4146780000001</v>
      </c>
      <c r="L91">
        <v>1480.8917759999999</v>
      </c>
      <c r="M91">
        <v>1700.7601050000001</v>
      </c>
      <c r="N91">
        <v>1939.677195</v>
      </c>
      <c r="O91">
        <v>2188.9557759999998</v>
      </c>
      <c r="P91">
        <v>2345.0523720000001</v>
      </c>
      <c r="Q91">
        <v>2463.5170889999999</v>
      </c>
      <c r="R91">
        <v>2565.167962</v>
      </c>
      <c r="S91">
        <v>2655.8836379999998</v>
      </c>
      <c r="T91">
        <v>2736.8133130000001</v>
      </c>
      <c r="U91">
        <v>2838.0977750000002</v>
      </c>
      <c r="V91">
        <v>2943.544922</v>
      </c>
      <c r="W91">
        <v>3042.4203590000002</v>
      </c>
      <c r="X91">
        <v>3134.8607510000002</v>
      </c>
      <c r="Y91">
        <v>3218.5716189999998</v>
      </c>
      <c r="Z91">
        <v>3291.7427259999999</v>
      </c>
      <c r="AA91">
        <v>3352.9549080000002</v>
      </c>
      <c r="AB91">
        <v>3401.0118360000001</v>
      </c>
      <c r="AC91">
        <v>3434.8834879999999</v>
      </c>
      <c r="AD91">
        <v>3453.7140209999998</v>
      </c>
      <c r="AE91">
        <v>3541.6959649999999</v>
      </c>
      <c r="AF91">
        <v>3628.6995080000002</v>
      </c>
      <c r="AG91">
        <v>3698.5030489999999</v>
      </c>
      <c r="AH91">
        <v>3750.7170460000002</v>
      </c>
      <c r="AI91">
        <v>3788.0932769999999</v>
      </c>
      <c r="AJ91">
        <v>3813.2805269999999</v>
      </c>
      <c r="AK91">
        <v>3828.2898850000001</v>
      </c>
      <c r="AL91">
        <v>3834.618305</v>
      </c>
      <c r="AM91">
        <v>3833.2205629999999</v>
      </c>
      <c r="AN91">
        <v>3824.834824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9.1192174050000006</v>
      </c>
      <c r="E92">
        <v>19.139456500000001</v>
      </c>
      <c r="F92">
        <v>40.470881480000003</v>
      </c>
      <c r="G92">
        <v>86.052404609999996</v>
      </c>
      <c r="H92">
        <v>170.77498790000001</v>
      </c>
      <c r="I92">
        <v>328.56695630000002</v>
      </c>
      <c r="J92">
        <v>621.37342650000005</v>
      </c>
      <c r="K92">
        <v>1162.3683189999999</v>
      </c>
      <c r="L92">
        <v>2154.8226399999999</v>
      </c>
      <c r="M92">
        <v>3957.0323509999998</v>
      </c>
      <c r="N92">
        <v>7182.0117710000004</v>
      </c>
      <c r="O92">
        <v>12832.69902</v>
      </c>
      <c r="P92">
        <v>14337.872499999999</v>
      </c>
      <c r="Q92">
        <v>15828.44586</v>
      </c>
      <c r="R92">
        <v>17312.567129999999</v>
      </c>
      <c r="S92">
        <v>18789.411489999999</v>
      </c>
      <c r="T92">
        <v>20255.630720000001</v>
      </c>
      <c r="U92">
        <v>23684.786410000001</v>
      </c>
      <c r="V92">
        <v>27624.766159999999</v>
      </c>
      <c r="W92">
        <v>32072.891540000001</v>
      </c>
      <c r="X92">
        <v>37147.986040000003</v>
      </c>
      <c r="Y92">
        <v>42888.903890000001</v>
      </c>
      <c r="Z92">
        <v>49353.009270000002</v>
      </c>
      <c r="AA92">
        <v>56600.111400000002</v>
      </c>
      <c r="AB92">
        <v>64689.431810000002</v>
      </c>
      <c r="AC92">
        <v>73677.782689999905</v>
      </c>
      <c r="AD92">
        <v>83618.108139999997</v>
      </c>
      <c r="AE92">
        <v>89370.887520000004</v>
      </c>
      <c r="AF92">
        <v>94341.127280000001</v>
      </c>
      <c r="AG92">
        <v>98757.152960000007</v>
      </c>
      <c r="AH92">
        <v>102763.6051</v>
      </c>
      <c r="AI92">
        <v>106453.0895</v>
      </c>
      <c r="AJ92">
        <v>109884.9803</v>
      </c>
      <c r="AK92">
        <v>113099.3051</v>
      </c>
      <c r="AL92">
        <v>116126.13860000001</v>
      </c>
      <c r="AM92">
        <v>118980.80409999999</v>
      </c>
      <c r="AN92">
        <v>121677.28969999999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363.25640110000001</v>
      </c>
      <c r="E93">
        <v>488.33406339999999</v>
      </c>
      <c r="F93">
        <v>671.44173169999999</v>
      </c>
      <c r="G93">
        <v>931.87183649999997</v>
      </c>
      <c r="H93">
        <v>1196.860103</v>
      </c>
      <c r="I93">
        <v>1460.428686</v>
      </c>
      <c r="J93">
        <v>1728.4322010000001</v>
      </c>
      <c r="K93">
        <v>2007.9548970000001</v>
      </c>
      <c r="L93">
        <v>2302.6898700000002</v>
      </c>
      <c r="M93">
        <v>2611.2296350000001</v>
      </c>
      <c r="N93">
        <v>2925.135342</v>
      </c>
      <c r="O93">
        <v>3226.550866</v>
      </c>
      <c r="P93">
        <v>3447.5851889999999</v>
      </c>
      <c r="Q93">
        <v>3630.1520959999998</v>
      </c>
      <c r="R93">
        <v>3788.6255759999999</v>
      </c>
      <c r="S93">
        <v>3926.3459309999998</v>
      </c>
      <c r="T93">
        <v>4043.4619809999999</v>
      </c>
      <c r="U93">
        <v>4180.5425670000004</v>
      </c>
      <c r="V93">
        <v>4315.6165549999996</v>
      </c>
      <c r="W93">
        <v>4433.8252229999998</v>
      </c>
      <c r="X93">
        <v>4536.0717089999998</v>
      </c>
      <c r="Y93">
        <v>4619.6872100000001</v>
      </c>
      <c r="Z93">
        <v>4682.814206</v>
      </c>
      <c r="AA93">
        <v>4724.2773660000003</v>
      </c>
      <c r="AB93">
        <v>4743.3240759999999</v>
      </c>
      <c r="AC93">
        <v>4739.521307</v>
      </c>
      <c r="AD93">
        <v>4712.7415510000001</v>
      </c>
      <c r="AE93">
        <v>2904.8280110000001</v>
      </c>
      <c r="AF93">
        <v>1488.784598</v>
      </c>
      <c r="AG93">
        <v>702.16626829999996</v>
      </c>
      <c r="AH93">
        <v>314.79959730000002</v>
      </c>
      <c r="AI93">
        <v>135.68565150000001</v>
      </c>
      <c r="AJ93">
        <v>56.522047329999999</v>
      </c>
      <c r="AK93">
        <v>22.859715980000001</v>
      </c>
      <c r="AL93">
        <v>9.0386510209999997</v>
      </c>
      <c r="AM93">
        <v>3.5376359690000001</v>
      </c>
      <c r="AN93">
        <v>1.400655786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562.79615520000004</v>
      </c>
      <c r="E94">
        <v>626.1632505</v>
      </c>
      <c r="F94">
        <v>698.29337420000002</v>
      </c>
      <c r="G94">
        <v>777.00046680000003</v>
      </c>
      <c r="H94">
        <v>877.99491279999995</v>
      </c>
      <c r="I94">
        <v>971.72055590000002</v>
      </c>
      <c r="J94">
        <v>1053.3810289999999</v>
      </c>
      <c r="K94">
        <v>1125.185457</v>
      </c>
      <c r="L94">
        <v>1188.9898840000001</v>
      </c>
      <c r="M94">
        <v>1244.523633</v>
      </c>
      <c r="N94">
        <v>1288.907917</v>
      </c>
      <c r="O94">
        <v>1316.5128569999999</v>
      </c>
      <c r="P94">
        <v>1344.3075759999999</v>
      </c>
      <c r="Q94">
        <v>1369.67641</v>
      </c>
      <c r="R94">
        <v>1391.4269830000001</v>
      </c>
      <c r="S94">
        <v>1408.9486509999999</v>
      </c>
      <c r="T94">
        <v>1421.90708</v>
      </c>
      <c r="U94">
        <v>1359.353294</v>
      </c>
      <c r="V94">
        <v>1271.7716290000001</v>
      </c>
      <c r="W94">
        <v>1175.507026</v>
      </c>
      <c r="X94">
        <v>1078.1579850000001</v>
      </c>
      <c r="Y94">
        <v>982.08450049999999</v>
      </c>
      <c r="Z94">
        <v>888.60192050000001</v>
      </c>
      <c r="AA94">
        <v>798.68332799999996</v>
      </c>
      <c r="AB94">
        <v>713.09206979999999</v>
      </c>
      <c r="AC94">
        <v>632.41532559999996</v>
      </c>
      <c r="AD94">
        <v>557.08152089999999</v>
      </c>
      <c r="AE94">
        <v>463.84625740000001</v>
      </c>
      <c r="AF94">
        <v>374.65907170000003</v>
      </c>
      <c r="AG94">
        <v>296.90657590000001</v>
      </c>
      <c r="AH94">
        <v>231.9943055</v>
      </c>
      <c r="AI94">
        <v>179.16942499999999</v>
      </c>
      <c r="AJ94">
        <v>136.9465505</v>
      </c>
      <c r="AK94">
        <v>103.676585</v>
      </c>
      <c r="AL94">
        <v>77.782334309999996</v>
      </c>
      <c r="AM94">
        <v>57.849551869999999</v>
      </c>
      <c r="AN94">
        <v>42.663530110000004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0.83227135139999997</v>
      </c>
      <c r="E95">
        <v>4.9048206670000001</v>
      </c>
      <c r="F95">
        <v>34.55969494</v>
      </c>
      <c r="G95">
        <v>257.30666550000001</v>
      </c>
      <c r="H95">
        <v>622.85343260000002</v>
      </c>
      <c r="I95">
        <v>999.62856490000001</v>
      </c>
      <c r="J95">
        <v>1375.9488490000001</v>
      </c>
      <c r="K95">
        <v>1772.6152509999999</v>
      </c>
      <c r="L95">
        <v>2204.9096359999999</v>
      </c>
      <c r="M95">
        <v>2678.298198</v>
      </c>
      <c r="N95">
        <v>3187.6287219999999</v>
      </c>
      <c r="O95">
        <v>3714.1930670000002</v>
      </c>
      <c r="P95">
        <v>4018.4863089999999</v>
      </c>
      <c r="Q95">
        <v>4213.5089209999996</v>
      </c>
      <c r="R95">
        <v>4346.9092190000001</v>
      </c>
      <c r="S95">
        <v>4435.4951170000004</v>
      </c>
      <c r="T95">
        <v>4486.0223749999996</v>
      </c>
      <c r="U95">
        <v>4319.9956890000003</v>
      </c>
      <c r="V95">
        <v>4071.4228499999999</v>
      </c>
      <c r="W95">
        <v>3786.1633529999999</v>
      </c>
      <c r="X95">
        <v>3489.0610940000001</v>
      </c>
      <c r="Y95">
        <v>3189.6258899999998</v>
      </c>
      <c r="Z95">
        <v>2893.9643390000001</v>
      </c>
      <c r="AA95">
        <v>2606.7173830000002</v>
      </c>
      <c r="AB95">
        <v>2331.4684000000002</v>
      </c>
      <c r="AC95">
        <v>2070.9064189999999</v>
      </c>
      <c r="AD95">
        <v>1826.949451</v>
      </c>
      <c r="AE95">
        <v>1694.137299</v>
      </c>
      <c r="AF95">
        <v>1585.2479189999999</v>
      </c>
      <c r="AG95">
        <v>1480.390613</v>
      </c>
      <c r="AH95">
        <v>1377.228638</v>
      </c>
      <c r="AI95">
        <v>1276.868017</v>
      </c>
      <c r="AJ95">
        <v>1180.5523430000001</v>
      </c>
      <c r="AK95">
        <v>1089.0975410000001</v>
      </c>
      <c r="AL95">
        <v>1002.936788</v>
      </c>
      <c r="AM95">
        <v>922.18982589999996</v>
      </c>
      <c r="AN95">
        <v>846.81895059999999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2652.4376659999998</v>
      </c>
      <c r="E96">
        <v>2677.3065409999999</v>
      </c>
      <c r="F96">
        <v>2682.6072170000002</v>
      </c>
      <c r="G96">
        <v>2666.7787159999998</v>
      </c>
      <c r="H96">
        <v>2845.5943400000001</v>
      </c>
      <c r="I96">
        <v>3023.977809</v>
      </c>
      <c r="J96">
        <v>3160.3766519999999</v>
      </c>
      <c r="K96">
        <v>3256.3056120000001</v>
      </c>
      <c r="L96">
        <v>3318.0711719999999</v>
      </c>
      <c r="M96">
        <v>3347.5500080000002</v>
      </c>
      <c r="N96">
        <v>3340.4224380000001</v>
      </c>
      <c r="O96">
        <v>3286.5379509999998</v>
      </c>
      <c r="P96">
        <v>3289.4544890000002</v>
      </c>
      <c r="Q96">
        <v>3306.0833469999998</v>
      </c>
      <c r="R96">
        <v>3321.8455300000001</v>
      </c>
      <c r="S96">
        <v>3332.0016609999998</v>
      </c>
      <c r="T96">
        <v>3334.943867</v>
      </c>
      <c r="U96">
        <v>3366.2463659999999</v>
      </c>
      <c r="V96">
        <v>3404.9772039999998</v>
      </c>
      <c r="W96">
        <v>3438.7735889999999</v>
      </c>
      <c r="X96">
        <v>3468.4433880000001</v>
      </c>
      <c r="Y96">
        <v>3492.040047</v>
      </c>
      <c r="Z96">
        <v>3508.1958519999998</v>
      </c>
      <c r="AA96">
        <v>3515.9422460000001</v>
      </c>
      <c r="AB96">
        <v>3514.4864940000002</v>
      </c>
      <c r="AC96">
        <v>3503.131539</v>
      </c>
      <c r="AD96">
        <v>3481.2728280000001</v>
      </c>
      <c r="AE96">
        <v>3536.0682940000002</v>
      </c>
      <c r="AF96">
        <v>3594.349698</v>
      </c>
      <c r="AG96">
        <v>3639.6806539999998</v>
      </c>
      <c r="AH96">
        <v>3671.8355040000001</v>
      </c>
      <c r="AI96">
        <v>3693.629598</v>
      </c>
      <c r="AJ96">
        <v>3707.6494339999999</v>
      </c>
      <c r="AK96">
        <v>3715.7564219999999</v>
      </c>
      <c r="AL96">
        <v>3719.238652</v>
      </c>
      <c r="AM96">
        <v>3718.8105209999999</v>
      </c>
      <c r="AN96">
        <v>3714.9447970000001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2898.1560869999998</v>
      </c>
      <c r="E97">
        <v>2927.584284</v>
      </c>
      <c r="F97">
        <v>2923.4261510000001</v>
      </c>
      <c r="G97">
        <v>2892.181975</v>
      </c>
      <c r="H97">
        <v>3071.5710709999998</v>
      </c>
      <c r="I97">
        <v>3256.9456190000001</v>
      </c>
      <c r="J97">
        <v>3406.6685900000002</v>
      </c>
      <c r="K97">
        <v>3522.1959830000001</v>
      </c>
      <c r="L97">
        <v>3609.6149220000002</v>
      </c>
      <c r="M97">
        <v>3670.134881</v>
      </c>
      <c r="N97">
        <v>3697.8590180000001</v>
      </c>
      <c r="O97">
        <v>3679.9413079999999</v>
      </c>
      <c r="P97">
        <v>3601.216985</v>
      </c>
      <c r="Q97">
        <v>3495.069853</v>
      </c>
      <c r="R97">
        <v>3373.4041120000002</v>
      </c>
      <c r="S97">
        <v>3240.7478259999998</v>
      </c>
      <c r="T97">
        <v>3099.6254720000002</v>
      </c>
      <c r="U97">
        <v>3016.006993</v>
      </c>
      <c r="V97">
        <v>2947.1323560000001</v>
      </c>
      <c r="W97">
        <v>2875.384861</v>
      </c>
      <c r="X97">
        <v>2800.2174409999998</v>
      </c>
      <c r="Y97">
        <v>2720.200863</v>
      </c>
      <c r="Z97">
        <v>2634.9046109999999</v>
      </c>
      <c r="AA97">
        <v>2544.3957359999999</v>
      </c>
      <c r="AB97">
        <v>2448.9459000000002</v>
      </c>
      <c r="AC97">
        <v>2348.9298290000002</v>
      </c>
      <c r="AD97">
        <v>2244.802232</v>
      </c>
      <c r="AE97">
        <v>1751.8402309999999</v>
      </c>
      <c r="AF97">
        <v>1258.0702920000001</v>
      </c>
      <c r="AG97">
        <v>867.7150795</v>
      </c>
      <c r="AH97">
        <v>583.23880799999995</v>
      </c>
      <c r="AI97">
        <v>384.17506309999999</v>
      </c>
      <c r="AJ97">
        <v>248.61848599999999</v>
      </c>
      <c r="AK97">
        <v>158.31770549999999</v>
      </c>
      <c r="AL97">
        <v>99.328004680000006</v>
      </c>
      <c r="AM97">
        <v>61.47877622</v>
      </c>
      <c r="AN97">
        <v>37.599525509999999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12542.034460000001</v>
      </c>
      <c r="E98">
        <v>13117.42036</v>
      </c>
      <c r="F98">
        <v>13551.80795</v>
      </c>
      <c r="G98">
        <v>13884.418229999999</v>
      </c>
      <c r="H98">
        <v>15373.103080000001</v>
      </c>
      <c r="I98">
        <v>16471.794249999999</v>
      </c>
      <c r="J98">
        <v>17363.012579999999</v>
      </c>
      <c r="K98">
        <v>18140.521290000001</v>
      </c>
      <c r="L98">
        <v>18831.44616</v>
      </c>
      <c r="M98">
        <v>19419.894499999999</v>
      </c>
      <c r="N98">
        <v>19849.347679999999</v>
      </c>
      <c r="O98">
        <v>20024.71027</v>
      </c>
      <c r="P98">
        <v>21099.194920000002</v>
      </c>
      <c r="Q98">
        <v>22198.943210000001</v>
      </c>
      <c r="R98">
        <v>23318.843359999999</v>
      </c>
      <c r="S98">
        <v>24452.891019999999</v>
      </c>
      <c r="T98">
        <v>25596.889510000001</v>
      </c>
      <c r="U98">
        <v>26154.500700000001</v>
      </c>
      <c r="V98">
        <v>26676.116239999999</v>
      </c>
      <c r="W98">
        <v>27104.718959999998</v>
      </c>
      <c r="X98">
        <v>27495.399789999999</v>
      </c>
      <c r="Y98">
        <v>27822.886999999999</v>
      </c>
      <c r="Z98">
        <v>28079.284240000001</v>
      </c>
      <c r="AA98">
        <v>28258.600299999998</v>
      </c>
      <c r="AB98">
        <v>28355.33885</v>
      </c>
      <c r="AC98">
        <v>28364.470720000001</v>
      </c>
      <c r="AD98">
        <v>28281.712759999999</v>
      </c>
      <c r="AE98">
        <v>29934.41215</v>
      </c>
      <c r="AF98">
        <v>31371.572370000002</v>
      </c>
      <c r="AG98">
        <v>32676.65941</v>
      </c>
      <c r="AH98">
        <v>33901.327770000004</v>
      </c>
      <c r="AI98">
        <v>35078.812380000003</v>
      </c>
      <c r="AJ98">
        <v>36230.177689999997</v>
      </c>
      <c r="AK98">
        <v>37369.162689999997</v>
      </c>
      <c r="AL98">
        <v>38505.148150000001</v>
      </c>
      <c r="AM98">
        <v>39641.972719999998</v>
      </c>
      <c r="AN98">
        <v>40782.473539999999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542.83297130000005</v>
      </c>
      <c r="E99">
        <v>641.1101774</v>
      </c>
      <c r="F99">
        <v>763.75720239999998</v>
      </c>
      <c r="G99">
        <v>911.58320460000004</v>
      </c>
      <c r="H99">
        <v>756.18931480000003</v>
      </c>
      <c r="I99">
        <v>534.84165180000002</v>
      </c>
      <c r="J99">
        <v>349.80829319999998</v>
      </c>
      <c r="K99">
        <v>218.1837204</v>
      </c>
      <c r="L99">
        <v>131.32740190000001</v>
      </c>
      <c r="M99">
        <v>76.596517289999994</v>
      </c>
      <c r="N99">
        <v>43.302986160000003</v>
      </c>
      <c r="O99">
        <v>23.6818302</v>
      </c>
      <c r="P99">
        <v>17.159284150000001</v>
      </c>
      <c r="Q99">
        <v>13.593410390000001</v>
      </c>
      <c r="R99">
        <v>11.04068708</v>
      </c>
      <c r="S99">
        <v>9.0178636230000002</v>
      </c>
      <c r="T99">
        <v>7.3641690449999997</v>
      </c>
      <c r="U99">
        <v>6.81420037</v>
      </c>
      <c r="V99">
        <v>6.5965110520000003</v>
      </c>
      <c r="W99">
        <v>6.4951944389999996</v>
      </c>
      <c r="X99">
        <v>6.4590101539999996</v>
      </c>
      <c r="Y99">
        <v>6.4691741709999997</v>
      </c>
      <c r="Z99">
        <v>6.5192494090000004</v>
      </c>
      <c r="AA99">
        <v>6.6071689600000001</v>
      </c>
      <c r="AB99">
        <v>6.7325594950000003</v>
      </c>
      <c r="AC99">
        <v>6.8958846950000003</v>
      </c>
      <c r="AD99">
        <v>7.0981877400000002</v>
      </c>
      <c r="AE99">
        <v>7.3136592269999996</v>
      </c>
      <c r="AF99">
        <v>7.5199454389999998</v>
      </c>
      <c r="AG99">
        <v>7.7272598180000003</v>
      </c>
      <c r="AH99">
        <v>7.9502052829999998</v>
      </c>
      <c r="AI99">
        <v>8.2011849100000003</v>
      </c>
      <c r="AJ99">
        <v>8.4900673389999994</v>
      </c>
      <c r="AK99">
        <v>8.8252319709999902</v>
      </c>
      <c r="AL99">
        <v>9.2145937559999904</v>
      </c>
      <c r="AM99">
        <v>9.6658622800000007</v>
      </c>
      <c r="AN99">
        <v>10.187470149999999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5997.3408040000004</v>
      </c>
      <c r="E100">
        <v>5888.2353670000002</v>
      </c>
      <c r="F100">
        <v>5701.6323659999998</v>
      </c>
      <c r="G100">
        <v>5460.8915079999997</v>
      </c>
      <c r="H100">
        <v>3351.7234060000001</v>
      </c>
      <c r="I100">
        <v>1694.0044989999999</v>
      </c>
      <c r="J100">
        <v>776.72587250000004</v>
      </c>
      <c r="K100">
        <v>335.16167960000001</v>
      </c>
      <c r="L100">
        <v>138.3884583</v>
      </c>
      <c r="M100">
        <v>55.35772927</v>
      </c>
      <c r="N100">
        <v>21.8245097</v>
      </c>
      <c r="O100">
        <v>8.7397967120000004</v>
      </c>
      <c r="P100">
        <v>5.4501042389999999</v>
      </c>
      <c r="Q100">
        <v>3.9222816620000001</v>
      </c>
      <c r="R100">
        <v>2.9481994829999998</v>
      </c>
      <c r="S100">
        <v>2.246121949</v>
      </c>
      <c r="T100">
        <v>1.718931744</v>
      </c>
      <c r="U100">
        <v>1.3281416109999999</v>
      </c>
      <c r="V100">
        <v>1.0304372829999999</v>
      </c>
      <c r="W100">
        <v>0.80045882260000001</v>
      </c>
      <c r="X100">
        <v>0.62268595199999999</v>
      </c>
      <c r="Y100">
        <v>0.4849013083</v>
      </c>
      <c r="Z100">
        <v>0.37791357180000001</v>
      </c>
      <c r="AA100">
        <v>0.29472875570000001</v>
      </c>
      <c r="AB100">
        <v>0.22998117330000001</v>
      </c>
      <c r="AC100">
        <v>0.17953753789999999</v>
      </c>
      <c r="AD100">
        <v>0.14020652980000001</v>
      </c>
      <c r="AE100">
        <v>0.111404636</v>
      </c>
      <c r="AF100">
        <v>8.8768410199999995E-2</v>
      </c>
      <c r="AG100">
        <v>7.0707320800000001E-2</v>
      </c>
      <c r="AH100">
        <v>5.6305720599999998E-2</v>
      </c>
      <c r="AI100">
        <v>4.4853607900000002E-2</v>
      </c>
      <c r="AJ100">
        <v>3.5763674199999998E-2</v>
      </c>
      <c r="AK100">
        <v>2.8554228099999999E-2</v>
      </c>
      <c r="AL100">
        <v>2.2834977499999999E-2</v>
      </c>
      <c r="AM100">
        <v>1.8293952400000001E-2</v>
      </c>
      <c r="AN100">
        <v>1.46841188E-2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50260.766559999996</v>
      </c>
      <c r="E101">
        <v>51698.540670000002</v>
      </c>
      <c r="F101">
        <v>53173.85858</v>
      </c>
      <c r="G101">
        <v>54663.175130000003</v>
      </c>
      <c r="H101">
        <v>56157.28688</v>
      </c>
      <c r="I101">
        <v>57655.533089999997</v>
      </c>
      <c r="J101">
        <v>59162.208550000003</v>
      </c>
      <c r="K101">
        <v>60676.151980000002</v>
      </c>
      <c r="L101">
        <v>62202.679880000003</v>
      </c>
      <c r="M101">
        <v>63746.847520000003</v>
      </c>
      <c r="N101">
        <v>65313.640659999997</v>
      </c>
      <c r="O101">
        <v>66908.412939999995</v>
      </c>
      <c r="P101">
        <v>68553.692679999906</v>
      </c>
      <c r="Q101">
        <v>70260.461989999996</v>
      </c>
      <c r="R101">
        <v>72026.939849999995</v>
      </c>
      <c r="S101">
        <v>73851.956980000003</v>
      </c>
      <c r="T101">
        <v>75735.308480000007</v>
      </c>
      <c r="U101">
        <v>77720.865900000004</v>
      </c>
      <c r="V101">
        <v>79782.301919999998</v>
      </c>
      <c r="W101">
        <v>81908.210420000003</v>
      </c>
      <c r="X101">
        <v>84095.366500000004</v>
      </c>
      <c r="Y101">
        <v>86342.78026</v>
      </c>
      <c r="Z101">
        <v>88650.190289999999</v>
      </c>
      <c r="AA101">
        <v>91017.633780000004</v>
      </c>
      <c r="AB101">
        <v>93445.221789999996</v>
      </c>
      <c r="AC101">
        <v>95933.033939999994</v>
      </c>
      <c r="AD101">
        <v>98481.123149999999</v>
      </c>
      <c r="AE101">
        <v>101108.5597</v>
      </c>
      <c r="AF101">
        <v>103825.9258</v>
      </c>
      <c r="AG101">
        <v>106632.56449999999</v>
      </c>
      <c r="AH101">
        <v>109527.29270000001</v>
      </c>
      <c r="AI101">
        <v>112508.951</v>
      </c>
      <c r="AJ101">
        <v>115577.2242</v>
      </c>
      <c r="AK101">
        <v>118734.70879999999</v>
      </c>
      <c r="AL101">
        <v>121984.591</v>
      </c>
      <c r="AM101">
        <v>125332.7145</v>
      </c>
      <c r="AN101">
        <v>128787.488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13.6217632</v>
      </c>
      <c r="E102">
        <v>14.003915900000001</v>
      </c>
      <c r="F102">
        <v>14.38751493</v>
      </c>
      <c r="G102">
        <v>14.77398927</v>
      </c>
      <c r="H102">
        <v>15.165960549999999</v>
      </c>
      <c r="I102">
        <v>15.564262129999999</v>
      </c>
      <c r="J102">
        <v>15.969740399999999</v>
      </c>
      <c r="K102">
        <v>16.378849580000001</v>
      </c>
      <c r="L102">
        <v>16.793726729999999</v>
      </c>
      <c r="M102">
        <v>17.217404070000001</v>
      </c>
      <c r="N102">
        <v>17.651431299999999</v>
      </c>
      <c r="O102">
        <v>18.096170499999999</v>
      </c>
      <c r="P102">
        <v>18.553824120000002</v>
      </c>
      <c r="Q102">
        <v>19.027089929999999</v>
      </c>
      <c r="R102">
        <v>19.51392148</v>
      </c>
      <c r="S102">
        <v>20.01276519</v>
      </c>
      <c r="T102">
        <v>20.523059929999999</v>
      </c>
      <c r="U102">
        <v>21.046859919999999</v>
      </c>
      <c r="V102">
        <v>21.581452609999999</v>
      </c>
      <c r="W102">
        <v>22.125923870000001</v>
      </c>
      <c r="X102">
        <v>22.68056541</v>
      </c>
      <c r="Y102">
        <v>23.245886380000002</v>
      </c>
      <c r="Z102">
        <v>23.82223866</v>
      </c>
      <c r="AA102">
        <v>24.409813889999999</v>
      </c>
      <c r="AB102">
        <v>25.00869926</v>
      </c>
      <c r="AC102">
        <v>25.618929269999999</v>
      </c>
      <c r="AD102">
        <v>26.240529710000001</v>
      </c>
      <c r="AE102">
        <v>26.87618625</v>
      </c>
      <c r="AF102">
        <v>27.528495249999999</v>
      </c>
      <c r="AG102">
        <v>28.19617392</v>
      </c>
      <c r="AH102">
        <v>28.878484499999999</v>
      </c>
      <c r="AI102">
        <v>29.575730870000001</v>
      </c>
      <c r="AJ102">
        <v>30.288905880000002</v>
      </c>
      <c r="AK102">
        <v>31.020292449999999</v>
      </c>
      <c r="AL102">
        <v>31.771424400000001</v>
      </c>
      <c r="AM102">
        <v>32.544515160000003</v>
      </c>
      <c r="AN102">
        <v>33.342479439999998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81471.076319999906</v>
      </c>
      <c r="E103">
        <v>83834.582429999995</v>
      </c>
      <c r="F103">
        <v>86289.136639999997</v>
      </c>
      <c r="G103">
        <v>88771.32892</v>
      </c>
      <c r="H103">
        <v>91247.640669999906</v>
      </c>
      <c r="I103">
        <v>93715.545169999998</v>
      </c>
      <c r="J103">
        <v>96185.01496</v>
      </c>
      <c r="K103">
        <v>98669.63407</v>
      </c>
      <c r="L103">
        <v>101178.79300000001</v>
      </c>
      <c r="M103">
        <v>103719.82030000001</v>
      </c>
      <c r="N103">
        <v>106303.9672</v>
      </c>
      <c r="O103">
        <v>108946.07399999999</v>
      </c>
      <c r="P103">
        <v>111688.36199999999</v>
      </c>
      <c r="Q103">
        <v>114546.63959999999</v>
      </c>
      <c r="R103">
        <v>117522.45940000001</v>
      </c>
      <c r="S103">
        <v>120616.056</v>
      </c>
      <c r="T103">
        <v>123828.8064</v>
      </c>
      <c r="U103">
        <v>127265.6807</v>
      </c>
      <c r="V103">
        <v>130858.8463</v>
      </c>
      <c r="W103">
        <v>134581.94630000001</v>
      </c>
      <c r="X103">
        <v>138425.8854</v>
      </c>
      <c r="Y103">
        <v>142388.0104</v>
      </c>
      <c r="Z103">
        <v>146468.72820000001</v>
      </c>
      <c r="AA103">
        <v>150670.16269999999</v>
      </c>
      <c r="AB103">
        <v>154995.29019999999</v>
      </c>
      <c r="AC103">
        <v>159447.4853</v>
      </c>
      <c r="AD103">
        <v>164030.43710000001</v>
      </c>
      <c r="AE103">
        <v>168778.3939</v>
      </c>
      <c r="AF103">
        <v>173709.28090000001</v>
      </c>
      <c r="AG103">
        <v>178826.89050000001</v>
      </c>
      <c r="AH103">
        <v>184129.56700000001</v>
      </c>
      <c r="AI103">
        <v>189612.6011</v>
      </c>
      <c r="AJ103">
        <v>195272.12719999999</v>
      </c>
      <c r="AK103">
        <v>201108.26389999999</v>
      </c>
      <c r="AL103">
        <v>207126.3585</v>
      </c>
      <c r="AM103">
        <v>213336.4412</v>
      </c>
      <c r="AN103">
        <v>219753.28479999999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25868.631430000001</v>
      </c>
      <c r="E104">
        <v>26610.076099999998</v>
      </c>
      <c r="F104">
        <v>27367.719840000002</v>
      </c>
      <c r="G104">
        <v>28138.950680000002</v>
      </c>
      <c r="H104">
        <v>28923.76802</v>
      </c>
      <c r="I104">
        <v>29721.950410000001</v>
      </c>
      <c r="J104">
        <v>30534.266660000001</v>
      </c>
      <c r="K104">
        <v>31356.545259999999</v>
      </c>
      <c r="L104">
        <v>32192.793369999999</v>
      </c>
      <c r="M104">
        <v>33047.733899999999</v>
      </c>
      <c r="N104">
        <v>33924.60007</v>
      </c>
      <c r="O104">
        <v>34825.722520000003</v>
      </c>
      <c r="P104">
        <v>35754.047169999998</v>
      </c>
      <c r="Q104">
        <v>36715.556669999998</v>
      </c>
      <c r="R104">
        <v>37708.017970000001</v>
      </c>
      <c r="S104">
        <v>38730.158779999998</v>
      </c>
      <c r="T104">
        <v>39782.517240000001</v>
      </c>
      <c r="U104">
        <v>40878.00275</v>
      </c>
      <c r="V104">
        <v>42006.916940000003</v>
      </c>
      <c r="W104">
        <v>43165.381280000001</v>
      </c>
      <c r="X104">
        <v>44353.031799999997</v>
      </c>
      <c r="Y104">
        <v>45570.669650000003</v>
      </c>
      <c r="Z104">
        <v>46819.181389999998</v>
      </c>
      <c r="AA104">
        <v>48099.457979999999</v>
      </c>
      <c r="AB104">
        <v>49412.412960000001</v>
      </c>
      <c r="AC104">
        <v>50759.03299</v>
      </c>
      <c r="AD104">
        <v>52140.452160000001</v>
      </c>
      <c r="AE104">
        <v>53561.621310000002</v>
      </c>
      <c r="AF104">
        <v>55028.153010000002</v>
      </c>
      <c r="AG104">
        <v>56538.480250000001</v>
      </c>
      <c r="AH104">
        <v>58091.449549999998</v>
      </c>
      <c r="AI104">
        <v>59687.053760000003</v>
      </c>
      <c r="AJ104">
        <v>61326.308060000003</v>
      </c>
      <c r="AK104">
        <v>63012.431960000002</v>
      </c>
      <c r="AL104">
        <v>64748.074549999998</v>
      </c>
      <c r="AM104">
        <v>66537.453599999906</v>
      </c>
      <c r="AN104">
        <v>68386.23573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39234.149830000002</v>
      </c>
      <c r="E105">
        <v>40354.23949</v>
      </c>
      <c r="F105">
        <v>41505.650679999999</v>
      </c>
      <c r="G105">
        <v>42688.630570000001</v>
      </c>
      <c r="H105">
        <v>43889.311529999999</v>
      </c>
      <c r="I105">
        <v>45099.94328</v>
      </c>
      <c r="J105">
        <v>46320.583290000002</v>
      </c>
      <c r="K105">
        <v>47551.44339</v>
      </c>
      <c r="L105">
        <v>48803.876620000003</v>
      </c>
      <c r="M105">
        <v>50088.2788</v>
      </c>
      <c r="N105">
        <v>51411.795420000002</v>
      </c>
      <c r="O105">
        <v>52780.052949999998</v>
      </c>
      <c r="P105">
        <v>54194.000549999997</v>
      </c>
      <c r="Q105">
        <v>55659.419779999997</v>
      </c>
      <c r="R105">
        <v>57173.246030000002</v>
      </c>
      <c r="S105">
        <v>58735.385549999999</v>
      </c>
      <c r="T105">
        <v>60349.315849999999</v>
      </c>
      <c r="U105">
        <v>62040.510240000003</v>
      </c>
      <c r="V105">
        <v>63791.855069999998</v>
      </c>
      <c r="W105">
        <v>65597.509980000003</v>
      </c>
      <c r="X105">
        <v>67457.134510000004</v>
      </c>
      <c r="Y105">
        <v>69372.558929999999</v>
      </c>
      <c r="Z105">
        <v>71346.124849999906</v>
      </c>
      <c r="AA105">
        <v>73380.592210000003</v>
      </c>
      <c r="AB105">
        <v>75479.169399999999</v>
      </c>
      <c r="AC105">
        <v>77645.596009999994</v>
      </c>
      <c r="AD105">
        <v>79884.299150000006</v>
      </c>
      <c r="AE105">
        <v>82173.258419999998</v>
      </c>
      <c r="AF105">
        <v>84524.706839999999</v>
      </c>
      <c r="AG105">
        <v>86939.069369999997</v>
      </c>
      <c r="AH105">
        <v>89415.993979999999</v>
      </c>
      <c r="AI105">
        <v>91955.797529999996</v>
      </c>
      <c r="AJ105">
        <v>94559.699789999999</v>
      </c>
      <c r="AK105">
        <v>97231.880709999998</v>
      </c>
      <c r="AL105">
        <v>99975.630560000005</v>
      </c>
      <c r="AM105">
        <v>102796.6554</v>
      </c>
      <c r="AN105">
        <v>105702.7251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7781.8157849999998</v>
      </c>
      <c r="E106">
        <v>8022.8576130000001</v>
      </c>
      <c r="F106">
        <v>8272.5853900000002</v>
      </c>
      <c r="G106">
        <v>8540.5008639999996</v>
      </c>
      <c r="H106">
        <v>8831.6657219999997</v>
      </c>
      <c r="I106">
        <v>9143.0810340000007</v>
      </c>
      <c r="J106">
        <v>9471.3792809999995</v>
      </c>
      <c r="K106">
        <v>9812.3966149999997</v>
      </c>
      <c r="L106">
        <v>10166.800719999999</v>
      </c>
      <c r="M106">
        <v>10537.970380000001</v>
      </c>
      <c r="N106">
        <v>10930.405570000001</v>
      </c>
      <c r="O106">
        <v>11349.53507</v>
      </c>
      <c r="P106">
        <v>11772.271199999999</v>
      </c>
      <c r="Q106">
        <v>12205.785900000001</v>
      </c>
      <c r="R106">
        <v>12652.89445</v>
      </c>
      <c r="S106">
        <v>13114.8357</v>
      </c>
      <c r="T106">
        <v>13593.58331</v>
      </c>
      <c r="U106">
        <v>14075.41511</v>
      </c>
      <c r="V106">
        <v>14564.66166</v>
      </c>
      <c r="W106">
        <v>15064.13348</v>
      </c>
      <c r="X106">
        <v>15575.536029999999</v>
      </c>
      <c r="Y106">
        <v>16100.824640000001</v>
      </c>
      <c r="Z106">
        <v>16641.508839999999</v>
      </c>
      <c r="AA106">
        <v>17198.892449999999</v>
      </c>
      <c r="AB106">
        <v>17774.285260000001</v>
      </c>
      <c r="AC106">
        <v>18369.164820000002</v>
      </c>
      <c r="AD106">
        <v>18985.29479</v>
      </c>
      <c r="AE106">
        <v>19616.56999</v>
      </c>
      <c r="AF106">
        <v>20266.686669999999</v>
      </c>
      <c r="AG106">
        <v>20935.80817</v>
      </c>
      <c r="AH106">
        <v>21623.13898</v>
      </c>
      <c r="AI106">
        <v>22328.92094</v>
      </c>
      <c r="AJ106">
        <v>23054.557089999998</v>
      </c>
      <c r="AK106">
        <v>23802.76252</v>
      </c>
      <c r="AL106">
        <v>24576.341209999999</v>
      </c>
      <c r="AM106">
        <v>25378.825499999999</v>
      </c>
      <c r="AN106">
        <v>26214.69224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10998.095369999999</v>
      </c>
      <c r="E107">
        <v>11311.02067</v>
      </c>
      <c r="F107">
        <v>11620.76881</v>
      </c>
      <c r="G107">
        <v>11942.75663</v>
      </c>
      <c r="H107">
        <v>12285.823179999999</v>
      </c>
      <c r="I107">
        <v>12649.82574</v>
      </c>
      <c r="J107">
        <v>13032.99893</v>
      </c>
      <c r="K107">
        <v>13428.21213</v>
      </c>
      <c r="L107">
        <v>13838.142390000001</v>
      </c>
      <c r="M107">
        <v>14266.779329999999</v>
      </c>
      <c r="N107">
        <v>14716.23587</v>
      </c>
      <c r="O107">
        <v>15187.140170000001</v>
      </c>
      <c r="P107">
        <v>15664.296319999999</v>
      </c>
      <c r="Q107">
        <v>16151.209779999999</v>
      </c>
      <c r="R107">
        <v>16646.265439999999</v>
      </c>
      <c r="S107">
        <v>17149.212360000001</v>
      </c>
      <c r="T107">
        <v>17661.652460000001</v>
      </c>
      <c r="U107">
        <v>18178.192340000001</v>
      </c>
      <c r="V107">
        <v>18700.776610000001</v>
      </c>
      <c r="W107">
        <v>19231.13666</v>
      </c>
      <c r="X107">
        <v>19771.221529999999</v>
      </c>
      <c r="Y107">
        <v>20322.94443</v>
      </c>
      <c r="Z107">
        <v>20887.590120000001</v>
      </c>
      <c r="AA107">
        <v>21466.102760000002</v>
      </c>
      <c r="AB107">
        <v>22059.35122</v>
      </c>
      <c r="AC107">
        <v>22668.32345</v>
      </c>
      <c r="AD107">
        <v>23294.255730000001</v>
      </c>
      <c r="AE107">
        <v>23929.266090000001</v>
      </c>
      <c r="AF107">
        <v>24575.604149999999</v>
      </c>
      <c r="AG107">
        <v>25230.941559999999</v>
      </c>
      <c r="AH107">
        <v>25894.669040000001</v>
      </c>
      <c r="AI107">
        <v>26568.07173</v>
      </c>
      <c r="AJ107">
        <v>27253.451249999998</v>
      </c>
      <c r="AK107">
        <v>27954.732410000001</v>
      </c>
      <c r="AL107">
        <v>28674.044170000001</v>
      </c>
      <c r="AM107">
        <v>29414.255649999999</v>
      </c>
      <c r="AN107">
        <v>30178.806329999999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420846.25699999998</v>
      </c>
      <c r="E108">
        <v>432522.28590000002</v>
      </c>
      <c r="F108">
        <v>444099.83799999999</v>
      </c>
      <c r="G108">
        <v>455935.717</v>
      </c>
      <c r="H108">
        <v>468355.23979999998</v>
      </c>
      <c r="I108">
        <v>481408.33059999999</v>
      </c>
      <c r="J108">
        <v>495060.91529999999</v>
      </c>
      <c r="K108">
        <v>508991.75599999999</v>
      </c>
      <c r="L108">
        <v>523313.3297</v>
      </c>
      <c r="M108">
        <v>538153.58589999995</v>
      </c>
      <c r="N108">
        <v>553544.18720000004</v>
      </c>
      <c r="O108">
        <v>569452.31629999995</v>
      </c>
      <c r="P108">
        <v>585786.94209999999</v>
      </c>
      <c r="Q108">
        <v>602624.75699999998</v>
      </c>
      <c r="R108">
        <v>619813.13100000005</v>
      </c>
      <c r="S108">
        <v>637289.72840000002</v>
      </c>
      <c r="T108">
        <v>655050.14379999996</v>
      </c>
      <c r="U108">
        <v>672950.59869999997</v>
      </c>
      <c r="V108">
        <v>691015.80599999998</v>
      </c>
      <c r="W108">
        <v>709278.87710000004</v>
      </c>
      <c r="X108">
        <v>727799.95070000004</v>
      </c>
      <c r="Y108">
        <v>746623.65989999997</v>
      </c>
      <c r="Z108">
        <v>765772.22109999997</v>
      </c>
      <c r="AA108">
        <v>785253.34490000003</v>
      </c>
      <c r="AB108">
        <v>805067.71629999997</v>
      </c>
      <c r="AC108">
        <v>825214.64610000001</v>
      </c>
      <c r="AD108">
        <v>845695.63540000003</v>
      </c>
      <c r="AE108">
        <v>866530.06700000004</v>
      </c>
      <c r="AF108">
        <v>887782.26969999995</v>
      </c>
      <c r="AG108">
        <v>909318.7659</v>
      </c>
      <c r="AH108">
        <v>931111.51049999997</v>
      </c>
      <c r="AI108">
        <v>953204.88049999997</v>
      </c>
      <c r="AJ108">
        <v>975676.62540000002</v>
      </c>
      <c r="AK108">
        <v>998671.8959</v>
      </c>
      <c r="AL108">
        <v>1022254.203</v>
      </c>
      <c r="AM108">
        <v>1046526.126</v>
      </c>
      <c r="AN108">
        <v>1071614.3119999999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316018.45569999999</v>
      </c>
      <c r="E109">
        <v>324344.82329999999</v>
      </c>
      <c r="F109">
        <v>332479.28490000003</v>
      </c>
      <c r="G109">
        <v>341181.44349999999</v>
      </c>
      <c r="H109">
        <v>350151.25229999999</v>
      </c>
      <c r="I109">
        <v>359507.41480000003</v>
      </c>
      <c r="J109">
        <v>369318.42249999999</v>
      </c>
      <c r="K109">
        <v>379345.98920000001</v>
      </c>
      <c r="L109">
        <v>389674.56439999997</v>
      </c>
      <c r="M109">
        <v>400470.39610000001</v>
      </c>
      <c r="N109">
        <v>411658.6151</v>
      </c>
      <c r="O109">
        <v>423107.0969</v>
      </c>
      <c r="P109">
        <v>434584.52189999999</v>
      </c>
      <c r="Q109">
        <v>446120.9448</v>
      </c>
      <c r="R109">
        <v>457618.64399999997</v>
      </c>
      <c r="S109">
        <v>469051.87969999999</v>
      </c>
      <c r="T109">
        <v>480432.31689999998</v>
      </c>
      <c r="U109">
        <v>490652.83689999999</v>
      </c>
      <c r="V109">
        <v>500345.12239999999</v>
      </c>
      <c r="W109">
        <v>509800.87829999998</v>
      </c>
      <c r="X109">
        <v>519124.41119999997</v>
      </c>
      <c r="Y109">
        <v>528394.17749999999</v>
      </c>
      <c r="Z109">
        <v>537646.89410000003</v>
      </c>
      <c r="AA109">
        <v>546899.2598</v>
      </c>
      <c r="AB109">
        <v>556160.24679999996</v>
      </c>
      <c r="AC109">
        <v>565436.67929999996</v>
      </c>
      <c r="AD109">
        <v>574735.71189999999</v>
      </c>
      <c r="AE109">
        <v>583737.54960000003</v>
      </c>
      <c r="AF109">
        <v>592552.95719999995</v>
      </c>
      <c r="AG109">
        <v>601165.15430000005</v>
      </c>
      <c r="AH109">
        <v>609547.91159999999</v>
      </c>
      <c r="AI109">
        <v>617775.41619999998</v>
      </c>
      <c r="AJ109">
        <v>625935.15150000004</v>
      </c>
      <c r="AK109">
        <v>634141.16980000003</v>
      </c>
      <c r="AL109">
        <v>642428.72250000003</v>
      </c>
      <c r="AM109">
        <v>650850.00710000005</v>
      </c>
      <c r="AN109">
        <v>659466.97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43466.001499999998</v>
      </c>
      <c r="E110">
        <v>44700.47118</v>
      </c>
      <c r="F110">
        <v>45938.040480000003</v>
      </c>
      <c r="G110">
        <v>47195.203200000004</v>
      </c>
      <c r="H110">
        <v>48500.157899999998</v>
      </c>
      <c r="I110">
        <v>49843.624129999997</v>
      </c>
      <c r="J110">
        <v>51228.694600000003</v>
      </c>
      <c r="K110">
        <v>52644.647319999996</v>
      </c>
      <c r="L110">
        <v>54098.232830000001</v>
      </c>
      <c r="M110">
        <v>55606.773609999997</v>
      </c>
      <c r="N110">
        <v>57189.602890000002</v>
      </c>
      <c r="O110">
        <v>58870.22825</v>
      </c>
      <c r="P110">
        <v>60586.197509999998</v>
      </c>
      <c r="Q110">
        <v>62373.47363</v>
      </c>
      <c r="R110">
        <v>64232.417979999998</v>
      </c>
      <c r="S110">
        <v>66158.26814</v>
      </c>
      <c r="T110">
        <v>68148.72971</v>
      </c>
      <c r="U110">
        <v>70149.899900000004</v>
      </c>
      <c r="V110">
        <v>72184.751560000004</v>
      </c>
      <c r="W110">
        <v>74260.158509999994</v>
      </c>
      <c r="X110">
        <v>76378.4568</v>
      </c>
      <c r="Y110">
        <v>78542.848989999999</v>
      </c>
      <c r="Z110">
        <v>80754.995360000001</v>
      </c>
      <c r="AA110">
        <v>83015.690310000005</v>
      </c>
      <c r="AB110">
        <v>85325.336249999906</v>
      </c>
      <c r="AC110">
        <v>87684.255269999994</v>
      </c>
      <c r="AD110">
        <v>90092.944610000006</v>
      </c>
      <c r="AE110">
        <v>92528.497799999997</v>
      </c>
      <c r="AF110">
        <v>95012.612370000003</v>
      </c>
      <c r="AG110">
        <v>97542.470709999994</v>
      </c>
      <c r="AH110">
        <v>100112.2307</v>
      </c>
      <c r="AI110">
        <v>102721.1066</v>
      </c>
      <c r="AJ110">
        <v>105372.5922</v>
      </c>
      <c r="AK110">
        <v>108075.5719</v>
      </c>
      <c r="AL110">
        <v>110838.8584</v>
      </c>
      <c r="AM110">
        <v>113674.33620000001</v>
      </c>
      <c r="AN110">
        <v>116598.181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182055.56880000001</v>
      </c>
      <c r="E111">
        <v>187230.62700000001</v>
      </c>
      <c r="F111">
        <v>192445.3737</v>
      </c>
      <c r="G111">
        <v>197792.14180000001</v>
      </c>
      <c r="H111">
        <v>203348.12040000001</v>
      </c>
      <c r="I111">
        <v>209115.2445</v>
      </c>
      <c r="J111">
        <v>215084.0693</v>
      </c>
      <c r="K111">
        <v>221173.43090000001</v>
      </c>
      <c r="L111">
        <v>227417.82920000001</v>
      </c>
      <c r="M111">
        <v>233866.63769999999</v>
      </c>
      <c r="N111">
        <v>240545.5399</v>
      </c>
      <c r="O111">
        <v>247464.5135</v>
      </c>
      <c r="P111">
        <v>254544.24350000001</v>
      </c>
      <c r="Q111">
        <v>261830.2635</v>
      </c>
      <c r="R111">
        <v>269293.97480000003</v>
      </c>
      <c r="S111">
        <v>276922.41119999997</v>
      </c>
      <c r="T111">
        <v>284722.98050000001</v>
      </c>
      <c r="U111">
        <v>292652.30609999999</v>
      </c>
      <c r="V111">
        <v>300704.4976</v>
      </c>
      <c r="W111">
        <v>308889.38620000001</v>
      </c>
      <c r="X111">
        <v>317224.97129999998</v>
      </c>
      <c r="Y111">
        <v>325730.18280000001</v>
      </c>
      <c r="Z111">
        <v>334417.951</v>
      </c>
      <c r="AA111">
        <v>343297.62349999999</v>
      </c>
      <c r="AB111">
        <v>352377.29940000002</v>
      </c>
      <c r="AC111">
        <v>361665.59230000002</v>
      </c>
      <c r="AD111">
        <v>371172.88020000001</v>
      </c>
      <c r="AE111">
        <v>380894.4694</v>
      </c>
      <c r="AF111">
        <v>390862.17420000001</v>
      </c>
      <c r="AG111">
        <v>401047.20199999999</v>
      </c>
      <c r="AH111">
        <v>411438.08929999999</v>
      </c>
      <c r="AI111">
        <v>422045.10230000003</v>
      </c>
      <c r="AJ111">
        <v>432891.58760000003</v>
      </c>
      <c r="AK111">
        <v>444022.94699999999</v>
      </c>
      <c r="AL111">
        <v>455467.55530000001</v>
      </c>
      <c r="AM111">
        <v>467266.18709999998</v>
      </c>
      <c r="AN111">
        <v>479469.95689999999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12345.112440000001</v>
      </c>
      <c r="E112">
        <v>12709.826489999999</v>
      </c>
      <c r="F112">
        <v>13090.2772</v>
      </c>
      <c r="G112">
        <v>13488.88386</v>
      </c>
      <c r="H112">
        <v>13896.489369999999</v>
      </c>
      <c r="I112">
        <v>14306.30752</v>
      </c>
      <c r="J112">
        <v>14714.602940000001</v>
      </c>
      <c r="K112">
        <v>15119.22832</v>
      </c>
      <c r="L112">
        <v>15521.62486</v>
      </c>
      <c r="M112">
        <v>15925.05538</v>
      </c>
      <c r="N112">
        <v>16331.04507</v>
      </c>
      <c r="O112">
        <v>16742.035940000002</v>
      </c>
      <c r="P112">
        <v>17163.876329999999</v>
      </c>
      <c r="Q112">
        <v>17600.93362</v>
      </c>
      <c r="R112">
        <v>18055.320110000001</v>
      </c>
      <c r="S112">
        <v>18528.55299</v>
      </c>
      <c r="T112">
        <v>19022.368480000001</v>
      </c>
      <c r="U112">
        <v>19549.56639</v>
      </c>
      <c r="V112">
        <v>20102.184450000001</v>
      </c>
      <c r="W112">
        <v>20676.692749999998</v>
      </c>
      <c r="X112">
        <v>21271.6515</v>
      </c>
      <c r="Y112">
        <v>21886.64416</v>
      </c>
      <c r="Z112">
        <v>22521.783479999998</v>
      </c>
      <c r="AA112">
        <v>23177.547180000001</v>
      </c>
      <c r="AB112">
        <v>23854.664529999998</v>
      </c>
      <c r="AC112">
        <v>24554.058959999998</v>
      </c>
      <c r="AD112">
        <v>25276.84908</v>
      </c>
      <c r="AE112">
        <v>26021.277399999999</v>
      </c>
      <c r="AF112">
        <v>26789.49037</v>
      </c>
      <c r="AG112">
        <v>27582.88409</v>
      </c>
      <c r="AH112">
        <v>28402.13826</v>
      </c>
      <c r="AI112">
        <v>29250.881290000001</v>
      </c>
      <c r="AJ112">
        <v>30130.400269999998</v>
      </c>
      <c r="AK112">
        <v>31041.06626</v>
      </c>
      <c r="AL112">
        <v>31982.899229999999</v>
      </c>
      <c r="AM112">
        <v>32956.32978</v>
      </c>
      <c r="AN112">
        <v>33962.553500000002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16774.34964</v>
      </c>
      <c r="E113">
        <v>17389.95462</v>
      </c>
      <c r="F113">
        <v>17922.321309999999</v>
      </c>
      <c r="G113">
        <v>18548.241170000001</v>
      </c>
      <c r="H113">
        <v>19299.797689999999</v>
      </c>
      <c r="I113">
        <v>20163.763210000001</v>
      </c>
      <c r="J113">
        <v>21124.735619999999</v>
      </c>
      <c r="K113">
        <v>22175.651669999999</v>
      </c>
      <c r="L113">
        <v>23325.56453</v>
      </c>
      <c r="M113">
        <v>24587.867440000002</v>
      </c>
      <c r="N113">
        <v>25973.471010000001</v>
      </c>
      <c r="O113">
        <v>27492.336200000002</v>
      </c>
      <c r="P113">
        <v>28996.339449999999</v>
      </c>
      <c r="Q113">
        <v>30463.855179999999</v>
      </c>
      <c r="R113">
        <v>31901.752850000001</v>
      </c>
      <c r="S113">
        <v>33325.013350000001</v>
      </c>
      <c r="T113">
        <v>34748.524940000003</v>
      </c>
      <c r="U113">
        <v>36208.512779999997</v>
      </c>
      <c r="V113">
        <v>37706.644590000004</v>
      </c>
      <c r="W113">
        <v>39240.172769999997</v>
      </c>
      <c r="X113">
        <v>40807.749929999998</v>
      </c>
      <c r="Y113">
        <v>42409.053290000003</v>
      </c>
      <c r="Z113">
        <v>44044.211750000002</v>
      </c>
      <c r="AA113">
        <v>45713.769630000003</v>
      </c>
      <c r="AB113">
        <v>47418.543960000003</v>
      </c>
      <c r="AC113">
        <v>49159.528559999999</v>
      </c>
      <c r="AD113">
        <v>50937.866880000001</v>
      </c>
      <c r="AE113">
        <v>52584.39129</v>
      </c>
      <c r="AF113">
        <v>54103.0046</v>
      </c>
      <c r="AG113">
        <v>55524.588750000003</v>
      </c>
      <c r="AH113">
        <v>56878.694510000001</v>
      </c>
      <c r="AI113">
        <v>58185.008589999998</v>
      </c>
      <c r="AJ113">
        <v>59455.133320000001</v>
      </c>
      <c r="AK113">
        <v>60699.680090000002</v>
      </c>
      <c r="AL113">
        <v>61926.796349999997</v>
      </c>
      <c r="AM113">
        <v>63142.321259999997</v>
      </c>
      <c r="AN113">
        <v>64351.25894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719.74499909999997</v>
      </c>
      <c r="E114">
        <v>714.2405857</v>
      </c>
      <c r="F114">
        <v>709.42540929999996</v>
      </c>
      <c r="G114">
        <v>709.31486410000002</v>
      </c>
      <c r="H114">
        <v>713.75894259999995</v>
      </c>
      <c r="I114">
        <v>722.06400110000004</v>
      </c>
      <c r="J114">
        <v>733.81597099999999</v>
      </c>
      <c r="K114">
        <v>748.54570839999997</v>
      </c>
      <c r="L114">
        <v>766.06887200000006</v>
      </c>
      <c r="M114">
        <v>786.37424610000005</v>
      </c>
      <c r="N114">
        <v>809.39672849999999</v>
      </c>
      <c r="O114">
        <v>835.09725460000004</v>
      </c>
      <c r="P114">
        <v>861.94044010000005</v>
      </c>
      <c r="Q114">
        <v>889.34406149999995</v>
      </c>
      <c r="R114">
        <v>917.00765260000003</v>
      </c>
      <c r="S114">
        <v>944.89220069999999</v>
      </c>
      <c r="T114">
        <v>973.07938990000002</v>
      </c>
      <c r="U114">
        <v>1001.751181</v>
      </c>
      <c r="V114">
        <v>1030.656197</v>
      </c>
      <c r="W114">
        <v>1059.767149</v>
      </c>
      <c r="X114">
        <v>1089.1731279999999</v>
      </c>
      <c r="Y114">
        <v>1118.991669</v>
      </c>
      <c r="Z114">
        <v>1149.331715</v>
      </c>
      <c r="AA114">
        <v>1180.2885329999999</v>
      </c>
      <c r="AB114">
        <v>1211.943366</v>
      </c>
      <c r="AC114">
        <v>1244.36535</v>
      </c>
      <c r="AD114">
        <v>1277.6154550000001</v>
      </c>
      <c r="AE114">
        <v>1310.049158</v>
      </c>
      <c r="AF114">
        <v>1341.47495</v>
      </c>
      <c r="AG114">
        <v>1371.9807559999999</v>
      </c>
      <c r="AH114">
        <v>1401.8149149999999</v>
      </c>
      <c r="AI114">
        <v>1431.257423</v>
      </c>
      <c r="AJ114">
        <v>1460.5250530000001</v>
      </c>
      <c r="AK114">
        <v>1489.751722</v>
      </c>
      <c r="AL114">
        <v>1518.953894</v>
      </c>
      <c r="AM114">
        <v>1548.2300969999999</v>
      </c>
      <c r="AN114">
        <v>1577.7203179999999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50023.860070000002</v>
      </c>
      <c r="E115">
        <v>51435.276610000001</v>
      </c>
      <c r="F115">
        <v>52828.035629999998</v>
      </c>
      <c r="G115">
        <v>54237.692049999998</v>
      </c>
      <c r="H115">
        <v>55670.538520000002</v>
      </c>
      <c r="I115">
        <v>57129.972849999998</v>
      </c>
      <c r="J115">
        <v>58627.647729999997</v>
      </c>
      <c r="K115">
        <v>60146.745759999998</v>
      </c>
      <c r="L115">
        <v>61703.758959999999</v>
      </c>
      <c r="M115">
        <v>63336.79653</v>
      </c>
      <c r="N115">
        <v>65064.978629999998</v>
      </c>
      <c r="O115">
        <v>66901.190820000003</v>
      </c>
      <c r="P115">
        <v>68821.135089999996</v>
      </c>
      <c r="Q115">
        <v>70823.869860000006</v>
      </c>
      <c r="R115">
        <v>72881.129589999997</v>
      </c>
      <c r="S115">
        <v>74978.17108</v>
      </c>
      <c r="T115">
        <v>77114.277359999905</v>
      </c>
      <c r="U115">
        <v>79278.35944</v>
      </c>
      <c r="V115">
        <v>81470.255409999998</v>
      </c>
      <c r="W115">
        <v>83693.962440000003</v>
      </c>
      <c r="X115">
        <v>85955.693169999999</v>
      </c>
      <c r="Y115">
        <v>88263.078219999996</v>
      </c>
      <c r="Z115">
        <v>90622.567670000004</v>
      </c>
      <c r="AA115">
        <v>93040.066579999999</v>
      </c>
      <c r="AB115">
        <v>95521.52923</v>
      </c>
      <c r="AC115">
        <v>98073.439599999998</v>
      </c>
      <c r="AD115">
        <v>100703.2288</v>
      </c>
      <c r="AE115">
        <v>103394.8355</v>
      </c>
      <c r="AF115">
        <v>106148.96580000001</v>
      </c>
      <c r="AG115">
        <v>108940.64690000001</v>
      </c>
      <c r="AH115">
        <v>111757.4673</v>
      </c>
      <c r="AI115">
        <v>114600.1257</v>
      </c>
      <c r="AJ115">
        <v>117473.27340000001</v>
      </c>
      <c r="AK115">
        <v>120388.2019</v>
      </c>
      <c r="AL115">
        <v>123353.62729999999</v>
      </c>
      <c r="AM115">
        <v>126381.50509999999</v>
      </c>
      <c r="AN115">
        <v>129486.61689999999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83540.140969999906</v>
      </c>
      <c r="E116">
        <v>86061.220199999996</v>
      </c>
      <c r="F116">
        <v>88732.240189999997</v>
      </c>
      <c r="G116">
        <v>91477.678539999906</v>
      </c>
      <c r="H116">
        <v>94206.991009999998</v>
      </c>
      <c r="I116">
        <v>96879.822610000003</v>
      </c>
      <c r="J116">
        <v>99490.499039999995</v>
      </c>
      <c r="K116">
        <v>102060.4296</v>
      </c>
      <c r="L116">
        <v>104616.8798</v>
      </c>
      <c r="M116">
        <v>107193.9452</v>
      </c>
      <c r="N116">
        <v>109822.46120000001</v>
      </c>
      <c r="O116">
        <v>112543.84420000001</v>
      </c>
      <c r="P116">
        <v>115402.9489</v>
      </c>
      <c r="Q116">
        <v>118421.9583</v>
      </c>
      <c r="R116">
        <v>121612.20419999999</v>
      </c>
      <c r="S116">
        <v>124977.0242</v>
      </c>
      <c r="T116">
        <v>128519.58869999999</v>
      </c>
      <c r="U116">
        <v>132361.78539999999</v>
      </c>
      <c r="V116">
        <v>136421.90460000001</v>
      </c>
      <c r="W116">
        <v>140663.69450000001</v>
      </c>
      <c r="X116">
        <v>145070.63529999999</v>
      </c>
      <c r="Y116">
        <v>149635.99230000001</v>
      </c>
      <c r="Z116">
        <v>154359.33960000001</v>
      </c>
      <c r="AA116">
        <v>159244.62760000001</v>
      </c>
      <c r="AB116">
        <v>164298.7009</v>
      </c>
      <c r="AC116">
        <v>169530.40239999999</v>
      </c>
      <c r="AD116">
        <v>174950.28200000001</v>
      </c>
      <c r="AE116">
        <v>180520.73379999999</v>
      </c>
      <c r="AF116">
        <v>186259.28109999999</v>
      </c>
      <c r="AG116">
        <v>192185.9908</v>
      </c>
      <c r="AH116">
        <v>198330.94529999999</v>
      </c>
      <c r="AI116">
        <v>204703.17720000001</v>
      </c>
      <c r="AJ116">
        <v>211296.33780000001</v>
      </c>
      <c r="AK116">
        <v>218101.99909999999</v>
      </c>
      <c r="AL116">
        <v>225118.80590000001</v>
      </c>
      <c r="AM116">
        <v>232351.7972</v>
      </c>
      <c r="AN116">
        <v>239813.8314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12025.835230000001</v>
      </c>
      <c r="E117">
        <v>12363.5506</v>
      </c>
      <c r="F117">
        <v>12708.41095</v>
      </c>
      <c r="G117">
        <v>13074.05169</v>
      </c>
      <c r="H117">
        <v>13459.947980000001</v>
      </c>
      <c r="I117">
        <v>13851.277110000001</v>
      </c>
      <c r="J117">
        <v>14242.0041</v>
      </c>
      <c r="K117">
        <v>14620.78744</v>
      </c>
      <c r="L117">
        <v>14991.145909999999</v>
      </c>
      <c r="M117">
        <v>15360.007159999999</v>
      </c>
      <c r="N117">
        <v>15725.15151</v>
      </c>
      <c r="O117">
        <v>16081.763440000001</v>
      </c>
      <c r="P117">
        <v>16438.315470000001</v>
      </c>
      <c r="Q117">
        <v>16803.465899999999</v>
      </c>
      <c r="R117">
        <v>17172.26701</v>
      </c>
      <c r="S117">
        <v>17541.795699999999</v>
      </c>
      <c r="T117">
        <v>17911.25605</v>
      </c>
      <c r="U117">
        <v>18254.34707</v>
      </c>
      <c r="V117">
        <v>18587.476750000002</v>
      </c>
      <c r="W117">
        <v>18917.170030000001</v>
      </c>
      <c r="X117">
        <v>19244.72841</v>
      </c>
      <c r="Y117">
        <v>19572.042000000001</v>
      </c>
      <c r="Z117">
        <v>19900.226460000002</v>
      </c>
      <c r="AA117">
        <v>20230.067060000001</v>
      </c>
      <c r="AB117">
        <v>20562.239710000002</v>
      </c>
      <c r="AC117">
        <v>20897.370610000002</v>
      </c>
      <c r="AD117">
        <v>21236.060389999999</v>
      </c>
      <c r="AE117">
        <v>21574.69195</v>
      </c>
      <c r="AF117">
        <v>21921.946220000002</v>
      </c>
      <c r="AG117">
        <v>22276.62545</v>
      </c>
      <c r="AH117">
        <v>22635.966069999999</v>
      </c>
      <c r="AI117">
        <v>23000.54997</v>
      </c>
      <c r="AJ117">
        <v>23371.612720000001</v>
      </c>
      <c r="AK117">
        <v>23750.918099999999</v>
      </c>
      <c r="AL117">
        <v>24139.406009999999</v>
      </c>
      <c r="AM117">
        <v>24538.306949999998</v>
      </c>
      <c r="AN117">
        <v>24949.27908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1729096.831</v>
      </c>
      <c r="E118">
        <v>1778432.0220000001</v>
      </c>
      <c r="F118">
        <v>1828780.4779999999</v>
      </c>
      <c r="G118">
        <v>1879710.9990000001</v>
      </c>
      <c r="H118">
        <v>1931152.9739999999</v>
      </c>
      <c r="I118">
        <v>1983069.3840000001</v>
      </c>
      <c r="J118">
        <v>2035566.483</v>
      </c>
      <c r="K118">
        <v>2088330.852</v>
      </c>
      <c r="L118">
        <v>2141669.236</v>
      </c>
      <c r="M118">
        <v>2195918.2949999999</v>
      </c>
      <c r="N118">
        <v>2251280.656</v>
      </c>
      <c r="O118">
        <v>2307905.4049999998</v>
      </c>
      <c r="P118">
        <v>2366482.6060000001</v>
      </c>
      <c r="Q118">
        <v>2427410.3829999999</v>
      </c>
      <c r="R118">
        <v>2490443.0249999999</v>
      </c>
      <c r="S118">
        <v>2555434.571</v>
      </c>
      <c r="T118">
        <v>2622335.4640000002</v>
      </c>
      <c r="U118">
        <v>2692141.56</v>
      </c>
      <c r="V118">
        <v>2764132.3119999999</v>
      </c>
      <c r="W118">
        <v>2838007.719</v>
      </c>
      <c r="X118">
        <v>2913719.983</v>
      </c>
      <c r="Y118">
        <v>2991279.9550000001</v>
      </c>
      <c r="Z118">
        <v>3070708.7489999998</v>
      </c>
      <c r="AA118">
        <v>3152031.1039999998</v>
      </c>
      <c r="AB118">
        <v>3235272.017</v>
      </c>
      <c r="AC118">
        <v>3320455.88</v>
      </c>
      <c r="AD118">
        <v>3407608.4180000001</v>
      </c>
      <c r="AE118">
        <v>3497336.5329999998</v>
      </c>
      <c r="AF118">
        <v>3590058.23</v>
      </c>
      <c r="AG118">
        <v>3685624.9010000001</v>
      </c>
      <c r="AH118">
        <v>3783940.9789999998</v>
      </c>
      <c r="AI118">
        <v>3885000.5419999999</v>
      </c>
      <c r="AJ118">
        <v>3988860.858</v>
      </c>
      <c r="AK118">
        <v>4095727.264</v>
      </c>
      <c r="AL118">
        <v>4205773.7189999996</v>
      </c>
      <c r="AM118">
        <v>4319289.1670000004</v>
      </c>
      <c r="AN118">
        <v>4436667.9680000003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368956.11109999998</v>
      </c>
      <c r="E119">
        <v>378791.1776</v>
      </c>
      <c r="F119">
        <v>388217.33529999998</v>
      </c>
      <c r="G119">
        <v>397824.10649999999</v>
      </c>
      <c r="H119">
        <v>408122.1409</v>
      </c>
      <c r="I119">
        <v>419227.57169999997</v>
      </c>
      <c r="J119">
        <v>431106.2733</v>
      </c>
      <c r="K119">
        <v>443314.60590000002</v>
      </c>
      <c r="L119">
        <v>455995.62070000003</v>
      </c>
      <c r="M119">
        <v>469317.18099999998</v>
      </c>
      <c r="N119">
        <v>483319.81630000001</v>
      </c>
      <c r="O119">
        <v>497955.28200000001</v>
      </c>
      <c r="P119">
        <v>513070.69760000001</v>
      </c>
      <c r="Q119">
        <v>528729.34970000002</v>
      </c>
      <c r="R119">
        <v>544717.53599999996</v>
      </c>
      <c r="S119">
        <v>560951.95259999996</v>
      </c>
      <c r="T119">
        <v>577427.81940000004</v>
      </c>
      <c r="U119">
        <v>593811.56539999996</v>
      </c>
      <c r="V119">
        <v>610220.46759999997</v>
      </c>
      <c r="W119">
        <v>626740.68799999997</v>
      </c>
      <c r="X119">
        <v>643477.6335</v>
      </c>
      <c r="Y119">
        <v>660499.97080000001</v>
      </c>
      <c r="Z119">
        <v>677840.64820000005</v>
      </c>
      <c r="AA119">
        <v>695510.07629999996</v>
      </c>
      <c r="AB119">
        <v>713508.21950000001</v>
      </c>
      <c r="AC119">
        <v>731833.71490000002</v>
      </c>
      <c r="AD119">
        <v>750489.44389999995</v>
      </c>
      <c r="AE119">
        <v>769451.25100000005</v>
      </c>
      <c r="AF119">
        <v>788771.25730000006</v>
      </c>
      <c r="AG119">
        <v>808252.54460000002</v>
      </c>
      <c r="AH119">
        <v>827857.35589999997</v>
      </c>
      <c r="AI119">
        <v>847657.23470000003</v>
      </c>
      <c r="AJ119">
        <v>867773.88639999996</v>
      </c>
      <c r="AK119">
        <v>888422.43169999996</v>
      </c>
      <c r="AL119">
        <v>909699.65630000003</v>
      </c>
      <c r="AM119">
        <v>931753.89339999994</v>
      </c>
      <c r="AN119">
        <v>954765.30110000004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16236.70448</v>
      </c>
      <c r="E120">
        <v>16548.2068</v>
      </c>
      <c r="F120">
        <v>16816.627059999999</v>
      </c>
      <c r="G120">
        <v>17194.08383</v>
      </c>
      <c r="H120">
        <v>17596.801159999999</v>
      </c>
      <c r="I120">
        <v>18062.51496</v>
      </c>
      <c r="J120">
        <v>18615.220229999999</v>
      </c>
      <c r="K120">
        <v>19262.596610000001</v>
      </c>
      <c r="L120">
        <v>20015.98791</v>
      </c>
      <c r="M120">
        <v>20900.76396</v>
      </c>
      <c r="N120">
        <v>21920.038240000002</v>
      </c>
      <c r="O120">
        <v>23080.796740000002</v>
      </c>
      <c r="P120">
        <v>24207.70363</v>
      </c>
      <c r="Q120">
        <v>25306.928230000001</v>
      </c>
      <c r="R120">
        <v>26389.361830000002</v>
      </c>
      <c r="S120">
        <v>27464.798620000001</v>
      </c>
      <c r="T120">
        <v>28540.635620000001</v>
      </c>
      <c r="U120">
        <v>29446.348969999999</v>
      </c>
      <c r="V120">
        <v>30296.480909999998</v>
      </c>
      <c r="W120">
        <v>31127.420419999999</v>
      </c>
      <c r="X120">
        <v>31947.891449999999</v>
      </c>
      <c r="Y120">
        <v>32767.27318</v>
      </c>
      <c r="Z120">
        <v>33590.013959999997</v>
      </c>
      <c r="AA120">
        <v>34418.752959999998</v>
      </c>
      <c r="AB120">
        <v>35255.443149999999</v>
      </c>
      <c r="AC120">
        <v>36101.682209999999</v>
      </c>
      <c r="AD120">
        <v>36958.81899</v>
      </c>
      <c r="AE120">
        <v>37583.244409999999</v>
      </c>
      <c r="AF120">
        <v>38012.926599999999</v>
      </c>
      <c r="AG120">
        <v>38282.10338</v>
      </c>
      <c r="AH120">
        <v>38405.388379999997</v>
      </c>
      <c r="AI120">
        <v>38406.881390000002</v>
      </c>
      <c r="AJ120">
        <v>38305.864439999998</v>
      </c>
      <c r="AK120">
        <v>38118.144869999996</v>
      </c>
      <c r="AL120">
        <v>37852.212169999999</v>
      </c>
      <c r="AM120">
        <v>37515.887459999998</v>
      </c>
      <c r="AN120">
        <v>37116.359349999999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53435.987269999998</v>
      </c>
      <c r="E121">
        <v>54918.956149999998</v>
      </c>
      <c r="F121">
        <v>56418.510979999999</v>
      </c>
      <c r="G121">
        <v>58237.830950000003</v>
      </c>
      <c r="H121">
        <v>60909.616320000001</v>
      </c>
      <c r="I121">
        <v>63792.648439999997</v>
      </c>
      <c r="J121">
        <v>66627.635330000005</v>
      </c>
      <c r="K121">
        <v>69092.932530000005</v>
      </c>
      <c r="L121">
        <v>71286.582739999998</v>
      </c>
      <c r="M121">
        <v>73293.193280000007</v>
      </c>
      <c r="N121">
        <v>75079.910069999998</v>
      </c>
      <c r="O121">
        <v>76553.952510000003</v>
      </c>
      <c r="P121">
        <v>77937.261880000005</v>
      </c>
      <c r="Q121">
        <v>79481.293059999996</v>
      </c>
      <c r="R121">
        <v>81015.235669999995</v>
      </c>
      <c r="S121">
        <v>82463.56727</v>
      </c>
      <c r="T121">
        <v>83806.763519999906</v>
      </c>
      <c r="U121">
        <v>84981.227129999999</v>
      </c>
      <c r="V121">
        <v>86085.975590000002</v>
      </c>
      <c r="W121">
        <v>87129.785050000006</v>
      </c>
      <c r="X121">
        <v>88106.947320000007</v>
      </c>
      <c r="Y121">
        <v>89033.458100000003</v>
      </c>
      <c r="Z121">
        <v>89918.883409999995</v>
      </c>
      <c r="AA121">
        <v>90771.036840000001</v>
      </c>
      <c r="AB121">
        <v>91597.328120000006</v>
      </c>
      <c r="AC121">
        <v>92404.979229999997</v>
      </c>
      <c r="AD121">
        <v>93201.073629999999</v>
      </c>
      <c r="AE121">
        <v>93726.470660000006</v>
      </c>
      <c r="AF121">
        <v>94250.274099999995</v>
      </c>
      <c r="AG121">
        <v>94694.819220000005</v>
      </c>
      <c r="AH121">
        <v>95025.519579999906</v>
      </c>
      <c r="AI121">
        <v>95253.136129999999</v>
      </c>
      <c r="AJ121">
        <v>95398.168340000004</v>
      </c>
      <c r="AK121">
        <v>95483.080149999994</v>
      </c>
      <c r="AL121">
        <v>95520.994099999996</v>
      </c>
      <c r="AM121">
        <v>95523.542440000005</v>
      </c>
      <c r="AN121">
        <v>95501.539569999906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11358.65748</v>
      </c>
      <c r="E122">
        <v>12034.927659999999</v>
      </c>
      <c r="F122">
        <v>12726.736569999999</v>
      </c>
      <c r="G122">
        <v>13394.61644</v>
      </c>
      <c r="H122">
        <v>15013.036969999999</v>
      </c>
      <c r="I122">
        <v>16598.266589999999</v>
      </c>
      <c r="J122">
        <v>17882.09722</v>
      </c>
      <c r="K122">
        <v>18844.558140000001</v>
      </c>
      <c r="L122">
        <v>19501.88061</v>
      </c>
      <c r="M122">
        <v>19838.731059999998</v>
      </c>
      <c r="N122">
        <v>19789.078519999999</v>
      </c>
      <c r="O122">
        <v>19236.804329999999</v>
      </c>
      <c r="P122">
        <v>20075.729380000001</v>
      </c>
      <c r="Q122">
        <v>21391.042420000002</v>
      </c>
      <c r="R122">
        <v>22847.983499999998</v>
      </c>
      <c r="S122">
        <v>24314.656989999999</v>
      </c>
      <c r="T122">
        <v>25723.087940000001</v>
      </c>
      <c r="U122">
        <v>26914.849740000001</v>
      </c>
      <c r="V122">
        <v>28025.806270000001</v>
      </c>
      <c r="W122">
        <v>29072.815320000002</v>
      </c>
      <c r="X122">
        <v>30044.0092</v>
      </c>
      <c r="Y122">
        <v>30937.577959999999</v>
      </c>
      <c r="Z122">
        <v>31744.77637</v>
      </c>
      <c r="AA122">
        <v>32455.874909999999</v>
      </c>
      <c r="AB122">
        <v>33061.798940000001</v>
      </c>
      <c r="AC122">
        <v>33554.546609999998</v>
      </c>
      <c r="AD122">
        <v>33927.483410000001</v>
      </c>
      <c r="AE122">
        <v>34851.211819999997</v>
      </c>
      <c r="AF122">
        <v>35929.810940000003</v>
      </c>
      <c r="AG122">
        <v>37006.564610000001</v>
      </c>
      <c r="AH122">
        <v>38011.522389999998</v>
      </c>
      <c r="AI122">
        <v>38907.763200000001</v>
      </c>
      <c r="AJ122">
        <v>39669.165370000002</v>
      </c>
      <c r="AK122">
        <v>40270.997580000003</v>
      </c>
      <c r="AL122">
        <v>40687.876989999997</v>
      </c>
      <c r="AM122">
        <v>40892.395709999997</v>
      </c>
      <c r="AN122">
        <v>40857.483769999999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976.45985270000006</v>
      </c>
      <c r="E123">
        <v>1263.615532</v>
      </c>
      <c r="F123">
        <v>1632.7297040000001</v>
      </c>
      <c r="G123">
        <v>2104.7229430000002</v>
      </c>
      <c r="H123">
        <v>2915.1373680000002</v>
      </c>
      <c r="I123">
        <v>3859.6878400000001</v>
      </c>
      <c r="J123">
        <v>4975.3823590000002</v>
      </c>
      <c r="K123">
        <v>6305.9973579999996</v>
      </c>
      <c r="L123">
        <v>7884.7115800000001</v>
      </c>
      <c r="M123">
        <v>9718.6180939999995</v>
      </c>
      <c r="N123">
        <v>11760.2125</v>
      </c>
      <c r="O123">
        <v>13864.332280000001</v>
      </c>
      <c r="P123">
        <v>17242.991989999999</v>
      </c>
      <c r="Q123">
        <v>21330.32805</v>
      </c>
      <c r="R123">
        <v>26189.662189999999</v>
      </c>
      <c r="S123">
        <v>31891.73402</v>
      </c>
      <c r="T123">
        <v>38499.554250000001</v>
      </c>
      <c r="U123">
        <v>43760.867660000004</v>
      </c>
      <c r="V123">
        <v>49523.134940000004</v>
      </c>
      <c r="W123">
        <v>55741.419179999997</v>
      </c>
      <c r="X123">
        <v>62391.022620000003</v>
      </c>
      <c r="Y123">
        <v>69494.67886</v>
      </c>
      <c r="Z123">
        <v>77042.001539999997</v>
      </c>
      <c r="AA123">
        <v>85020.597840000002</v>
      </c>
      <c r="AB123">
        <v>93414.514859999996</v>
      </c>
      <c r="AC123">
        <v>102203.6581</v>
      </c>
      <c r="AD123">
        <v>111364.155</v>
      </c>
      <c r="AE123">
        <v>118433.9161</v>
      </c>
      <c r="AF123">
        <v>125439.90790000001</v>
      </c>
      <c r="AG123">
        <v>132259.7556</v>
      </c>
      <c r="AH123">
        <v>138774.24059999999</v>
      </c>
      <c r="AI123">
        <v>144893.30710000001</v>
      </c>
      <c r="AJ123">
        <v>150526.95509999999</v>
      </c>
      <c r="AK123">
        <v>155571.9503</v>
      </c>
      <c r="AL123">
        <v>159915.87729999999</v>
      </c>
      <c r="AM123">
        <v>163431.5233</v>
      </c>
      <c r="AN123">
        <v>165991.3156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657.49849740000002</v>
      </c>
      <c r="E124">
        <v>673.64262310000004</v>
      </c>
      <c r="F124">
        <v>686.14376149999998</v>
      </c>
      <c r="G124">
        <v>694.08074650000003</v>
      </c>
      <c r="H124">
        <v>818.23011829999996</v>
      </c>
      <c r="I124">
        <v>983.2271035</v>
      </c>
      <c r="J124">
        <v>1166.898162</v>
      </c>
      <c r="K124">
        <v>1364.6821970000001</v>
      </c>
      <c r="L124">
        <v>1575.661511</v>
      </c>
      <c r="M124">
        <v>1796.274003</v>
      </c>
      <c r="N124">
        <v>2015.9009289999999</v>
      </c>
      <c r="O124">
        <v>2212.6488420000001</v>
      </c>
      <c r="P124">
        <v>2356.8321609999998</v>
      </c>
      <c r="Q124">
        <v>2473.7928010000001</v>
      </c>
      <c r="R124">
        <v>2567.9752669999998</v>
      </c>
      <c r="S124">
        <v>2637.9436070000002</v>
      </c>
      <c r="T124">
        <v>2681.2621800000002</v>
      </c>
      <c r="U124">
        <v>2750.502516</v>
      </c>
      <c r="V124">
        <v>2822.9166839999998</v>
      </c>
      <c r="W124">
        <v>2887.502888</v>
      </c>
      <c r="X124">
        <v>2939.3353499999998</v>
      </c>
      <c r="Y124">
        <v>2977.4068069999998</v>
      </c>
      <c r="Z124">
        <v>3001.0422330000001</v>
      </c>
      <c r="AA124">
        <v>3009.9063449999999</v>
      </c>
      <c r="AB124">
        <v>3003.9644109999999</v>
      </c>
      <c r="AC124">
        <v>2983.4404960000002</v>
      </c>
      <c r="AD124">
        <v>2948.7972599999998</v>
      </c>
      <c r="AE124">
        <v>2940.6895199999999</v>
      </c>
      <c r="AF124">
        <v>2934.1431510000002</v>
      </c>
      <c r="AG124">
        <v>2919.6595149999998</v>
      </c>
      <c r="AH124">
        <v>2893.5187120000001</v>
      </c>
      <c r="AI124">
        <v>2854.4380040000001</v>
      </c>
      <c r="AJ124">
        <v>2802.0575469999999</v>
      </c>
      <c r="AK124">
        <v>2736.2873300000001</v>
      </c>
      <c r="AL124">
        <v>2657.1765810000002</v>
      </c>
      <c r="AM124">
        <v>2564.8228789999998</v>
      </c>
      <c r="AN124">
        <v>2459.5170710000002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9.1192174050000006</v>
      </c>
      <c r="E125">
        <v>19.139456500000001</v>
      </c>
      <c r="F125">
        <v>40.470881480000003</v>
      </c>
      <c r="G125">
        <v>86.052404609999996</v>
      </c>
      <c r="H125">
        <v>186.87274909999999</v>
      </c>
      <c r="I125">
        <v>389.50853080000002</v>
      </c>
      <c r="J125">
        <v>790.69321579999996</v>
      </c>
      <c r="K125">
        <v>1575.751988</v>
      </c>
      <c r="L125">
        <v>3091.1678029999998</v>
      </c>
      <c r="M125">
        <v>5964.5799230000002</v>
      </c>
      <c r="N125">
        <v>11276.71139</v>
      </c>
      <c r="O125">
        <v>20739.045099999999</v>
      </c>
      <c r="P125">
        <v>24970.619159999998</v>
      </c>
      <c r="Q125">
        <v>29628.33194</v>
      </c>
      <c r="R125">
        <v>34671.702259999998</v>
      </c>
      <c r="S125">
        <v>40056.586170000002</v>
      </c>
      <c r="T125">
        <v>45722.520980000001</v>
      </c>
      <c r="U125">
        <v>49898.305419999997</v>
      </c>
      <c r="V125">
        <v>54134.65913</v>
      </c>
      <c r="W125">
        <v>58344.307509999999</v>
      </c>
      <c r="X125">
        <v>62472.212319999999</v>
      </c>
      <c r="Y125">
        <v>66516.681360000002</v>
      </c>
      <c r="Z125">
        <v>70445.339569999996</v>
      </c>
      <c r="AA125">
        <v>74229.246849999996</v>
      </c>
      <c r="AB125">
        <v>77841.572419999997</v>
      </c>
      <c r="AC125">
        <v>81257.316600000006</v>
      </c>
      <c r="AD125">
        <v>84453.801670000001</v>
      </c>
      <c r="AE125">
        <v>87142.451870000004</v>
      </c>
      <c r="AF125">
        <v>89574.53787</v>
      </c>
      <c r="AG125">
        <v>91680.073730000004</v>
      </c>
      <c r="AH125">
        <v>93400.326749999906</v>
      </c>
      <c r="AI125">
        <v>94703.290359999999</v>
      </c>
      <c r="AJ125">
        <v>95561.816940000004</v>
      </c>
      <c r="AK125">
        <v>95945.007899999997</v>
      </c>
      <c r="AL125">
        <v>95821.659509999998</v>
      </c>
      <c r="AM125">
        <v>95157.254360000006</v>
      </c>
      <c r="AN125">
        <v>93922.890450000006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363.25640110000001</v>
      </c>
      <c r="E126">
        <v>488.33406339999999</v>
      </c>
      <c r="F126">
        <v>671.44173169999999</v>
      </c>
      <c r="G126">
        <v>931.87183649999997</v>
      </c>
      <c r="H126">
        <v>1222.2436319999999</v>
      </c>
      <c r="I126">
        <v>1522.295267</v>
      </c>
      <c r="J126">
        <v>1826.6456089999999</v>
      </c>
      <c r="K126">
        <v>2135.69328</v>
      </c>
      <c r="L126">
        <v>2447.5189340000002</v>
      </c>
      <c r="M126">
        <v>2753.1840299999999</v>
      </c>
      <c r="N126">
        <v>3032.6579780000002</v>
      </c>
      <c r="O126">
        <v>3251.0765190000002</v>
      </c>
      <c r="P126">
        <v>3624.2089089999999</v>
      </c>
      <c r="Q126">
        <v>4073.2828030000001</v>
      </c>
      <c r="R126">
        <v>4560.6210410000003</v>
      </c>
      <c r="S126">
        <v>5065.7224969999997</v>
      </c>
      <c r="T126">
        <v>5573.2788090000004</v>
      </c>
      <c r="U126">
        <v>5921.8066129999997</v>
      </c>
      <c r="V126">
        <v>6195.9859939999997</v>
      </c>
      <c r="W126">
        <v>6420.6084469999996</v>
      </c>
      <c r="X126">
        <v>6600.0482849999999</v>
      </c>
      <c r="Y126">
        <v>6736.8420809999998</v>
      </c>
      <c r="Z126">
        <v>6831.145485</v>
      </c>
      <c r="AA126">
        <v>6883.048299</v>
      </c>
      <c r="AB126">
        <v>6893.1856429999998</v>
      </c>
      <c r="AC126">
        <v>6862.8309090000002</v>
      </c>
      <c r="AD126">
        <v>6793.8770729999997</v>
      </c>
      <c r="AE126">
        <v>6661.8693489999996</v>
      </c>
      <c r="AF126">
        <v>6488.8409259999999</v>
      </c>
      <c r="AG126">
        <v>6281.9863990000003</v>
      </c>
      <c r="AH126">
        <v>6044.5310849999996</v>
      </c>
      <c r="AI126">
        <v>5780.0657410000003</v>
      </c>
      <c r="AJ126">
        <v>5492.5421679999999</v>
      </c>
      <c r="AK126">
        <v>5185.8180380000003</v>
      </c>
      <c r="AL126">
        <v>4863.631695</v>
      </c>
      <c r="AM126">
        <v>4529.4883559999998</v>
      </c>
      <c r="AN126">
        <v>4186.9197999999997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562.79615520000004</v>
      </c>
      <c r="E127">
        <v>626.1632505</v>
      </c>
      <c r="F127">
        <v>698.29337420000002</v>
      </c>
      <c r="G127">
        <v>777.00046680000003</v>
      </c>
      <c r="H127">
        <v>903.90988159999995</v>
      </c>
      <c r="I127">
        <v>1032.5715250000001</v>
      </c>
      <c r="J127">
        <v>1149.1856069999999</v>
      </c>
      <c r="K127">
        <v>1252.0872019999999</v>
      </c>
      <c r="L127">
        <v>1340.957553</v>
      </c>
      <c r="M127">
        <v>1412.893165</v>
      </c>
      <c r="N127">
        <v>1460.7950310000001</v>
      </c>
      <c r="O127">
        <v>1472.767175</v>
      </c>
      <c r="P127">
        <v>1500.6529829999999</v>
      </c>
      <c r="Q127">
        <v>1527.196719</v>
      </c>
      <c r="R127">
        <v>1543.8784599999999</v>
      </c>
      <c r="S127">
        <v>1547.0537260000001</v>
      </c>
      <c r="T127">
        <v>1535.201446</v>
      </c>
      <c r="U127">
        <v>1486.5299299999999</v>
      </c>
      <c r="V127">
        <v>1422.7331200000001</v>
      </c>
      <c r="W127">
        <v>1350.5471230000001</v>
      </c>
      <c r="X127">
        <v>1272.563778</v>
      </c>
      <c r="Y127">
        <v>1191.0091520000001</v>
      </c>
      <c r="Z127">
        <v>1107.436044</v>
      </c>
      <c r="AA127">
        <v>1023.168448</v>
      </c>
      <c r="AB127">
        <v>939.39020660000006</v>
      </c>
      <c r="AC127">
        <v>857.14838220000001</v>
      </c>
      <c r="AD127">
        <v>777.34792689999995</v>
      </c>
      <c r="AE127">
        <v>814.63384399999995</v>
      </c>
      <c r="AF127">
        <v>897.42921890000002</v>
      </c>
      <c r="AG127">
        <v>1006.309044</v>
      </c>
      <c r="AH127">
        <v>1136.8838820000001</v>
      </c>
      <c r="AI127">
        <v>1289.5985270000001</v>
      </c>
      <c r="AJ127">
        <v>1466.6410169999999</v>
      </c>
      <c r="AK127">
        <v>1670.812357</v>
      </c>
      <c r="AL127">
        <v>1905.0574770000001</v>
      </c>
      <c r="AM127">
        <v>2172.0824229999998</v>
      </c>
      <c r="AN127">
        <v>2474.089966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0.83227135139999997</v>
      </c>
      <c r="E128">
        <v>4.9048206670000001</v>
      </c>
      <c r="F128">
        <v>34.55969494</v>
      </c>
      <c r="G128">
        <v>257.30666539999999</v>
      </c>
      <c r="H128">
        <v>636.04969960000005</v>
      </c>
      <c r="I128">
        <v>1041.2840590000001</v>
      </c>
      <c r="J128">
        <v>1451.5358550000001</v>
      </c>
      <c r="K128">
        <v>1879.4549509999999</v>
      </c>
      <c r="L128">
        <v>2332.9891109999999</v>
      </c>
      <c r="M128">
        <v>2807.6199069999998</v>
      </c>
      <c r="N128">
        <v>3282.480857</v>
      </c>
      <c r="O128">
        <v>3714.7306389999999</v>
      </c>
      <c r="P128">
        <v>3999.9031920000002</v>
      </c>
      <c r="Q128">
        <v>4198.9790009999997</v>
      </c>
      <c r="R128">
        <v>4329.7014719999997</v>
      </c>
      <c r="S128">
        <v>4395.9714789999998</v>
      </c>
      <c r="T128">
        <v>4399.2317599999997</v>
      </c>
      <c r="U128">
        <v>4196.4641750000001</v>
      </c>
      <c r="V128">
        <v>3916.939026</v>
      </c>
      <c r="W128">
        <v>3607.181936</v>
      </c>
      <c r="X128">
        <v>3286.05791</v>
      </c>
      <c r="Y128">
        <v>2965.5476050000002</v>
      </c>
      <c r="Z128">
        <v>2653.155632</v>
      </c>
      <c r="AA128">
        <v>2354.211268</v>
      </c>
      <c r="AB128">
        <v>2072.5482729999999</v>
      </c>
      <c r="AC128">
        <v>1810.7780419999999</v>
      </c>
      <c r="AD128">
        <v>1570.4829159999999</v>
      </c>
      <c r="AE128">
        <v>1422.1808390000001</v>
      </c>
      <c r="AF128">
        <v>1303.204367</v>
      </c>
      <c r="AG128">
        <v>1195.2987089999999</v>
      </c>
      <c r="AH128">
        <v>1093.408416</v>
      </c>
      <c r="AI128">
        <v>996.312547</v>
      </c>
      <c r="AJ128">
        <v>903.84094479999999</v>
      </c>
      <c r="AK128">
        <v>816.03878599999996</v>
      </c>
      <c r="AL128">
        <v>732.96891670000002</v>
      </c>
      <c r="AM128">
        <v>654.65111400000001</v>
      </c>
      <c r="AN128">
        <v>581.09677969999996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2652.4376659999998</v>
      </c>
      <c r="E129">
        <v>2677.3065409999999</v>
      </c>
      <c r="F129">
        <v>2682.6072170000002</v>
      </c>
      <c r="G129">
        <v>2666.7787159999998</v>
      </c>
      <c r="H129">
        <v>2905.821962</v>
      </c>
      <c r="I129">
        <v>3152.030683</v>
      </c>
      <c r="J129">
        <v>3340.6044740000002</v>
      </c>
      <c r="K129">
        <v>3465.7160450000001</v>
      </c>
      <c r="L129">
        <v>3531.600598</v>
      </c>
      <c r="M129">
        <v>3537.7363909999999</v>
      </c>
      <c r="N129">
        <v>3475.1278600000001</v>
      </c>
      <c r="O129">
        <v>3326.8155489999999</v>
      </c>
      <c r="P129">
        <v>3320.117213</v>
      </c>
      <c r="Q129">
        <v>3346.5012449999999</v>
      </c>
      <c r="R129">
        <v>3365.8272459999998</v>
      </c>
      <c r="S129">
        <v>3363.9338309999998</v>
      </c>
      <c r="T129">
        <v>3335.553406</v>
      </c>
      <c r="U129">
        <v>3352.9971810000002</v>
      </c>
      <c r="V129">
        <v>3381.7789459999999</v>
      </c>
      <c r="W129">
        <v>3407.042461</v>
      </c>
      <c r="X129">
        <v>3422.9372170000001</v>
      </c>
      <c r="Y129">
        <v>3428.6092119999998</v>
      </c>
      <c r="Z129">
        <v>3423.5521180000001</v>
      </c>
      <c r="AA129">
        <v>3407.5260199999998</v>
      </c>
      <c r="AB129">
        <v>3380.487384</v>
      </c>
      <c r="AC129">
        <v>3342.5422709999998</v>
      </c>
      <c r="AD129">
        <v>3293.9354349999999</v>
      </c>
      <c r="AE129">
        <v>3804.1874619999999</v>
      </c>
      <c r="AF129">
        <v>4650.180276</v>
      </c>
      <c r="AG129">
        <v>5811.0714710000002</v>
      </c>
      <c r="AH129">
        <v>7341.8546839999999</v>
      </c>
      <c r="AI129">
        <v>9341.9587229999997</v>
      </c>
      <c r="AJ129">
        <v>11950.51842</v>
      </c>
      <c r="AK129">
        <v>15349.73387</v>
      </c>
      <c r="AL129">
        <v>19771.511920000001</v>
      </c>
      <c r="AM129">
        <v>25503.715039999999</v>
      </c>
      <c r="AN129">
        <v>32895.708619999998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2898.1560869999998</v>
      </c>
      <c r="E130">
        <v>2927.584284</v>
      </c>
      <c r="F130">
        <v>2923.4261510000001</v>
      </c>
      <c r="G130">
        <v>2892.181975</v>
      </c>
      <c r="H130">
        <v>2421.530272</v>
      </c>
      <c r="I130">
        <v>1838.5288909999999</v>
      </c>
      <c r="J130">
        <v>1312.8076120000001</v>
      </c>
      <c r="K130">
        <v>897.72274719999996</v>
      </c>
      <c r="L130">
        <v>592.72098800000003</v>
      </c>
      <c r="M130">
        <v>378.71964659999998</v>
      </c>
      <c r="N130">
        <v>233.7164492</v>
      </c>
      <c r="O130">
        <v>138.51490200000001</v>
      </c>
      <c r="P130">
        <v>99.792423240000005</v>
      </c>
      <c r="Q130">
        <v>76.091497849999996</v>
      </c>
      <c r="R130">
        <v>58.547459910000001</v>
      </c>
      <c r="S130">
        <v>44.793817799999999</v>
      </c>
      <c r="T130">
        <v>33.919849339999999</v>
      </c>
      <c r="U130">
        <v>23.326643829999998</v>
      </c>
      <c r="V130">
        <v>15.43660384</v>
      </c>
      <c r="W130">
        <v>10.01941946</v>
      </c>
      <c r="X130">
        <v>6.4191444190000002</v>
      </c>
      <c r="Y130">
        <v>4.0731713789999997</v>
      </c>
      <c r="Z130">
        <v>2.5662233539999999</v>
      </c>
      <c r="AA130">
        <v>1.609540228</v>
      </c>
      <c r="AB130">
        <v>1.0080468520000001</v>
      </c>
      <c r="AC130">
        <v>0.63264504690000001</v>
      </c>
      <c r="AD130">
        <v>0.39941291750000002</v>
      </c>
      <c r="AE130">
        <v>0.29749699930000001</v>
      </c>
      <c r="AF130">
        <v>0.2340537982</v>
      </c>
      <c r="AG130">
        <v>0.1873918832</v>
      </c>
      <c r="AH130">
        <v>0.15094070379999999</v>
      </c>
      <c r="AI130">
        <v>0.1218760923</v>
      </c>
      <c r="AJ130">
        <v>9.8526145600000004E-2</v>
      </c>
      <c r="AK130">
        <v>7.97011829E-2</v>
      </c>
      <c r="AL130">
        <v>6.4487635599999996E-2</v>
      </c>
      <c r="AM130">
        <v>5.21681617E-2</v>
      </c>
      <c r="AN130">
        <v>4.2175808600000003E-2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12542.034460000001</v>
      </c>
      <c r="E131">
        <v>13117.42036</v>
      </c>
      <c r="F131">
        <v>13551.80795</v>
      </c>
      <c r="G131">
        <v>13884.418229999999</v>
      </c>
      <c r="H131">
        <v>15911.263779999999</v>
      </c>
      <c r="I131">
        <v>17457.338250000001</v>
      </c>
      <c r="J131">
        <v>18671.911230000002</v>
      </c>
      <c r="K131">
        <v>19652.965639999999</v>
      </c>
      <c r="L131">
        <v>20421.959640000001</v>
      </c>
      <c r="M131">
        <v>20936.104619999998</v>
      </c>
      <c r="N131">
        <v>21087.776959999999</v>
      </c>
      <c r="O131">
        <v>20709.09045</v>
      </c>
      <c r="P131">
        <v>20556.000510000002</v>
      </c>
      <c r="Q131">
        <v>20264.841759999999</v>
      </c>
      <c r="R131">
        <v>19803.88278</v>
      </c>
      <c r="S131">
        <v>19174.696609999999</v>
      </c>
      <c r="T131">
        <v>18389.682100000002</v>
      </c>
      <c r="U131">
        <v>18032.67108</v>
      </c>
      <c r="V131">
        <v>17631.187450000001</v>
      </c>
      <c r="W131">
        <v>17168.530650000001</v>
      </c>
      <c r="X131">
        <v>16644.483639999999</v>
      </c>
      <c r="Y131">
        <v>16074.50625</v>
      </c>
      <c r="Z131">
        <v>15464.300740000001</v>
      </c>
      <c r="AA131">
        <v>14820.36191</v>
      </c>
      <c r="AB131">
        <v>14149.33936</v>
      </c>
      <c r="AC131">
        <v>13457.80594</v>
      </c>
      <c r="AD131">
        <v>12752.210359999999</v>
      </c>
      <c r="AE131">
        <v>12077.02478</v>
      </c>
      <c r="AF131">
        <v>11390.07249</v>
      </c>
      <c r="AG131">
        <v>10692.441650000001</v>
      </c>
      <c r="AH131">
        <v>9987.6180690000001</v>
      </c>
      <c r="AI131">
        <v>9282.2338170000003</v>
      </c>
      <c r="AJ131">
        <v>8582.4880190000003</v>
      </c>
      <c r="AK131">
        <v>7893.2869959999998</v>
      </c>
      <c r="AL131">
        <v>7218.6931800000002</v>
      </c>
      <c r="AM131">
        <v>6561.9149209999996</v>
      </c>
      <c r="AN131">
        <v>5926.0568679999997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542.83297130000005</v>
      </c>
      <c r="E132">
        <v>641.1101774</v>
      </c>
      <c r="F132">
        <v>763.75720239999998</v>
      </c>
      <c r="G132">
        <v>911.58320460000004</v>
      </c>
      <c r="H132">
        <v>772.1425342</v>
      </c>
      <c r="I132">
        <v>557.3857074</v>
      </c>
      <c r="J132">
        <v>369.63687540000001</v>
      </c>
      <c r="K132">
        <v>232.11240079999999</v>
      </c>
      <c r="L132">
        <v>139.70612370000001</v>
      </c>
      <c r="M132">
        <v>80.904813950000005</v>
      </c>
      <c r="N132">
        <v>45.028480309999999</v>
      </c>
      <c r="O132">
        <v>23.969016549999999</v>
      </c>
      <c r="P132">
        <v>17.260638140000001</v>
      </c>
      <c r="Q132">
        <v>13.65063934</v>
      </c>
      <c r="R132">
        <v>11.04232015</v>
      </c>
      <c r="S132">
        <v>8.9393043240000001</v>
      </c>
      <c r="T132">
        <v>7.1930838860000001</v>
      </c>
      <c r="U132">
        <v>6.6413598269999996</v>
      </c>
      <c r="V132">
        <v>6.4397950789999996</v>
      </c>
      <c r="W132">
        <v>6.3606312010000003</v>
      </c>
      <c r="X132">
        <v>6.3388141720000002</v>
      </c>
      <c r="Y132">
        <v>6.3573515919999997</v>
      </c>
      <c r="Z132">
        <v>6.4111108840000002</v>
      </c>
      <c r="AA132">
        <v>6.4989341730000003</v>
      </c>
      <c r="AB132">
        <v>6.6212543740000003</v>
      </c>
      <c r="AC132">
        <v>6.7793562090000004</v>
      </c>
      <c r="AD132">
        <v>6.9751870709999997</v>
      </c>
      <c r="AE132">
        <v>7.1319456450000001</v>
      </c>
      <c r="AF132">
        <v>7.2974184109999998</v>
      </c>
      <c r="AG132">
        <v>7.4858023290000002</v>
      </c>
      <c r="AH132">
        <v>7.6997664190000004</v>
      </c>
      <c r="AI132">
        <v>7.9398154930000002</v>
      </c>
      <c r="AJ132">
        <v>8.2058137040000005</v>
      </c>
      <c r="AK132">
        <v>8.4968001839999996</v>
      </c>
      <c r="AL132">
        <v>8.8108763240000005</v>
      </c>
      <c r="AM132">
        <v>9.1447575780000001</v>
      </c>
      <c r="AN132">
        <v>9.4938745040000008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5997.3408040000004</v>
      </c>
      <c r="E133">
        <v>5888.2353670000002</v>
      </c>
      <c r="F133">
        <v>5701.6323659999998</v>
      </c>
      <c r="G133">
        <v>5460.8915079999997</v>
      </c>
      <c r="H133">
        <v>3422.3371090000001</v>
      </c>
      <c r="I133">
        <v>1765.302175</v>
      </c>
      <c r="J133">
        <v>820.65565219999996</v>
      </c>
      <c r="K133">
        <v>356.45087009999997</v>
      </c>
      <c r="L133">
        <v>147.1113685</v>
      </c>
      <c r="M133">
        <v>58.389551730000001</v>
      </c>
      <c r="N133">
        <v>22.65796095</v>
      </c>
      <c r="O133">
        <v>8.8646724940000006</v>
      </c>
      <c r="P133">
        <v>5.513277242</v>
      </c>
      <c r="Q133">
        <v>3.9771614500000001</v>
      </c>
      <c r="R133">
        <v>2.9929700920000002</v>
      </c>
      <c r="S133">
        <v>2.2752889779999999</v>
      </c>
      <c r="T133">
        <v>1.7303082729999999</v>
      </c>
      <c r="U133">
        <v>1.3353677260000001</v>
      </c>
      <c r="V133">
        <v>1.036257494</v>
      </c>
      <c r="W133">
        <v>0.80557171829999996</v>
      </c>
      <c r="X133">
        <v>0.62651726939999997</v>
      </c>
      <c r="Y133">
        <v>0.48740276290000001</v>
      </c>
      <c r="Z133">
        <v>0.37926246219999998</v>
      </c>
      <c r="AA133">
        <v>0.29517407400000001</v>
      </c>
      <c r="AB133">
        <v>0.22977469110000001</v>
      </c>
      <c r="AC133">
        <v>0.17890233920000001</v>
      </c>
      <c r="AD133">
        <v>0.13932475359999999</v>
      </c>
      <c r="AE133">
        <v>0.11013066370000001</v>
      </c>
      <c r="AF133">
        <v>8.7545451799999896E-2</v>
      </c>
      <c r="AG133">
        <v>6.9742488000000005E-2</v>
      </c>
      <c r="AH133">
        <v>5.5608098699999997E-2</v>
      </c>
      <c r="AI133">
        <v>4.4354801100000001E-2</v>
      </c>
      <c r="AJ133">
        <v>3.5383524E-2</v>
      </c>
      <c r="AK133">
        <v>2.8225499500000001E-2</v>
      </c>
      <c r="AL133">
        <v>2.25095326E-2</v>
      </c>
      <c r="AM133">
        <v>1.7941838200000001E-2</v>
      </c>
      <c r="AN133">
        <v>1.4289969499999999E-2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361760.05119999999</v>
      </c>
      <c r="E134">
        <v>372380.91560000001</v>
      </c>
      <c r="F134">
        <v>383421.83299999998</v>
      </c>
      <c r="G134">
        <v>394351.58140000002</v>
      </c>
      <c r="H134">
        <v>405111.0012</v>
      </c>
      <c r="I134">
        <v>415787.87209999998</v>
      </c>
      <c r="J134">
        <v>426454.7794</v>
      </c>
      <c r="K134">
        <v>437216.20860000001</v>
      </c>
      <c r="L134">
        <v>448048.125</v>
      </c>
      <c r="M134">
        <v>458951.66190000001</v>
      </c>
      <c r="N134">
        <v>469977.6372</v>
      </c>
      <c r="O134">
        <v>481187.48839999997</v>
      </c>
      <c r="P134">
        <v>492963.43089999998</v>
      </c>
      <c r="Q134">
        <v>505270.0196</v>
      </c>
      <c r="R134">
        <v>518142.70600000001</v>
      </c>
      <c r="S134">
        <v>531591.15560000006</v>
      </c>
      <c r="T134">
        <v>545608.55260000005</v>
      </c>
      <c r="U134">
        <v>561065.28229999996</v>
      </c>
      <c r="V134">
        <v>577098.098</v>
      </c>
      <c r="W134">
        <v>593720.08470000001</v>
      </c>
      <c r="X134">
        <v>610885.728</v>
      </c>
      <c r="Y134">
        <v>628563.07889999996</v>
      </c>
      <c r="Z134">
        <v>646730.26749999996</v>
      </c>
      <c r="AA134">
        <v>665371.84779999999</v>
      </c>
      <c r="AB134">
        <v>684476.46640000003</v>
      </c>
      <c r="AC134">
        <v>704035.52020000003</v>
      </c>
      <c r="AD134">
        <v>724042.97290000005</v>
      </c>
      <c r="AE134">
        <v>744752.23289999994</v>
      </c>
      <c r="AF134">
        <v>766116.2378</v>
      </c>
      <c r="AG134">
        <v>788135.53810000001</v>
      </c>
      <c r="AH134">
        <v>810793.66619999998</v>
      </c>
      <c r="AI134">
        <v>834060.897</v>
      </c>
      <c r="AJ134">
        <v>857919.44330000004</v>
      </c>
      <c r="AK134">
        <v>882369.07479999994</v>
      </c>
      <c r="AL134">
        <v>907449.10109999997</v>
      </c>
      <c r="AM134">
        <v>933201.93660000002</v>
      </c>
      <c r="AN134">
        <v>959685.77610000002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2800.694692</v>
      </c>
      <c r="E135">
        <v>2884.5732469999998</v>
      </c>
      <c r="F135">
        <v>2972.6982539999999</v>
      </c>
      <c r="G135">
        <v>3059.8244610000002</v>
      </c>
      <c r="H135">
        <v>3144.7594450000001</v>
      </c>
      <c r="I135">
        <v>3228.2159259999999</v>
      </c>
      <c r="J135">
        <v>3311.10961</v>
      </c>
      <c r="K135">
        <v>3394.7546379999999</v>
      </c>
      <c r="L135">
        <v>3479.1593290000001</v>
      </c>
      <c r="M135">
        <v>3564.3371179999999</v>
      </c>
      <c r="N135">
        <v>3650.7153010000002</v>
      </c>
      <c r="O135">
        <v>3738.8573409999999</v>
      </c>
      <c r="P135">
        <v>3832.0649370000001</v>
      </c>
      <c r="Q135">
        <v>3929.960709</v>
      </c>
      <c r="R135">
        <v>4032.5738729999998</v>
      </c>
      <c r="S135">
        <v>4139.759935</v>
      </c>
      <c r="T135">
        <v>4251.2850600000002</v>
      </c>
      <c r="U135">
        <v>4374.5913469999996</v>
      </c>
      <c r="V135">
        <v>4502.5746669999999</v>
      </c>
      <c r="W135">
        <v>4634.6889080000001</v>
      </c>
      <c r="X135">
        <v>4770.3525280000003</v>
      </c>
      <c r="Y135">
        <v>4909.2907439999999</v>
      </c>
      <c r="Z135">
        <v>5051.4092419999997</v>
      </c>
      <c r="AA135">
        <v>5196.6961419999998</v>
      </c>
      <c r="AB135">
        <v>5345.1643379999996</v>
      </c>
      <c r="AC135">
        <v>5496.8239610000001</v>
      </c>
      <c r="AD135">
        <v>5651.6778750000003</v>
      </c>
      <c r="AE135">
        <v>5812.0205679999999</v>
      </c>
      <c r="AF135">
        <v>5977.574732</v>
      </c>
      <c r="AG135">
        <v>6148.3155569999999</v>
      </c>
      <c r="AH135">
        <v>6324.0112810000001</v>
      </c>
      <c r="AI135">
        <v>6504.295709</v>
      </c>
      <c r="AJ135">
        <v>6688.9067189999996</v>
      </c>
      <c r="AK135">
        <v>6877.7476399999996</v>
      </c>
      <c r="AL135">
        <v>7071.1151309999996</v>
      </c>
      <c r="AM135">
        <v>7269.3556870000002</v>
      </c>
      <c r="AN135">
        <v>7472.9322949999996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2639051.7480000001</v>
      </c>
      <c r="E136">
        <v>2716147.1179999998</v>
      </c>
      <c r="F136">
        <v>2796397.4580000001</v>
      </c>
      <c r="G136">
        <v>2875188.6639999999</v>
      </c>
      <c r="H136">
        <v>2951919.6510000001</v>
      </c>
      <c r="I136">
        <v>3027475.3829999999</v>
      </c>
      <c r="J136">
        <v>3102782.0690000001</v>
      </c>
      <c r="K136">
        <v>3178895.0490000001</v>
      </c>
      <c r="L136">
        <v>3255821.4589999998</v>
      </c>
      <c r="M136">
        <v>3333623.4070000001</v>
      </c>
      <c r="N136">
        <v>3412690.4879999999</v>
      </c>
      <c r="O136">
        <v>3493506.5669999998</v>
      </c>
      <c r="P136">
        <v>3579204.5529999998</v>
      </c>
      <c r="Q136">
        <v>3669445.6850000001</v>
      </c>
      <c r="R136">
        <v>3764236.8939999999</v>
      </c>
      <c r="S136">
        <v>3863456.4249999998</v>
      </c>
      <c r="T136">
        <v>3966925.9180000001</v>
      </c>
      <c r="U136">
        <v>4081277.7779999999</v>
      </c>
      <c r="V136">
        <v>4200224.3849999998</v>
      </c>
      <c r="W136">
        <v>4323456.4450000003</v>
      </c>
      <c r="X136">
        <v>4450511.9800000004</v>
      </c>
      <c r="Y136">
        <v>4581146.6440000003</v>
      </c>
      <c r="Z136">
        <v>4715249.0070000002</v>
      </c>
      <c r="AA136">
        <v>4852777.6390000004</v>
      </c>
      <c r="AB136">
        <v>4993723.4869999997</v>
      </c>
      <c r="AC136">
        <v>5138090.1270000003</v>
      </c>
      <c r="AD136">
        <v>5285889.5870000003</v>
      </c>
      <c r="AE136">
        <v>5439256.2640000004</v>
      </c>
      <c r="AF136">
        <v>5597956.3559999997</v>
      </c>
      <c r="AG136">
        <v>5761992.0369999995</v>
      </c>
      <c r="AH136">
        <v>5931206.0930000003</v>
      </c>
      <c r="AI136">
        <v>6105336.6679999996</v>
      </c>
      <c r="AJ136">
        <v>6284217.4699999997</v>
      </c>
      <c r="AK136">
        <v>6467845.1040000003</v>
      </c>
      <c r="AL136">
        <v>6656539.2920000004</v>
      </c>
      <c r="AM136">
        <v>6850679.0820000004</v>
      </c>
      <c r="AN136">
        <v>7050775.6909999996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112847.03630000001</v>
      </c>
      <c r="E137">
        <v>116121.78479999999</v>
      </c>
      <c r="F137">
        <v>119530.57580000001</v>
      </c>
      <c r="G137">
        <v>122860.23910000001</v>
      </c>
      <c r="H137">
        <v>126081.10400000001</v>
      </c>
      <c r="I137">
        <v>129237.93150000001</v>
      </c>
      <c r="J137">
        <v>132380.155</v>
      </c>
      <c r="K137">
        <v>135563.52069999999</v>
      </c>
      <c r="L137">
        <v>138790.8469</v>
      </c>
      <c r="M137">
        <v>142064.88269999999</v>
      </c>
      <c r="N137">
        <v>145403.7812</v>
      </c>
      <c r="O137">
        <v>148830.92139999999</v>
      </c>
      <c r="P137">
        <v>152488.92170000001</v>
      </c>
      <c r="Q137">
        <v>156361.1256</v>
      </c>
      <c r="R137">
        <v>160445.66219999999</v>
      </c>
      <c r="S137">
        <v>164733.95819999999</v>
      </c>
      <c r="T137">
        <v>169214.8192</v>
      </c>
      <c r="U137">
        <v>174183.88219999999</v>
      </c>
      <c r="V137">
        <v>179361.55129999999</v>
      </c>
      <c r="W137">
        <v>184728.09479999999</v>
      </c>
      <c r="X137">
        <v>190260.14739999999</v>
      </c>
      <c r="Y137">
        <v>195946.42420000001</v>
      </c>
      <c r="Z137">
        <v>201783.1146</v>
      </c>
      <c r="AA137">
        <v>207770.28320000001</v>
      </c>
      <c r="AB137">
        <v>213909.6507</v>
      </c>
      <c r="AC137">
        <v>220203.42389999999</v>
      </c>
      <c r="AD137">
        <v>226654.0128</v>
      </c>
      <c r="AE137">
        <v>233358.37640000001</v>
      </c>
      <c r="AF137">
        <v>240307.42499999999</v>
      </c>
      <c r="AG137">
        <v>247503.15289999999</v>
      </c>
      <c r="AH137">
        <v>254938.88560000001</v>
      </c>
      <c r="AI137">
        <v>262602.25829999999</v>
      </c>
      <c r="AJ137">
        <v>270485.11560000002</v>
      </c>
      <c r="AK137">
        <v>278586.87599999999</v>
      </c>
      <c r="AL137">
        <v>286923.25709999999</v>
      </c>
      <c r="AM137">
        <v>295513.31170000002</v>
      </c>
      <c r="AN137">
        <v>304382.50760000001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630063.78870000003</v>
      </c>
      <c r="E138">
        <v>649153.91370000003</v>
      </c>
      <c r="F138">
        <v>669395.91299999994</v>
      </c>
      <c r="G138">
        <v>689079.02910000004</v>
      </c>
      <c r="H138">
        <v>707724.78370000003</v>
      </c>
      <c r="I138">
        <v>725535.29729999998</v>
      </c>
      <c r="J138">
        <v>742827.01170000003</v>
      </c>
      <c r="K138">
        <v>760119.60149999999</v>
      </c>
      <c r="L138">
        <v>777533.06310000003</v>
      </c>
      <c r="M138">
        <v>795131.93960000004</v>
      </c>
      <c r="N138">
        <v>813045.95869999996</v>
      </c>
      <c r="O138">
        <v>831422.20490000001</v>
      </c>
      <c r="P138">
        <v>851201.25</v>
      </c>
      <c r="Q138">
        <v>872334.16680000001</v>
      </c>
      <c r="R138">
        <v>894810.09809999994</v>
      </c>
      <c r="S138">
        <v>918554.35100000002</v>
      </c>
      <c r="T138">
        <v>943473.75260000001</v>
      </c>
      <c r="U138">
        <v>971219.15969999996</v>
      </c>
      <c r="V138">
        <v>1000186.705</v>
      </c>
      <c r="W138">
        <v>1030232.566</v>
      </c>
      <c r="X138">
        <v>1061210.27</v>
      </c>
      <c r="Y138">
        <v>1093049.0759999999</v>
      </c>
      <c r="Z138">
        <v>1125726.034</v>
      </c>
      <c r="AA138">
        <v>1159242.7860000001</v>
      </c>
      <c r="AB138">
        <v>1193611.3019999999</v>
      </c>
      <c r="AC138">
        <v>1228846.4569999999</v>
      </c>
      <c r="AD138">
        <v>1264964.0109999999</v>
      </c>
      <c r="AE138">
        <v>1302880.82</v>
      </c>
      <c r="AF138">
        <v>1342497.6780000001</v>
      </c>
      <c r="AG138">
        <v>1383766.186</v>
      </c>
      <c r="AH138">
        <v>1426589.9979999999</v>
      </c>
      <c r="AI138">
        <v>1470850.94</v>
      </c>
      <c r="AJ138">
        <v>1516469.672</v>
      </c>
      <c r="AK138">
        <v>1563423.4920000001</v>
      </c>
      <c r="AL138">
        <v>1611792.152</v>
      </c>
      <c r="AM138">
        <v>1661682.8189999999</v>
      </c>
      <c r="AN138">
        <v>1713245.1510000001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480.80516699999998</v>
      </c>
      <c r="E139">
        <v>493.61792500000001</v>
      </c>
      <c r="F139">
        <v>506.8018027</v>
      </c>
      <c r="G139">
        <v>519.24520510000002</v>
      </c>
      <c r="H139">
        <v>531.01401869999995</v>
      </c>
      <c r="I139">
        <v>542.49688619999995</v>
      </c>
      <c r="J139">
        <v>554.05700130000002</v>
      </c>
      <c r="K139">
        <v>565.98768900000005</v>
      </c>
      <c r="L139">
        <v>578.27181670000004</v>
      </c>
      <c r="M139">
        <v>590.8444197</v>
      </c>
      <c r="N139">
        <v>603.6989509</v>
      </c>
      <c r="O139">
        <v>616.86233909999999</v>
      </c>
      <c r="P139">
        <v>631.31114330000003</v>
      </c>
      <c r="Q139">
        <v>646.86162990000003</v>
      </c>
      <c r="R139">
        <v>663.40001400000006</v>
      </c>
      <c r="S139">
        <v>680.82514230000004</v>
      </c>
      <c r="T139">
        <v>699.05306870000004</v>
      </c>
      <c r="U139">
        <v>719.41452719999995</v>
      </c>
      <c r="V139">
        <v>740.69151920000002</v>
      </c>
      <c r="W139">
        <v>762.76539379999997</v>
      </c>
      <c r="X139">
        <v>785.49274820000005</v>
      </c>
      <c r="Y139">
        <v>808.80665520000002</v>
      </c>
      <c r="Z139">
        <v>832.68541719999996</v>
      </c>
      <c r="AA139">
        <v>857.12967460000004</v>
      </c>
      <c r="AB139">
        <v>882.14796579999995</v>
      </c>
      <c r="AC139">
        <v>907.74883439999996</v>
      </c>
      <c r="AD139">
        <v>933.93860270000005</v>
      </c>
      <c r="AE139">
        <v>961.22555069999999</v>
      </c>
      <c r="AF139">
        <v>989.54606739999997</v>
      </c>
      <c r="AG139">
        <v>1018.892935</v>
      </c>
      <c r="AH139">
        <v>1049.2349750000001</v>
      </c>
      <c r="AI139">
        <v>1080.511115</v>
      </c>
      <c r="AJ139">
        <v>1112.6694460000001</v>
      </c>
      <c r="AK139">
        <v>1145.6889450000001</v>
      </c>
      <c r="AL139">
        <v>1179.61546</v>
      </c>
      <c r="AM139">
        <v>1214.510757</v>
      </c>
      <c r="AN139">
        <v>1250.463244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1113847.385</v>
      </c>
      <c r="E140">
        <v>1146428.5689999999</v>
      </c>
      <c r="F140">
        <v>1180367.588</v>
      </c>
      <c r="G140">
        <v>1213600.9480000001</v>
      </c>
      <c r="H140">
        <v>1245760.7949999999</v>
      </c>
      <c r="I140">
        <v>1277281.9350000001</v>
      </c>
      <c r="J140">
        <v>1308680.3430000001</v>
      </c>
      <c r="K140">
        <v>1340582.8700000001</v>
      </c>
      <c r="L140">
        <v>1373025.5</v>
      </c>
      <c r="M140">
        <v>1406053.746</v>
      </c>
      <c r="N140">
        <v>1439885.4480000001</v>
      </c>
      <c r="O140">
        <v>1474800.017</v>
      </c>
      <c r="P140">
        <v>1512117.5719999999</v>
      </c>
      <c r="Q140">
        <v>1551664.439</v>
      </c>
      <c r="R140">
        <v>1593428.487</v>
      </c>
      <c r="S140">
        <v>1637309.557</v>
      </c>
      <c r="T140">
        <v>1683176.6580000001</v>
      </c>
      <c r="U140">
        <v>1734013.2109999999</v>
      </c>
      <c r="V140">
        <v>1786950.2990000001</v>
      </c>
      <c r="W140">
        <v>1841751.0560000001</v>
      </c>
      <c r="X140">
        <v>1898186.6429999999</v>
      </c>
      <c r="Y140">
        <v>1956168.4809999999</v>
      </c>
      <c r="Z140">
        <v>2015692.446</v>
      </c>
      <c r="AA140">
        <v>2076795.2749999999</v>
      </c>
      <c r="AB140">
        <v>2139528.5449999999</v>
      </c>
      <c r="AC140">
        <v>2203946.0890000002</v>
      </c>
      <c r="AD140">
        <v>2270102.0040000002</v>
      </c>
      <c r="AE140">
        <v>2338914.0350000001</v>
      </c>
      <c r="AF140">
        <v>2410291.6800000002</v>
      </c>
      <c r="AG140">
        <v>2484263.182</v>
      </c>
      <c r="AH140">
        <v>2560754.7480000001</v>
      </c>
      <c r="AI140">
        <v>2639640.7319999998</v>
      </c>
      <c r="AJ140">
        <v>2720853.5520000001</v>
      </c>
      <c r="AK140">
        <v>2804413.108</v>
      </c>
      <c r="AL140">
        <v>2890535.0630000001</v>
      </c>
      <c r="AM140">
        <v>2979473.9530000002</v>
      </c>
      <c r="AN140">
        <v>3071556.1340000001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885292.32810000004</v>
      </c>
      <c r="E141">
        <v>910969.43539999996</v>
      </c>
      <c r="F141">
        <v>937632.7463</v>
      </c>
      <c r="G141">
        <v>963587.13219999999</v>
      </c>
      <c r="H141">
        <v>988602.73950000003</v>
      </c>
      <c r="I141">
        <v>1013080.455</v>
      </c>
      <c r="J141">
        <v>1037464.063</v>
      </c>
      <c r="K141">
        <v>1062242.361</v>
      </c>
      <c r="L141">
        <v>1087440.919</v>
      </c>
      <c r="M141">
        <v>1113071.0279999999</v>
      </c>
      <c r="N141">
        <v>1139270.649</v>
      </c>
      <c r="O141">
        <v>1166224.683</v>
      </c>
      <c r="P141">
        <v>1195095.99</v>
      </c>
      <c r="Q141">
        <v>1225733.48</v>
      </c>
      <c r="R141">
        <v>1258097.9979999999</v>
      </c>
      <c r="S141">
        <v>1292098.567</v>
      </c>
      <c r="T141">
        <v>1327629.0079999999</v>
      </c>
      <c r="U141">
        <v>1367062.862</v>
      </c>
      <c r="V141">
        <v>1408143.841</v>
      </c>
      <c r="W141">
        <v>1450682.2790000001</v>
      </c>
      <c r="X141">
        <v>1494480.858</v>
      </c>
      <c r="Y141">
        <v>1539455.5020000001</v>
      </c>
      <c r="Z141">
        <v>1585589.554</v>
      </c>
      <c r="AA141">
        <v>1632899.0049999999</v>
      </c>
      <c r="AB141">
        <v>1681411.648</v>
      </c>
      <c r="AC141">
        <v>1731156.7039999999</v>
      </c>
      <c r="AD141">
        <v>1782162.7860000001</v>
      </c>
      <c r="AE141">
        <v>1835191.8189999999</v>
      </c>
      <c r="AF141">
        <v>1890174.25</v>
      </c>
      <c r="AG141">
        <v>1947124.2860000001</v>
      </c>
      <c r="AH141">
        <v>2005984.358</v>
      </c>
      <c r="AI141">
        <v>2066651.45</v>
      </c>
      <c r="AJ141">
        <v>2129059.4840000002</v>
      </c>
      <c r="AK141">
        <v>2193207.4539999999</v>
      </c>
      <c r="AL141">
        <v>2259233.8259999999</v>
      </c>
      <c r="AM141">
        <v>2327306.054</v>
      </c>
      <c r="AN141">
        <v>2397644.3670000001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142817.71309999999</v>
      </c>
      <c r="E142">
        <v>147250.81890000001</v>
      </c>
      <c r="F142">
        <v>152091.57500000001</v>
      </c>
      <c r="G142">
        <v>156921.08989999999</v>
      </c>
      <c r="H142">
        <v>161566.12229999999</v>
      </c>
      <c r="I142">
        <v>166000.89600000001</v>
      </c>
      <c r="J142">
        <v>170251.75399999999</v>
      </c>
      <c r="K142">
        <v>174403.63159999999</v>
      </c>
      <c r="L142">
        <v>178491.22769999999</v>
      </c>
      <c r="M142">
        <v>182494.95759999999</v>
      </c>
      <c r="N142">
        <v>186434.47070000001</v>
      </c>
      <c r="O142">
        <v>190348.8884</v>
      </c>
      <c r="P142">
        <v>194576.32980000001</v>
      </c>
      <c r="Q142">
        <v>199186.70480000001</v>
      </c>
      <c r="R142">
        <v>204197.03829999999</v>
      </c>
      <c r="S142">
        <v>209588.5049</v>
      </c>
      <c r="T142">
        <v>215329.69349999999</v>
      </c>
      <c r="U142">
        <v>221785.117</v>
      </c>
      <c r="V142">
        <v>228577.8751</v>
      </c>
      <c r="W142">
        <v>235664.11979999999</v>
      </c>
      <c r="X142">
        <v>243002.24249999999</v>
      </c>
      <c r="Y142">
        <v>250569.4479</v>
      </c>
      <c r="Z142">
        <v>258355.05179999999</v>
      </c>
      <c r="AA142">
        <v>266355.18829999998</v>
      </c>
      <c r="AB142">
        <v>274569.47009999998</v>
      </c>
      <c r="AC142">
        <v>282999.1116</v>
      </c>
      <c r="AD142">
        <v>291646.26799999998</v>
      </c>
      <c r="AE142">
        <v>300731.86330000003</v>
      </c>
      <c r="AF142">
        <v>310295.0955</v>
      </c>
      <c r="AG142">
        <v>320340.57500000001</v>
      </c>
      <c r="AH142">
        <v>330841.86979999999</v>
      </c>
      <c r="AI142">
        <v>341816.41239999997</v>
      </c>
      <c r="AJ142">
        <v>353242.39169999998</v>
      </c>
      <c r="AK142">
        <v>365098.84779999999</v>
      </c>
      <c r="AL142">
        <v>377385.51329999999</v>
      </c>
      <c r="AM142">
        <v>390113.1972</v>
      </c>
      <c r="AN142">
        <v>403307.92420000001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3673.6572059999999</v>
      </c>
      <c r="E143">
        <v>3784.3370060000002</v>
      </c>
      <c r="F143">
        <v>3909.9060049999998</v>
      </c>
      <c r="G143">
        <v>4031.5458050000002</v>
      </c>
      <c r="H143">
        <v>4144.5216170000003</v>
      </c>
      <c r="I143">
        <v>4250.3888349999997</v>
      </c>
      <c r="J143">
        <v>4351.8020029999998</v>
      </c>
      <c r="K143">
        <v>4451.8978900000002</v>
      </c>
      <c r="L143">
        <v>4551.533598</v>
      </c>
      <c r="M143">
        <v>4650.2370350000001</v>
      </c>
      <c r="N143">
        <v>4748.501593</v>
      </c>
      <c r="O143">
        <v>4847.3164779999997</v>
      </c>
      <c r="P143">
        <v>4959.2977350000001</v>
      </c>
      <c r="Q143">
        <v>5084.6647300000004</v>
      </c>
      <c r="R143">
        <v>5221.5488619999996</v>
      </c>
      <c r="S143">
        <v>5367.6528029999999</v>
      </c>
      <c r="T143">
        <v>5521.155006</v>
      </c>
      <c r="U143">
        <v>5690.7418900000002</v>
      </c>
      <c r="V143">
        <v>5866.8257240000003</v>
      </c>
      <c r="W143">
        <v>6048.8135570000004</v>
      </c>
      <c r="X143">
        <v>6236.1284589999996</v>
      </c>
      <c r="Y143">
        <v>6428.5496979999998</v>
      </c>
      <c r="Z143">
        <v>6626.0327319999997</v>
      </c>
      <c r="AA143">
        <v>6828.6057419999997</v>
      </c>
      <c r="AB143">
        <v>7036.320264</v>
      </c>
      <c r="AC143">
        <v>7249.2302220000001</v>
      </c>
      <c r="AD143">
        <v>7467.3922210000001</v>
      </c>
      <c r="AE143">
        <v>7700.2019090000003</v>
      </c>
      <c r="AF143">
        <v>7946.9158390000002</v>
      </c>
      <c r="AG143">
        <v>8205.5022019999997</v>
      </c>
      <c r="AH143">
        <v>8474.9397229999995</v>
      </c>
      <c r="AI143">
        <v>8753.7840269999997</v>
      </c>
      <c r="AJ143">
        <v>9041.1072550000008</v>
      </c>
      <c r="AK143">
        <v>9336.5092399999994</v>
      </c>
      <c r="AL143">
        <v>9640.3577000000005</v>
      </c>
      <c r="AM143">
        <v>9953.3389129999996</v>
      </c>
      <c r="AN143">
        <v>10276.44821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12846.78133</v>
      </c>
      <c r="E144">
        <v>13290.427250000001</v>
      </c>
      <c r="F144">
        <v>13726.912979999999</v>
      </c>
      <c r="G144">
        <v>14120.659180000001</v>
      </c>
      <c r="H144">
        <v>14477.093220000001</v>
      </c>
      <c r="I144">
        <v>14813.410169999999</v>
      </c>
      <c r="J144">
        <v>15143.89487</v>
      </c>
      <c r="K144">
        <v>15480.53882</v>
      </c>
      <c r="L144">
        <v>15826.291950000001</v>
      </c>
      <c r="M144">
        <v>16180.931409999999</v>
      </c>
      <c r="N144">
        <v>16546.036240000001</v>
      </c>
      <c r="O144">
        <v>16923.51569</v>
      </c>
      <c r="P144">
        <v>17333.27996</v>
      </c>
      <c r="Q144">
        <v>17774.101790000001</v>
      </c>
      <c r="R144">
        <v>18243.781439999999</v>
      </c>
      <c r="S144">
        <v>18738.691739999998</v>
      </c>
      <c r="T144">
        <v>19255.345730000001</v>
      </c>
      <c r="U144">
        <v>19826.224920000001</v>
      </c>
      <c r="V144">
        <v>20418.759170000001</v>
      </c>
      <c r="W144">
        <v>21030.025160000001</v>
      </c>
      <c r="X144">
        <v>21657.211190000002</v>
      </c>
      <c r="Y144">
        <v>22299.009569999998</v>
      </c>
      <c r="Z144">
        <v>22955.046610000001</v>
      </c>
      <c r="AA144">
        <v>23625.432229999999</v>
      </c>
      <c r="AB144">
        <v>24310.46946</v>
      </c>
      <c r="AC144">
        <v>25010.49379</v>
      </c>
      <c r="AD144">
        <v>25725.81985</v>
      </c>
      <c r="AE144">
        <v>26473.905030000002</v>
      </c>
      <c r="AF144">
        <v>27253.494709999999</v>
      </c>
      <c r="AG144">
        <v>28061.768899999999</v>
      </c>
      <c r="AH144">
        <v>28894.795859999998</v>
      </c>
      <c r="AI144">
        <v>29749.031910000002</v>
      </c>
      <c r="AJ144">
        <v>30622.73473</v>
      </c>
      <c r="AK144">
        <v>31515.975460000001</v>
      </c>
      <c r="AL144">
        <v>32431.10053</v>
      </c>
      <c r="AM144">
        <v>33370.45854</v>
      </c>
      <c r="AN144">
        <v>34336.791019999997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338.69379450000002</v>
      </c>
      <c r="E145">
        <v>349.77178259999999</v>
      </c>
      <c r="F145">
        <v>362.16636499999998</v>
      </c>
      <c r="G145">
        <v>374.15514059999998</v>
      </c>
      <c r="H145">
        <v>385.16290880000003</v>
      </c>
      <c r="I145">
        <v>395.1962039</v>
      </c>
      <c r="J145">
        <v>404.44240530000002</v>
      </c>
      <c r="K145">
        <v>413.22956260000001</v>
      </c>
      <c r="L145">
        <v>421.70048559999998</v>
      </c>
      <c r="M145">
        <v>430.01460830000002</v>
      </c>
      <c r="N145">
        <v>438.30128999999999</v>
      </c>
      <c r="O145">
        <v>446.6641717</v>
      </c>
      <c r="P145">
        <v>456.04086469999999</v>
      </c>
      <c r="Q145">
        <v>466.45046059999999</v>
      </c>
      <c r="R145">
        <v>477.88161459999998</v>
      </c>
      <c r="S145">
        <v>490.250451</v>
      </c>
      <c r="T145">
        <v>503.44849829999998</v>
      </c>
      <c r="U145">
        <v>518.34441049999998</v>
      </c>
      <c r="V145">
        <v>534.00494730000003</v>
      </c>
      <c r="W145">
        <v>550.29595029999996</v>
      </c>
      <c r="X145">
        <v>567.10300089999998</v>
      </c>
      <c r="Y145">
        <v>584.36821320000001</v>
      </c>
      <c r="Z145">
        <v>602.06855880000001</v>
      </c>
      <c r="AA145">
        <v>620.1985803</v>
      </c>
      <c r="AB145">
        <v>638.75968939999996</v>
      </c>
      <c r="AC145">
        <v>657.75451469999996</v>
      </c>
      <c r="AD145">
        <v>677.18513040000005</v>
      </c>
      <c r="AE145">
        <v>697.78181419999999</v>
      </c>
      <c r="AF145">
        <v>719.56815989999996</v>
      </c>
      <c r="AG145">
        <v>742.53488779999998</v>
      </c>
      <c r="AH145">
        <v>766.58868180000002</v>
      </c>
      <c r="AI145">
        <v>791.59780760000001</v>
      </c>
      <c r="AJ145">
        <v>817.46569950000003</v>
      </c>
      <c r="AK145">
        <v>844.13558149999994</v>
      </c>
      <c r="AL145">
        <v>871.61829909999994</v>
      </c>
      <c r="AM145">
        <v>899.94817350000005</v>
      </c>
      <c r="AN145">
        <v>929.18755480000004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585371.64430000004</v>
      </c>
      <c r="E146">
        <v>604435.71510000003</v>
      </c>
      <c r="F146">
        <v>625152.69940000004</v>
      </c>
      <c r="G146">
        <v>645698.64359999995</v>
      </c>
      <c r="H146">
        <v>665322.74140000006</v>
      </c>
      <c r="I146">
        <v>683891.24430000002</v>
      </c>
      <c r="J146">
        <v>701500.49849999999</v>
      </c>
      <c r="K146">
        <v>718508.24470000004</v>
      </c>
      <c r="L146">
        <v>735087.70239999995</v>
      </c>
      <c r="M146">
        <v>751157.87760000001</v>
      </c>
      <c r="N146">
        <v>766804.92429999996</v>
      </c>
      <c r="O146">
        <v>782193.97219999996</v>
      </c>
      <c r="P146">
        <v>798880.94689999998</v>
      </c>
      <c r="Q146">
        <v>817193.04029999999</v>
      </c>
      <c r="R146">
        <v>837188.69299999997</v>
      </c>
      <c r="S146">
        <v>858772.83499999996</v>
      </c>
      <c r="T146">
        <v>881800.5601</v>
      </c>
      <c r="U146">
        <v>907682.29469999997</v>
      </c>
      <c r="V146">
        <v>934922.46200000006</v>
      </c>
      <c r="W146">
        <v>963354.94480000006</v>
      </c>
      <c r="X146">
        <v>992807.60459999996</v>
      </c>
      <c r="Y146">
        <v>1023175.037</v>
      </c>
      <c r="Z146">
        <v>1054396.5970000001</v>
      </c>
      <c r="AA146">
        <v>1086438.5430000001</v>
      </c>
      <c r="AB146">
        <v>1119282.2660000001</v>
      </c>
      <c r="AC146">
        <v>1152917.1229999999</v>
      </c>
      <c r="AD146">
        <v>1187337.3489999999</v>
      </c>
      <c r="AE146">
        <v>1223557.496</v>
      </c>
      <c r="AF146">
        <v>1261725.8540000001</v>
      </c>
      <c r="AG146">
        <v>1301821.736</v>
      </c>
      <c r="AH146">
        <v>1343934.4069999999</v>
      </c>
      <c r="AI146">
        <v>1387909.429</v>
      </c>
      <c r="AJ146">
        <v>1433582.206</v>
      </c>
      <c r="AK146">
        <v>1480838.4439999999</v>
      </c>
      <c r="AL146">
        <v>1529657.4920000001</v>
      </c>
      <c r="AM146">
        <v>1580062.983</v>
      </c>
      <c r="AN146">
        <v>1632134.5179999999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2592.0729529999999</v>
      </c>
      <c r="E147">
        <v>2669.3038240000001</v>
      </c>
      <c r="F147">
        <v>2749.6793379999999</v>
      </c>
      <c r="G147">
        <v>2828.0483640000002</v>
      </c>
      <c r="H147">
        <v>2903.178253</v>
      </c>
      <c r="I147">
        <v>2977.1213640000001</v>
      </c>
      <c r="J147">
        <v>3051.3646290000001</v>
      </c>
      <c r="K147">
        <v>3127.382243</v>
      </c>
      <c r="L147">
        <v>3204.7391579999999</v>
      </c>
      <c r="M147">
        <v>3282.8335860000002</v>
      </c>
      <c r="N147">
        <v>3362.0373340000001</v>
      </c>
      <c r="O147">
        <v>3442.9894960000001</v>
      </c>
      <c r="P147">
        <v>3528.2779540000001</v>
      </c>
      <c r="Q147">
        <v>3617.6804980000002</v>
      </c>
      <c r="R147">
        <v>3711.6519269999999</v>
      </c>
      <c r="S147">
        <v>3810.2524739999999</v>
      </c>
      <c r="T147">
        <v>3913.304106</v>
      </c>
      <c r="U147">
        <v>4029.3590610000001</v>
      </c>
      <c r="V147">
        <v>4150.1906220000001</v>
      </c>
      <c r="W147">
        <v>4274.6577980000002</v>
      </c>
      <c r="X147">
        <v>4402.0850090000004</v>
      </c>
      <c r="Y147">
        <v>4532.3551989999996</v>
      </c>
      <c r="Z147">
        <v>4665.5723479999997</v>
      </c>
      <c r="AA147">
        <v>4801.8868439999997</v>
      </c>
      <c r="AB147">
        <v>4941.4278969999996</v>
      </c>
      <c r="AC147">
        <v>5084.2869380000002</v>
      </c>
      <c r="AD147">
        <v>5230.5262039999998</v>
      </c>
      <c r="AE147">
        <v>5382.2948539999998</v>
      </c>
      <c r="AF147">
        <v>5538.9928689999997</v>
      </c>
      <c r="AG147">
        <v>5700.8865900000001</v>
      </c>
      <c r="AH147">
        <v>5868.0729149999997</v>
      </c>
      <c r="AI147">
        <v>6040.2847439999996</v>
      </c>
      <c r="AJ147">
        <v>6217.2921640000004</v>
      </c>
      <c r="AK147">
        <v>6399.0102660000002</v>
      </c>
      <c r="AL147">
        <v>6585.7286190000004</v>
      </c>
      <c r="AM147">
        <v>6777.8285070000002</v>
      </c>
      <c r="AN147">
        <v>6975.8220190000002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4270549.0820000004</v>
      </c>
      <c r="E148">
        <v>4395983.193</v>
      </c>
      <c r="F148">
        <v>4526425.6550000003</v>
      </c>
      <c r="G148">
        <v>4655174.2220000001</v>
      </c>
      <c r="H148">
        <v>4781164.9040000001</v>
      </c>
      <c r="I148">
        <v>4905769.7970000003</v>
      </c>
      <c r="J148">
        <v>5030372.7070000004</v>
      </c>
      <c r="K148">
        <v>5156714.2450000001</v>
      </c>
      <c r="L148">
        <v>5284615.9460000005</v>
      </c>
      <c r="M148">
        <v>5413981.0250000004</v>
      </c>
      <c r="N148">
        <v>5545387.6969999997</v>
      </c>
      <c r="O148">
        <v>5679615.6789999995</v>
      </c>
      <c r="P148">
        <v>5821196.0209999997</v>
      </c>
      <c r="Q148">
        <v>5969435.4019999998</v>
      </c>
      <c r="R148">
        <v>6124413.5219999999</v>
      </c>
      <c r="S148">
        <v>6285998.5290000001</v>
      </c>
      <c r="T148">
        <v>6453943.8729999997</v>
      </c>
      <c r="U148">
        <v>6639403.2039999999</v>
      </c>
      <c r="V148">
        <v>6831841.9309999999</v>
      </c>
      <c r="W148">
        <v>7030739.4400000004</v>
      </c>
      <c r="X148">
        <v>7235270.29</v>
      </c>
      <c r="Y148">
        <v>7445019.909</v>
      </c>
      <c r="Z148">
        <v>7659820.6210000003</v>
      </c>
      <c r="AA148">
        <v>7879624.341</v>
      </c>
      <c r="AB148">
        <v>8104427.102</v>
      </c>
      <c r="AC148">
        <v>8334231.1169999996</v>
      </c>
      <c r="AD148">
        <v>8569037.0419999994</v>
      </c>
      <c r="AE148">
        <v>8811816.5059999898</v>
      </c>
      <c r="AF148">
        <v>9062106.523</v>
      </c>
      <c r="AG148">
        <v>9319969.0669999998</v>
      </c>
      <c r="AH148">
        <v>9585190.5999999996</v>
      </c>
      <c r="AI148">
        <v>9857360.0250000004</v>
      </c>
      <c r="AJ148">
        <v>10136192.689999999</v>
      </c>
      <c r="AK148">
        <v>10421622.34</v>
      </c>
      <c r="AL148">
        <v>10714127.529999999</v>
      </c>
      <c r="AM148">
        <v>11014241</v>
      </c>
      <c r="AN148">
        <v>11322667.49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4787.6248740000001</v>
      </c>
      <c r="E149">
        <v>4930.8446409999997</v>
      </c>
      <c r="F149">
        <v>5080.4925279999998</v>
      </c>
      <c r="G149">
        <v>5226.8024400000004</v>
      </c>
      <c r="H149">
        <v>5367.5345150000003</v>
      </c>
      <c r="I149">
        <v>5504.7472470000002</v>
      </c>
      <c r="J149">
        <v>5640.9904450000004</v>
      </c>
      <c r="K149">
        <v>5779.7106549999999</v>
      </c>
      <c r="L149">
        <v>5920.5129859999997</v>
      </c>
      <c r="M149">
        <v>6062.992937</v>
      </c>
      <c r="N149">
        <v>6207.8133580000003</v>
      </c>
      <c r="O149">
        <v>6356.0294759999997</v>
      </c>
      <c r="P149">
        <v>6513.5389489999998</v>
      </c>
      <c r="Q149">
        <v>6679.3818270000002</v>
      </c>
      <c r="R149">
        <v>6853.7654929999999</v>
      </c>
      <c r="S149">
        <v>7036.2992160000003</v>
      </c>
      <c r="T149">
        <v>7226.3272740000002</v>
      </c>
      <c r="U149">
        <v>7437.276046</v>
      </c>
      <c r="V149">
        <v>7656.3672580000002</v>
      </c>
      <c r="W149">
        <v>7882.2533149999999</v>
      </c>
      <c r="X149">
        <v>8113.6564490000001</v>
      </c>
      <c r="Y149">
        <v>8350.0857489999999</v>
      </c>
      <c r="Z149">
        <v>8591.5178059999998</v>
      </c>
      <c r="AA149">
        <v>8838.1157820000008</v>
      </c>
      <c r="AB149">
        <v>9090.0622449999901</v>
      </c>
      <c r="AC149">
        <v>9347.4838039999995</v>
      </c>
      <c r="AD149">
        <v>9610.4429060000002</v>
      </c>
      <c r="AE149">
        <v>9882.7072709999902</v>
      </c>
      <c r="AF149">
        <v>10163.73149</v>
      </c>
      <c r="AG149">
        <v>10453.85079</v>
      </c>
      <c r="AH149">
        <v>10752.621999999999</v>
      </c>
      <c r="AI149">
        <v>11059.20248</v>
      </c>
      <c r="AJ149">
        <v>11372.932709999999</v>
      </c>
      <c r="AK149">
        <v>11693.39321</v>
      </c>
      <c r="AL149">
        <v>12021.21817</v>
      </c>
      <c r="AM149">
        <v>12357.046130000001</v>
      </c>
      <c r="AN149">
        <v>12701.68843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386978.06760000001</v>
      </c>
      <c r="E150">
        <v>410503.72730000003</v>
      </c>
      <c r="F150">
        <v>434017.9056</v>
      </c>
      <c r="G150">
        <v>457525.06630000001</v>
      </c>
      <c r="H150">
        <v>481030.38589999999</v>
      </c>
      <c r="I150">
        <v>504535.27720000001</v>
      </c>
      <c r="J150">
        <v>528039.99659999995</v>
      </c>
      <c r="K150">
        <v>551539.84770000004</v>
      </c>
      <c r="L150">
        <v>575035.23439999996</v>
      </c>
      <c r="M150">
        <v>598522.11589999998</v>
      </c>
      <c r="N150">
        <v>622019.61800000002</v>
      </c>
      <c r="O150">
        <v>645501.11270000006</v>
      </c>
      <c r="P150">
        <v>669038.5135</v>
      </c>
      <c r="Q150">
        <v>692517.90480000002</v>
      </c>
      <c r="R150">
        <v>715961.48880000005</v>
      </c>
      <c r="S150">
        <v>739389.55949999997</v>
      </c>
      <c r="T150">
        <v>762815.13800000004</v>
      </c>
      <c r="U150">
        <v>765740.12710000004</v>
      </c>
      <c r="V150">
        <v>768650.86479999998</v>
      </c>
      <c r="W150">
        <v>771558.25820000004</v>
      </c>
      <c r="X150">
        <v>774482.64599999995</v>
      </c>
      <c r="Y150">
        <v>777425.70979999995</v>
      </c>
      <c r="Z150">
        <v>780385.13210000005</v>
      </c>
      <c r="AA150">
        <v>783358.33310000005</v>
      </c>
      <c r="AB150">
        <v>786342.57550000004</v>
      </c>
      <c r="AC150">
        <v>789335.93339999998</v>
      </c>
      <c r="AD150">
        <v>792337.62459999998</v>
      </c>
      <c r="AE150">
        <v>795340.99609999999</v>
      </c>
      <c r="AF150">
        <v>798308.31649999996</v>
      </c>
      <c r="AG150">
        <v>801246.2487</v>
      </c>
      <c r="AH150">
        <v>804228.00630000001</v>
      </c>
      <c r="AI150">
        <v>807240.92359999998</v>
      </c>
      <c r="AJ150">
        <v>810270.0699</v>
      </c>
      <c r="AK150">
        <v>813443.72719999996</v>
      </c>
      <c r="AL150">
        <v>816609.33680000005</v>
      </c>
      <c r="AM150">
        <v>819749.73389999999</v>
      </c>
      <c r="AN150">
        <v>822870.25930000003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9646.8138500000005</v>
      </c>
      <c r="E151">
        <v>10008.389709999999</v>
      </c>
      <c r="F151">
        <v>10367.30336</v>
      </c>
      <c r="G151">
        <v>10723.52608</v>
      </c>
      <c r="H151">
        <v>11077.475909999999</v>
      </c>
      <c r="I151">
        <v>11429.52973</v>
      </c>
      <c r="J151">
        <v>11780.184380000001</v>
      </c>
      <c r="K151">
        <v>12130.16495</v>
      </c>
      <c r="L151">
        <v>12478.87638</v>
      </c>
      <c r="M151">
        <v>12826.174919999999</v>
      </c>
      <c r="N151">
        <v>13172.26648</v>
      </c>
      <c r="O151">
        <v>13516.938700000001</v>
      </c>
      <c r="P151">
        <v>13860.457630000001</v>
      </c>
      <c r="Q151">
        <v>14202.62947</v>
      </c>
      <c r="R151">
        <v>14542.814329999999</v>
      </c>
      <c r="S151">
        <v>14880.50892</v>
      </c>
      <c r="T151">
        <v>15215.627920000001</v>
      </c>
      <c r="U151">
        <v>15351.372160000001</v>
      </c>
      <c r="V151">
        <v>15481.254940000001</v>
      </c>
      <c r="W151">
        <v>15607.365040000001</v>
      </c>
      <c r="X151">
        <v>15730.696389999999</v>
      </c>
      <c r="Y151">
        <v>15852.82062</v>
      </c>
      <c r="Z151">
        <v>15975.346740000001</v>
      </c>
      <c r="AA151">
        <v>16099.39366</v>
      </c>
      <c r="AB151">
        <v>16225.630859999999</v>
      </c>
      <c r="AC151">
        <v>16354.39573</v>
      </c>
      <c r="AD151">
        <v>16485.848050000001</v>
      </c>
      <c r="AE151">
        <v>16622.116549999999</v>
      </c>
      <c r="AF151">
        <v>16761.561659999999</v>
      </c>
      <c r="AG151">
        <v>16902.943810000001</v>
      </c>
      <c r="AH151">
        <v>17046.35713</v>
      </c>
      <c r="AI151">
        <v>17191.852080000001</v>
      </c>
      <c r="AJ151">
        <v>17339.647629999999</v>
      </c>
      <c r="AK151">
        <v>17491.004130000001</v>
      </c>
      <c r="AL151">
        <v>17645.89488</v>
      </c>
      <c r="AM151">
        <v>17803.718130000001</v>
      </c>
      <c r="AN151">
        <v>17964.50546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40853.441099999996</v>
      </c>
      <c r="E152">
        <v>43850.710070000001</v>
      </c>
      <c r="F152">
        <v>46846.936549999999</v>
      </c>
      <c r="G152">
        <v>49843.010719999998</v>
      </c>
      <c r="H152">
        <v>52839.186759999997</v>
      </c>
      <c r="I152">
        <v>55835.37199</v>
      </c>
      <c r="J152">
        <v>58831.353499999997</v>
      </c>
      <c r="K152">
        <v>61826.371449999999</v>
      </c>
      <c r="L152">
        <v>64820.155310000002</v>
      </c>
      <c r="M152">
        <v>67812.719570000001</v>
      </c>
      <c r="N152">
        <v>70805.273560000001</v>
      </c>
      <c r="O152">
        <v>73796.489490000007</v>
      </c>
      <c r="P152">
        <v>76788.019709999906</v>
      </c>
      <c r="Q152">
        <v>79775.636580000006</v>
      </c>
      <c r="R152">
        <v>82760.102929999906</v>
      </c>
      <c r="S152">
        <v>85742.518360000002</v>
      </c>
      <c r="T152">
        <v>88723.671619999906</v>
      </c>
      <c r="U152">
        <v>90823.521999999997</v>
      </c>
      <c r="V152">
        <v>92924.172269999995</v>
      </c>
      <c r="W152">
        <v>95025.164659999995</v>
      </c>
      <c r="X152">
        <v>97127.270220000006</v>
      </c>
      <c r="Y152">
        <v>99230.592420000001</v>
      </c>
      <c r="Z152">
        <v>101334.9454</v>
      </c>
      <c r="AA152">
        <v>103440.2363</v>
      </c>
      <c r="AB152">
        <v>105546.46980000001</v>
      </c>
      <c r="AC152">
        <v>107653.6756</v>
      </c>
      <c r="AD152">
        <v>109761.9301</v>
      </c>
      <c r="AE152">
        <v>111870.4102</v>
      </c>
      <c r="AF152">
        <v>113977.0708</v>
      </c>
      <c r="AG152">
        <v>116082.8045</v>
      </c>
      <c r="AH152">
        <v>118191.32980000001</v>
      </c>
      <c r="AI152">
        <v>120303.371</v>
      </c>
      <c r="AJ152">
        <v>122418.6122</v>
      </c>
      <c r="AK152">
        <v>124541.38710000001</v>
      </c>
      <c r="AL152">
        <v>126667.3802</v>
      </c>
      <c r="AM152">
        <v>128796.0952</v>
      </c>
      <c r="AN152">
        <v>130927.2773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361760.05119999999</v>
      </c>
      <c r="E153">
        <v>372380.91560000001</v>
      </c>
      <c r="F153">
        <v>383421.83299999998</v>
      </c>
      <c r="G153">
        <v>394351.58140000002</v>
      </c>
      <c r="H153">
        <v>405112.36359999998</v>
      </c>
      <c r="I153">
        <v>415788.54389999999</v>
      </c>
      <c r="J153">
        <v>426454.90360000002</v>
      </c>
      <c r="K153">
        <v>437221.18219999998</v>
      </c>
      <c r="L153">
        <v>448067.60029999999</v>
      </c>
      <c r="M153">
        <v>459005.24979999999</v>
      </c>
      <c r="N153">
        <v>470096.739</v>
      </c>
      <c r="O153">
        <v>481421.22289999999</v>
      </c>
      <c r="P153">
        <v>493365.70110000001</v>
      </c>
      <c r="Q153">
        <v>505857.62329999998</v>
      </c>
      <c r="R153">
        <v>518912.89380000002</v>
      </c>
      <c r="S153">
        <v>532531.64509999997</v>
      </c>
      <c r="T153">
        <v>546701.4595</v>
      </c>
      <c r="U153">
        <v>562247.10190000001</v>
      </c>
      <c r="V153">
        <v>578289.46759999997</v>
      </c>
      <c r="W153">
        <v>594843.93949999998</v>
      </c>
      <c r="X153">
        <v>611893.99170000001</v>
      </c>
      <c r="Y153">
        <v>629419.83420000004</v>
      </c>
      <c r="Z153">
        <v>647411.12540000002</v>
      </c>
      <c r="AA153">
        <v>665863.01439999999</v>
      </c>
      <c r="AB153">
        <v>684772.99179999996</v>
      </c>
      <c r="AC153">
        <v>704139.24930000002</v>
      </c>
      <c r="AD153">
        <v>723960.55729999999</v>
      </c>
      <c r="AE153">
        <v>744539.85439999995</v>
      </c>
      <c r="AF153">
        <v>765852.32109999994</v>
      </c>
      <c r="AG153">
        <v>787896.70050000004</v>
      </c>
      <c r="AH153">
        <v>810644.96499999997</v>
      </c>
      <c r="AI153">
        <v>834052.32770000002</v>
      </c>
      <c r="AJ153">
        <v>858085.52879999997</v>
      </c>
      <c r="AK153">
        <v>882727.66669999994</v>
      </c>
      <c r="AL153">
        <v>908004.35959999997</v>
      </c>
      <c r="AM153">
        <v>933947.10239999997</v>
      </c>
      <c r="AN153">
        <v>960606.37769999995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2800.694692</v>
      </c>
      <c r="E154">
        <v>2884.5732469999998</v>
      </c>
      <c r="F154">
        <v>2972.6982539999999</v>
      </c>
      <c r="G154">
        <v>3059.8244610000002</v>
      </c>
      <c r="H154">
        <v>3144.8084779999999</v>
      </c>
      <c r="I154">
        <v>3228.324153</v>
      </c>
      <c r="J154">
        <v>3311.2821250000002</v>
      </c>
      <c r="K154">
        <v>3395.0256340000001</v>
      </c>
      <c r="L154">
        <v>3479.5932520000001</v>
      </c>
      <c r="M154">
        <v>3565.081823</v>
      </c>
      <c r="N154">
        <v>3652.019812</v>
      </c>
      <c r="O154">
        <v>3741.1197820000002</v>
      </c>
      <c r="P154">
        <v>3835.7385239999999</v>
      </c>
      <c r="Q154">
        <v>3935.169155</v>
      </c>
      <c r="R154">
        <v>4039.241673</v>
      </c>
      <c r="S154">
        <v>4147.7173700000003</v>
      </c>
      <c r="T154">
        <v>4260.319477</v>
      </c>
      <c r="U154">
        <v>4384.0905050000001</v>
      </c>
      <c r="V154">
        <v>4511.8013769999998</v>
      </c>
      <c r="W154">
        <v>4642.9601590000002</v>
      </c>
      <c r="X154">
        <v>4777.272489</v>
      </c>
      <c r="Y154">
        <v>4914.6119429999999</v>
      </c>
      <c r="Z154">
        <v>5055.0023369999999</v>
      </c>
      <c r="AA154">
        <v>5198.5254889999997</v>
      </c>
      <c r="AB154">
        <v>5345.2632240000003</v>
      </c>
      <c r="AC154">
        <v>5495.2718789999999</v>
      </c>
      <c r="AD154">
        <v>5648.5816640000003</v>
      </c>
      <c r="AE154">
        <v>5807.9001980000003</v>
      </c>
      <c r="AF154">
        <v>5973.1371550000003</v>
      </c>
      <c r="AG154">
        <v>6144.2378490000001</v>
      </c>
      <c r="AH154">
        <v>6320.8408760000002</v>
      </c>
      <c r="AI154">
        <v>6502.4154820000003</v>
      </c>
      <c r="AJ154">
        <v>6688.5386049999997</v>
      </c>
      <c r="AK154">
        <v>6878.9558779999998</v>
      </c>
      <c r="AL154">
        <v>7073.8445959999999</v>
      </c>
      <c r="AM154">
        <v>7273.4671360000002</v>
      </c>
      <c r="AN154">
        <v>7478.2371780000003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2639051.7480000001</v>
      </c>
      <c r="E155">
        <v>2716147.1179999998</v>
      </c>
      <c r="F155">
        <v>2796397.4580000001</v>
      </c>
      <c r="G155">
        <v>2875188.6639999999</v>
      </c>
      <c r="H155">
        <v>2951878.7629999998</v>
      </c>
      <c r="I155">
        <v>3027335.6409999998</v>
      </c>
      <c r="J155">
        <v>3102533.58</v>
      </c>
      <c r="K155">
        <v>3178592.4350000001</v>
      </c>
      <c r="L155">
        <v>3255560.0090000001</v>
      </c>
      <c r="M155">
        <v>3333575.7609999999</v>
      </c>
      <c r="N155">
        <v>3413113.0639999998</v>
      </c>
      <c r="O155">
        <v>3494785.45</v>
      </c>
      <c r="P155">
        <v>3581830.1860000002</v>
      </c>
      <c r="Q155">
        <v>3673583.0359999998</v>
      </c>
      <c r="R155">
        <v>3769860.2289999998</v>
      </c>
      <c r="S155">
        <v>3870449.003</v>
      </c>
      <c r="T155">
        <v>3975126.8670000001</v>
      </c>
      <c r="U155">
        <v>4090201.6469999999</v>
      </c>
      <c r="V155">
        <v>4209249.7019999996</v>
      </c>
      <c r="W155">
        <v>4331962.7220000001</v>
      </c>
      <c r="X155">
        <v>4458121.949</v>
      </c>
      <c r="Y155">
        <v>4587592.2690000003</v>
      </c>
      <c r="Z155">
        <v>4720354.5199999996</v>
      </c>
      <c r="AA155">
        <v>4856445.3370000003</v>
      </c>
      <c r="AB155">
        <v>4995916.835</v>
      </c>
      <c r="AC155">
        <v>5138816.3650000002</v>
      </c>
      <c r="AD155">
        <v>5285183.8059999999</v>
      </c>
      <c r="AE155">
        <v>5437561.9529999997</v>
      </c>
      <c r="AF155">
        <v>5595880.8779999996</v>
      </c>
      <c r="AG155">
        <v>5760094.5480000004</v>
      </c>
      <c r="AH155">
        <v>5929932.9239999996</v>
      </c>
      <c r="AI155">
        <v>6105007.909</v>
      </c>
      <c r="AJ155">
        <v>6285033.023</v>
      </c>
      <c r="AK155">
        <v>6469878.3509999998</v>
      </c>
      <c r="AL155">
        <v>6659764.2819999997</v>
      </c>
      <c r="AM155">
        <v>6854994.1239999998</v>
      </c>
      <c r="AN155">
        <v>7056028.8109999998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112847.03630000001</v>
      </c>
      <c r="E156">
        <v>116121.78479999999</v>
      </c>
      <c r="F156">
        <v>119530.57580000001</v>
      </c>
      <c r="G156">
        <v>122860.23910000001</v>
      </c>
      <c r="H156">
        <v>126078.5374</v>
      </c>
      <c r="I156">
        <v>129229.6715</v>
      </c>
      <c r="J156">
        <v>132365.633</v>
      </c>
      <c r="K156">
        <v>135545.33960000001</v>
      </c>
      <c r="L156">
        <v>138773.5215</v>
      </c>
      <c r="M156">
        <v>142056.42120000001</v>
      </c>
      <c r="N156">
        <v>145415.86480000001</v>
      </c>
      <c r="O156">
        <v>148880.98449999999</v>
      </c>
      <c r="P156">
        <v>152600.53320000001</v>
      </c>
      <c r="Q156">
        <v>156542.77499999999</v>
      </c>
      <c r="R156">
        <v>160697.04620000001</v>
      </c>
      <c r="S156">
        <v>165050.6783</v>
      </c>
      <c r="T156">
        <v>169590.5963</v>
      </c>
      <c r="U156">
        <v>174598.45989999999</v>
      </c>
      <c r="V156">
        <v>179788.17819999999</v>
      </c>
      <c r="W156">
        <v>185140.0356</v>
      </c>
      <c r="X156">
        <v>190641.4106</v>
      </c>
      <c r="Y156">
        <v>196285.61240000001</v>
      </c>
      <c r="Z156">
        <v>202072.6311</v>
      </c>
      <c r="AA156">
        <v>208005.68979999999</v>
      </c>
      <c r="AB156">
        <v>214088.92079999999</v>
      </c>
      <c r="AC156">
        <v>220326.1801</v>
      </c>
      <c r="AD156">
        <v>226720.83259999999</v>
      </c>
      <c r="AE156">
        <v>233388.30809999999</v>
      </c>
      <c r="AF156">
        <v>240326.5215</v>
      </c>
      <c r="AG156">
        <v>247534.9486</v>
      </c>
      <c r="AH156">
        <v>255001.8175</v>
      </c>
      <c r="AI156">
        <v>262709.27110000001</v>
      </c>
      <c r="AJ156">
        <v>270644.01789999998</v>
      </c>
      <c r="AK156">
        <v>278800.03159999999</v>
      </c>
      <c r="AL156">
        <v>287188.81650000002</v>
      </c>
      <c r="AM156">
        <v>295826.22899999999</v>
      </c>
      <c r="AN156">
        <v>304735.6286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630063.78870000003</v>
      </c>
      <c r="E157">
        <v>649153.91370000003</v>
      </c>
      <c r="F157">
        <v>669395.91299999994</v>
      </c>
      <c r="G157">
        <v>689079.02910000004</v>
      </c>
      <c r="H157">
        <v>707730.70160000003</v>
      </c>
      <c r="I157">
        <v>725544.96429999999</v>
      </c>
      <c r="J157">
        <v>742838.89619999996</v>
      </c>
      <c r="K157">
        <v>760141.38020000001</v>
      </c>
      <c r="L157">
        <v>777581.81169999996</v>
      </c>
      <c r="M157">
        <v>795246.68209999998</v>
      </c>
      <c r="N157">
        <v>813291.76699999999</v>
      </c>
      <c r="O157">
        <v>831902.3345</v>
      </c>
      <c r="P157">
        <v>852048.02359999996</v>
      </c>
      <c r="Q157">
        <v>873596.63619999995</v>
      </c>
      <c r="R157">
        <v>896490.04480000003</v>
      </c>
      <c r="S157">
        <v>920631.65280000004</v>
      </c>
      <c r="T157">
        <v>945918.20290000003</v>
      </c>
      <c r="U157">
        <v>973889.51729999995</v>
      </c>
      <c r="V157">
        <v>1002925.758</v>
      </c>
      <c r="W157">
        <v>1032893.3639999999</v>
      </c>
      <c r="X157">
        <v>1063710.4809999999</v>
      </c>
      <c r="Y157">
        <v>1095332.3899999999</v>
      </c>
      <c r="Z157">
        <v>1127756.132</v>
      </c>
      <c r="AA157">
        <v>1160999.345</v>
      </c>
      <c r="AB157">
        <v>1195085.912</v>
      </c>
      <c r="AC157">
        <v>1230038.6089999999</v>
      </c>
      <c r="AD157">
        <v>1265877.466</v>
      </c>
      <c r="AE157">
        <v>1303634.926</v>
      </c>
      <c r="AF157">
        <v>1343249.118</v>
      </c>
      <c r="AG157">
        <v>1384656.878</v>
      </c>
      <c r="AH157">
        <v>1427732.0020000001</v>
      </c>
      <c r="AI157">
        <v>1472323.219</v>
      </c>
      <c r="AJ157">
        <v>1518320.0619999999</v>
      </c>
      <c r="AK157">
        <v>1565667.963</v>
      </c>
      <c r="AL157">
        <v>1614422.077</v>
      </c>
      <c r="AM157">
        <v>1664671.0049999999</v>
      </c>
      <c r="AN157">
        <v>1716552.2579999999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480.80516699999998</v>
      </c>
      <c r="E158">
        <v>493.61792500000001</v>
      </c>
      <c r="F158">
        <v>506.8018027</v>
      </c>
      <c r="G158">
        <v>519.24520510000002</v>
      </c>
      <c r="H158">
        <v>530.93771939999999</v>
      </c>
      <c r="I158">
        <v>542.29005500000005</v>
      </c>
      <c r="J158">
        <v>553.71357639999997</v>
      </c>
      <c r="K158">
        <v>565.53587279999999</v>
      </c>
      <c r="L158">
        <v>577.74773870000001</v>
      </c>
      <c r="M158">
        <v>590.2926205</v>
      </c>
      <c r="N158">
        <v>603.16248480000002</v>
      </c>
      <c r="O158">
        <v>616.38995009999996</v>
      </c>
      <c r="P158">
        <v>631.05103840000004</v>
      </c>
      <c r="Q158">
        <v>646.8504289</v>
      </c>
      <c r="R158">
        <v>663.61882379999997</v>
      </c>
      <c r="S158">
        <v>681.23358099999996</v>
      </c>
      <c r="T158">
        <v>699.60272269999996</v>
      </c>
      <c r="U158">
        <v>720.09896570000001</v>
      </c>
      <c r="V158">
        <v>741.41686019999997</v>
      </c>
      <c r="W158">
        <v>763.39652520000004</v>
      </c>
      <c r="X158">
        <v>785.94932449999999</v>
      </c>
      <c r="Y158">
        <v>809.02457149999998</v>
      </c>
      <c r="Z158">
        <v>832.61641420000001</v>
      </c>
      <c r="AA158">
        <v>856.74036820000003</v>
      </c>
      <c r="AB158">
        <v>881.41733079999995</v>
      </c>
      <c r="AC158">
        <v>906.66499729999998</v>
      </c>
      <c r="AD158">
        <v>932.49564150000003</v>
      </c>
      <c r="AE158">
        <v>959.46218850000002</v>
      </c>
      <c r="AF158">
        <v>987.52765480000005</v>
      </c>
      <c r="AG158">
        <v>1016.6747800000001</v>
      </c>
      <c r="AH158">
        <v>1046.8562710000001</v>
      </c>
      <c r="AI158">
        <v>1077.9947790000001</v>
      </c>
      <c r="AJ158">
        <v>1110.0228970000001</v>
      </c>
      <c r="AK158">
        <v>1142.898498</v>
      </c>
      <c r="AL158">
        <v>1176.651687</v>
      </c>
      <c r="AM158">
        <v>1211.331322</v>
      </c>
      <c r="AN158">
        <v>1247.015717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1113847.385</v>
      </c>
      <c r="E159">
        <v>1146428.5689999999</v>
      </c>
      <c r="F159">
        <v>1180367.588</v>
      </c>
      <c r="G159">
        <v>1213600.9480000001</v>
      </c>
      <c r="H159">
        <v>1245755.3489999999</v>
      </c>
      <c r="I159">
        <v>1277256.3149999999</v>
      </c>
      <c r="J159">
        <v>1308633.872</v>
      </c>
      <c r="K159">
        <v>1340539.7649999999</v>
      </c>
      <c r="L159">
        <v>1373029.531</v>
      </c>
      <c r="M159">
        <v>1406186.655</v>
      </c>
      <c r="N159">
        <v>1440273.845</v>
      </c>
      <c r="O159">
        <v>1475638.419</v>
      </c>
      <c r="P159">
        <v>1513631.6310000001</v>
      </c>
      <c r="Q159">
        <v>1553948.675</v>
      </c>
      <c r="R159">
        <v>1596496.7150000001</v>
      </c>
      <c r="S159">
        <v>1641137.595</v>
      </c>
      <c r="T159">
        <v>1687723.969</v>
      </c>
      <c r="U159">
        <v>1739078.547</v>
      </c>
      <c r="V159">
        <v>1792268.2679999999</v>
      </c>
      <c r="W159">
        <v>1847064.048</v>
      </c>
      <c r="X159">
        <v>1903339.8829999999</v>
      </c>
      <c r="Y159">
        <v>1961057.0719999999</v>
      </c>
      <c r="Z159">
        <v>2020251.2120000001</v>
      </c>
      <c r="AA159">
        <v>2080990.081</v>
      </c>
      <c r="AB159">
        <v>2143347.122</v>
      </c>
      <c r="AC159">
        <v>2207389.2740000002</v>
      </c>
      <c r="AD159">
        <v>2273176.094</v>
      </c>
      <c r="AE159">
        <v>2341809.8020000001</v>
      </c>
      <c r="AF159">
        <v>2413283.6069999998</v>
      </c>
      <c r="AG159">
        <v>2487615.09</v>
      </c>
      <c r="AH159">
        <v>2564681.7889999999</v>
      </c>
      <c r="AI159">
        <v>2644298.1809999999</v>
      </c>
      <c r="AJ159">
        <v>2726338.7349999999</v>
      </c>
      <c r="AK159">
        <v>2810764.1370000001</v>
      </c>
      <c r="AL159">
        <v>2897744.4019999998</v>
      </c>
      <c r="AM159">
        <v>2987500.4580000001</v>
      </c>
      <c r="AN159">
        <v>3080337.6779999998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885292.32810000004</v>
      </c>
      <c r="E160">
        <v>910969.43539999996</v>
      </c>
      <c r="F160">
        <v>937632.7463</v>
      </c>
      <c r="G160">
        <v>963587.13219999999</v>
      </c>
      <c r="H160">
        <v>988584.61670000001</v>
      </c>
      <c r="I160">
        <v>1013020.558</v>
      </c>
      <c r="J160">
        <v>1037357.589</v>
      </c>
      <c r="K160">
        <v>1062109.2279999999</v>
      </c>
      <c r="L160">
        <v>1087316.105</v>
      </c>
      <c r="M160">
        <v>1113017.987</v>
      </c>
      <c r="N160">
        <v>1139382.4269999999</v>
      </c>
      <c r="O160">
        <v>1166640.7039999999</v>
      </c>
      <c r="P160">
        <v>1196013.3489999999</v>
      </c>
      <c r="Q160">
        <v>1227223.828</v>
      </c>
      <c r="R160">
        <v>1260159.8</v>
      </c>
      <c r="S160">
        <v>1294696.68</v>
      </c>
      <c r="T160">
        <v>1330713.649</v>
      </c>
      <c r="U160">
        <v>1370480.6259999999</v>
      </c>
      <c r="V160">
        <v>1411680.3089999999</v>
      </c>
      <c r="W160">
        <v>1454120.868</v>
      </c>
      <c r="X160">
        <v>1497694.4939999999</v>
      </c>
      <c r="Y160">
        <v>1542355.547</v>
      </c>
      <c r="Z160">
        <v>1588118.486</v>
      </c>
      <c r="AA160">
        <v>1635024.459</v>
      </c>
      <c r="AB160">
        <v>1683119.8370000001</v>
      </c>
      <c r="AC160">
        <v>1732445.912</v>
      </c>
      <c r="AD160">
        <v>1783037.5919999999</v>
      </c>
      <c r="AE160">
        <v>1835800.3870000001</v>
      </c>
      <c r="AF160">
        <v>1890722.96</v>
      </c>
      <c r="AG160">
        <v>1947801.635</v>
      </c>
      <c r="AH160">
        <v>2006938.301</v>
      </c>
      <c r="AI160">
        <v>2067984.8810000001</v>
      </c>
      <c r="AJ160">
        <v>2130832.83</v>
      </c>
      <c r="AK160">
        <v>2195436.2940000002</v>
      </c>
      <c r="AL160">
        <v>2261899.602</v>
      </c>
      <c r="AM160">
        <v>2330364.8250000002</v>
      </c>
      <c r="AN160">
        <v>2401035.9169999999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142817.71309999999</v>
      </c>
      <c r="E161">
        <v>147250.81890000001</v>
      </c>
      <c r="F161">
        <v>152091.57500000001</v>
      </c>
      <c r="G161">
        <v>156921.08989999999</v>
      </c>
      <c r="H161">
        <v>161579.85920000001</v>
      </c>
      <c r="I161">
        <v>166034.60620000001</v>
      </c>
      <c r="J161">
        <v>170304.07010000001</v>
      </c>
      <c r="K161">
        <v>174470.45449999999</v>
      </c>
      <c r="L161">
        <v>178569.28210000001</v>
      </c>
      <c r="M161">
        <v>182586.69870000001</v>
      </c>
      <c r="N161">
        <v>186550.02359999999</v>
      </c>
      <c r="O161">
        <v>190508.8211</v>
      </c>
      <c r="P161">
        <v>194808.16709999999</v>
      </c>
      <c r="Q161">
        <v>199503.4259</v>
      </c>
      <c r="R161">
        <v>204602.59839999999</v>
      </c>
      <c r="S161">
        <v>210082.1103</v>
      </c>
      <c r="T161">
        <v>215907.90820000001</v>
      </c>
      <c r="U161">
        <v>222421.40179999999</v>
      </c>
      <c r="V161">
        <v>229238.89850000001</v>
      </c>
      <c r="W161">
        <v>236317.58410000001</v>
      </c>
      <c r="X161">
        <v>243628.7452</v>
      </c>
      <c r="Y161">
        <v>251155.09020000001</v>
      </c>
      <c r="Z161">
        <v>258890.54259999999</v>
      </c>
      <c r="AA161">
        <v>266835.05489999999</v>
      </c>
      <c r="AB161">
        <v>274991.13040000002</v>
      </c>
      <c r="AC161">
        <v>283361.92830000003</v>
      </c>
      <c r="AD161">
        <v>291950.68339999998</v>
      </c>
      <c r="AE161">
        <v>300997.53810000001</v>
      </c>
      <c r="AF161">
        <v>310556.8934</v>
      </c>
      <c r="AG161">
        <v>320634.22960000002</v>
      </c>
      <c r="AH161">
        <v>331197.87170000002</v>
      </c>
      <c r="AI161">
        <v>342258.14189999999</v>
      </c>
      <c r="AJ161">
        <v>353785.4228</v>
      </c>
      <c r="AK161">
        <v>365750.44709999999</v>
      </c>
      <c r="AL161">
        <v>378146.21059999999</v>
      </c>
      <c r="AM161">
        <v>390978.38459999999</v>
      </c>
      <c r="AN161">
        <v>404269.58360000001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3673.6572059999999</v>
      </c>
      <c r="E162">
        <v>3784.3370060000002</v>
      </c>
      <c r="F162">
        <v>3909.9060049999998</v>
      </c>
      <c r="G162">
        <v>4031.5458050000002</v>
      </c>
      <c r="H162">
        <v>4144.6537969999999</v>
      </c>
      <c r="I162">
        <v>4250.6823960000002</v>
      </c>
      <c r="J162">
        <v>4352.2738179999997</v>
      </c>
      <c r="K162">
        <v>4452.6020049999997</v>
      </c>
      <c r="L162">
        <v>4552.5599689999999</v>
      </c>
      <c r="M162">
        <v>4651.780761</v>
      </c>
      <c r="N162">
        <v>4750.8864510000003</v>
      </c>
      <c r="O162">
        <v>4851.0674200000003</v>
      </c>
      <c r="P162">
        <v>4965.1215629999997</v>
      </c>
      <c r="Q162">
        <v>5092.8143490000002</v>
      </c>
      <c r="R162">
        <v>5232.0075859999997</v>
      </c>
      <c r="S162">
        <v>5380.2837820000004</v>
      </c>
      <c r="T162">
        <v>5535.7759740000001</v>
      </c>
      <c r="U162">
        <v>5706.622421</v>
      </c>
      <c r="V162">
        <v>5883.1195770000004</v>
      </c>
      <c r="W162">
        <v>6064.7031859999997</v>
      </c>
      <c r="X162">
        <v>6251.1173509999999</v>
      </c>
      <c r="Y162">
        <v>6442.2728109999998</v>
      </c>
      <c r="Z162">
        <v>6638.2432630000003</v>
      </c>
      <c r="AA162">
        <v>6839.1596030000001</v>
      </c>
      <c r="AB162">
        <v>7045.15319</v>
      </c>
      <c r="AC162">
        <v>7256.3326290000005</v>
      </c>
      <c r="AD162">
        <v>7472.7857299999996</v>
      </c>
      <c r="AE162">
        <v>7704.5174429999997</v>
      </c>
      <c r="AF162">
        <v>7951.0228010000001</v>
      </c>
      <c r="AG162">
        <v>8210.1846110000006</v>
      </c>
      <c r="AH162">
        <v>8480.8437040000008</v>
      </c>
      <c r="AI162">
        <v>8761.4111900000007</v>
      </c>
      <c r="AJ162">
        <v>9050.8160879999996</v>
      </c>
      <c r="AK162">
        <v>9348.4896950000002</v>
      </c>
      <c r="AL162">
        <v>9654.650952</v>
      </c>
      <c r="AM162">
        <v>9969.8609759999999</v>
      </c>
      <c r="AN162">
        <v>10295.02173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12846.78133</v>
      </c>
      <c r="E163">
        <v>13290.427250000001</v>
      </c>
      <c r="F163">
        <v>13726.912979999999</v>
      </c>
      <c r="G163">
        <v>14120.659180000001</v>
      </c>
      <c r="H163">
        <v>14477.783750000001</v>
      </c>
      <c r="I163">
        <v>14815.012930000001</v>
      </c>
      <c r="J163">
        <v>15146.302530000001</v>
      </c>
      <c r="K163">
        <v>15483.633589999999</v>
      </c>
      <c r="L163">
        <v>15830.145549999999</v>
      </c>
      <c r="M163">
        <v>16186.10831</v>
      </c>
      <c r="N163">
        <v>16553.71862</v>
      </c>
      <c r="O163">
        <v>16935.714489999998</v>
      </c>
      <c r="P163">
        <v>17351.919880000001</v>
      </c>
      <c r="Q163">
        <v>17799.753219999999</v>
      </c>
      <c r="R163">
        <v>18276.350839999999</v>
      </c>
      <c r="S163">
        <v>18777.778770000001</v>
      </c>
      <c r="T163">
        <v>19300.370780000001</v>
      </c>
      <c r="U163">
        <v>19874.219529999998</v>
      </c>
      <c r="V163">
        <v>20466.453119999998</v>
      </c>
      <c r="W163">
        <v>21074.556229999998</v>
      </c>
      <c r="X163">
        <v>21696.896410000001</v>
      </c>
      <c r="Y163">
        <v>22332.72797</v>
      </c>
      <c r="Z163">
        <v>22982.140930000001</v>
      </c>
      <c r="AA163">
        <v>23645.617600000001</v>
      </c>
      <c r="AB163">
        <v>24323.736540000002</v>
      </c>
      <c r="AC163">
        <v>25017.01902</v>
      </c>
      <c r="AD163">
        <v>25725.890100000001</v>
      </c>
      <c r="AE163">
        <v>26469.522970000002</v>
      </c>
      <c r="AF163">
        <v>27247.669829999999</v>
      </c>
      <c r="AG163">
        <v>28057.646540000002</v>
      </c>
      <c r="AH163">
        <v>28895.114409999998</v>
      </c>
      <c r="AI163">
        <v>29755.812760000001</v>
      </c>
      <c r="AJ163">
        <v>30637.209169999998</v>
      </c>
      <c r="AK163">
        <v>31538.591110000001</v>
      </c>
      <c r="AL163">
        <v>32461.702130000001</v>
      </c>
      <c r="AM163">
        <v>33408.467040000003</v>
      </c>
      <c r="AN163">
        <v>34381.377589999996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338.69379450000002</v>
      </c>
      <c r="E164">
        <v>349.77178259999999</v>
      </c>
      <c r="F164">
        <v>362.16636499999998</v>
      </c>
      <c r="G164">
        <v>374.15514059999998</v>
      </c>
      <c r="H164">
        <v>385.19243490000002</v>
      </c>
      <c r="I164">
        <v>395.26743399999998</v>
      </c>
      <c r="J164">
        <v>404.55169599999999</v>
      </c>
      <c r="K164">
        <v>413.36862839999998</v>
      </c>
      <c r="L164">
        <v>421.86442099999999</v>
      </c>
      <c r="M164">
        <v>430.21402840000002</v>
      </c>
      <c r="N164">
        <v>438.56478950000002</v>
      </c>
      <c r="O164">
        <v>447.04331450000001</v>
      </c>
      <c r="P164">
        <v>456.59890000000001</v>
      </c>
      <c r="Q164">
        <v>467.2108758</v>
      </c>
      <c r="R164">
        <v>478.84515529999999</v>
      </c>
      <c r="S164">
        <v>491.4066133</v>
      </c>
      <c r="T164">
        <v>504.78086880000001</v>
      </c>
      <c r="U164">
        <v>519.77313019999997</v>
      </c>
      <c r="V164">
        <v>535.44200690000002</v>
      </c>
      <c r="W164">
        <v>551.66205100000002</v>
      </c>
      <c r="X164">
        <v>568.35440940000001</v>
      </c>
      <c r="Y164">
        <v>585.47597510000003</v>
      </c>
      <c r="Z164">
        <v>603.01513030000001</v>
      </c>
      <c r="AA164">
        <v>620.97550569999999</v>
      </c>
      <c r="AB164">
        <v>639.3652816</v>
      </c>
      <c r="AC164">
        <v>658.19165369999996</v>
      </c>
      <c r="AD164">
        <v>677.45934020000004</v>
      </c>
      <c r="AE164">
        <v>697.94839609999997</v>
      </c>
      <c r="AF164">
        <v>719.71430090000001</v>
      </c>
      <c r="AG164">
        <v>742.74664659999996</v>
      </c>
      <c r="AH164">
        <v>766.93704279999997</v>
      </c>
      <c r="AI164">
        <v>792.13348759999997</v>
      </c>
      <c r="AJ164">
        <v>818.21921050000003</v>
      </c>
      <c r="AK164">
        <v>845.11748109999996</v>
      </c>
      <c r="AL164">
        <v>872.82387740000001</v>
      </c>
      <c r="AM164">
        <v>901.36167439999997</v>
      </c>
      <c r="AN164">
        <v>930.78638100000001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585371.64430000004</v>
      </c>
      <c r="E165">
        <v>604435.71510000003</v>
      </c>
      <c r="F165">
        <v>625152.69940000004</v>
      </c>
      <c r="G165">
        <v>645698.64359999995</v>
      </c>
      <c r="H165">
        <v>665384.49199999997</v>
      </c>
      <c r="I165">
        <v>684043.87860000005</v>
      </c>
      <c r="J165">
        <v>701738.1459</v>
      </c>
      <c r="K165">
        <v>718810.88899999997</v>
      </c>
      <c r="L165">
        <v>735437.45719999995</v>
      </c>
      <c r="M165">
        <v>751559.64430000004</v>
      </c>
      <c r="N165">
        <v>767294.35829999996</v>
      </c>
      <c r="O165">
        <v>782847.82709999999</v>
      </c>
      <c r="P165">
        <v>799803.10580000002</v>
      </c>
      <c r="Q165">
        <v>818430.30079999997</v>
      </c>
      <c r="R165">
        <v>838752.05649999995</v>
      </c>
      <c r="S165">
        <v>860653.47080000001</v>
      </c>
      <c r="T165">
        <v>883977.80240000004</v>
      </c>
      <c r="U165">
        <v>910041.86580000003</v>
      </c>
      <c r="V165">
        <v>937325.86089999997</v>
      </c>
      <c r="W165">
        <v>965669.45849999995</v>
      </c>
      <c r="X165">
        <v>994952.05590000004</v>
      </c>
      <c r="Y165">
        <v>1025090.752</v>
      </c>
      <c r="Z165">
        <v>1056044.669</v>
      </c>
      <c r="AA165">
        <v>1087796.943</v>
      </c>
      <c r="AB165">
        <v>1120342.1939999999</v>
      </c>
      <c r="AC165">
        <v>1153679.2139999999</v>
      </c>
      <c r="AD165">
        <v>1187808.21</v>
      </c>
      <c r="AE165">
        <v>1223818.9639999999</v>
      </c>
      <c r="AF165">
        <v>1261919.1429999999</v>
      </c>
      <c r="AG165">
        <v>1302090.152</v>
      </c>
      <c r="AH165">
        <v>1344401.61</v>
      </c>
      <c r="AI165">
        <v>1388669.72</v>
      </c>
      <c r="AJ165">
        <v>1434698.2749999999</v>
      </c>
      <c r="AK165">
        <v>1482339.4509999999</v>
      </c>
      <c r="AL165">
        <v>1531545.2080000001</v>
      </c>
      <c r="AM165">
        <v>1582318.0689999999</v>
      </c>
      <c r="AN165">
        <v>1634723.4210000001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2592.0729529999999</v>
      </c>
      <c r="E166">
        <v>2669.3038240000001</v>
      </c>
      <c r="F166">
        <v>2749.6793379999999</v>
      </c>
      <c r="G166">
        <v>2828.0483640000002</v>
      </c>
      <c r="H166">
        <v>2903.72118</v>
      </c>
      <c r="I166">
        <v>2978.2245579999999</v>
      </c>
      <c r="J166">
        <v>3052.7864340000001</v>
      </c>
      <c r="K166">
        <v>3128.8971270000002</v>
      </c>
      <c r="L166">
        <v>3206.2586139999999</v>
      </c>
      <c r="M166">
        <v>3284.4708449999998</v>
      </c>
      <c r="N166">
        <v>3364.094998</v>
      </c>
      <c r="O166">
        <v>3445.971614</v>
      </c>
      <c r="P166">
        <v>3532.9367259999999</v>
      </c>
      <c r="Q166">
        <v>3624.2214549999999</v>
      </c>
      <c r="R166">
        <v>3720.011618</v>
      </c>
      <c r="S166">
        <v>3820.2570569999998</v>
      </c>
      <c r="T166">
        <v>3924.734117</v>
      </c>
      <c r="U166">
        <v>4041.0394529999999</v>
      </c>
      <c r="V166">
        <v>4161.3037700000004</v>
      </c>
      <c r="W166">
        <v>4284.6408419999998</v>
      </c>
      <c r="X166">
        <v>4410.7937840000004</v>
      </c>
      <c r="Y166">
        <v>4539.7016190000004</v>
      </c>
      <c r="Z166">
        <v>4671.4877969999998</v>
      </c>
      <c r="AA166">
        <v>4806.3272219999999</v>
      </c>
      <c r="AB166">
        <v>4944.3773090000004</v>
      </c>
      <c r="AC166">
        <v>5085.7554220000002</v>
      </c>
      <c r="AD166">
        <v>5230.5434310000001</v>
      </c>
      <c r="AE166">
        <v>5381.5144220000002</v>
      </c>
      <c r="AF166">
        <v>5538.2924709999998</v>
      </c>
      <c r="AG166">
        <v>5700.9548619999996</v>
      </c>
      <c r="AH166">
        <v>5869.3697759999995</v>
      </c>
      <c r="AI166">
        <v>6043.0730329999997</v>
      </c>
      <c r="AJ166">
        <v>6221.6815960000004</v>
      </c>
      <c r="AK166">
        <v>6404.9785240000001</v>
      </c>
      <c r="AL166">
        <v>6593.1636930000004</v>
      </c>
      <c r="AM166">
        <v>6786.5540970000002</v>
      </c>
      <c r="AN166">
        <v>6985.6208200000001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4270549.0820000004</v>
      </c>
      <c r="E167">
        <v>4395983.193</v>
      </c>
      <c r="F167">
        <v>4526425.6550000003</v>
      </c>
      <c r="G167">
        <v>4655174.2220000001</v>
      </c>
      <c r="H167">
        <v>4781137.9960000003</v>
      </c>
      <c r="I167">
        <v>4905636.6950000003</v>
      </c>
      <c r="J167">
        <v>5030109.1940000001</v>
      </c>
      <c r="K167">
        <v>5156390.4840000002</v>
      </c>
      <c r="L167">
        <v>5284369.13</v>
      </c>
      <c r="M167">
        <v>5414072.7130000005</v>
      </c>
      <c r="N167">
        <v>5546212.9929999998</v>
      </c>
      <c r="O167">
        <v>5681768.5379999997</v>
      </c>
      <c r="P167">
        <v>5825381.3279999997</v>
      </c>
      <c r="Q167">
        <v>5975827.2910000002</v>
      </c>
      <c r="R167">
        <v>6132882.7609999999</v>
      </c>
      <c r="S167">
        <v>6296279.04</v>
      </c>
      <c r="T167">
        <v>6465710.5939999996</v>
      </c>
      <c r="U167">
        <v>6651827.6940000001</v>
      </c>
      <c r="V167">
        <v>6843917.0099999998</v>
      </c>
      <c r="W167">
        <v>7041385.6500000004</v>
      </c>
      <c r="X167">
        <v>7243915.591</v>
      </c>
      <c r="Y167">
        <v>7451310.841</v>
      </c>
      <c r="Z167">
        <v>7663564.4819999998</v>
      </c>
      <c r="AA167">
        <v>7880755.2539999997</v>
      </c>
      <c r="AB167">
        <v>8102975.1200000001</v>
      </c>
      <c r="AC167">
        <v>8330293.6840000004</v>
      </c>
      <c r="AD167">
        <v>8562754.2400000002</v>
      </c>
      <c r="AE167">
        <v>8803934.023</v>
      </c>
      <c r="AF167">
        <v>9053615.9969999995</v>
      </c>
      <c r="AG167">
        <v>9311798.5399999898</v>
      </c>
      <c r="AH167">
        <v>9578083.7170000002</v>
      </c>
      <c r="AI167">
        <v>9851840.6459999997</v>
      </c>
      <c r="AJ167">
        <v>10132572.439999999</v>
      </c>
      <c r="AK167">
        <v>10419997.51</v>
      </c>
      <c r="AL167">
        <v>10714427.15</v>
      </c>
      <c r="AM167">
        <v>11016270.560000001</v>
      </c>
      <c r="AN167">
        <v>11326153.689999999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4787.6248740000001</v>
      </c>
      <c r="E168">
        <v>4930.8446409999997</v>
      </c>
      <c r="F168">
        <v>5080.4925279999998</v>
      </c>
      <c r="G168">
        <v>5226.8024400000004</v>
      </c>
      <c r="H168">
        <v>5367.399512</v>
      </c>
      <c r="I168">
        <v>5504.3288149999998</v>
      </c>
      <c r="J168">
        <v>5640.2633729999998</v>
      </c>
      <c r="K168">
        <v>5778.8014679999997</v>
      </c>
      <c r="L168">
        <v>5919.6194139999998</v>
      </c>
      <c r="M168">
        <v>6062.4418949999999</v>
      </c>
      <c r="N168">
        <v>6208.0685110000004</v>
      </c>
      <c r="O168">
        <v>6357.766517</v>
      </c>
      <c r="P168">
        <v>6517.5371230000001</v>
      </c>
      <c r="Q168">
        <v>6685.7899340000004</v>
      </c>
      <c r="R168">
        <v>6862.3631880000003</v>
      </c>
      <c r="S168">
        <v>7046.7134839999999</v>
      </c>
      <c r="T168">
        <v>7238.1179030000003</v>
      </c>
      <c r="U168">
        <v>7449.5846750000001</v>
      </c>
      <c r="V168">
        <v>7668.1031359999997</v>
      </c>
      <c r="W168">
        <v>7892.3521899999996</v>
      </c>
      <c r="X168">
        <v>8121.479276</v>
      </c>
      <c r="Y168">
        <v>8355.2281910000002</v>
      </c>
      <c r="Z168">
        <v>8593.7716189999901</v>
      </c>
      <c r="AA168">
        <v>8837.4312669999999</v>
      </c>
      <c r="AB168">
        <v>9086.506813</v>
      </c>
      <c r="AC168">
        <v>9341.2026480000004</v>
      </c>
      <c r="AD168">
        <v>9601.6258969999999</v>
      </c>
      <c r="AE168">
        <v>9872.19473499999</v>
      </c>
      <c r="AF168">
        <v>10152.634910000001</v>
      </c>
      <c r="AG168">
        <v>10443.20758</v>
      </c>
      <c r="AH168">
        <v>10743.25001</v>
      </c>
      <c r="AI168">
        <v>11051.657020000001</v>
      </c>
      <c r="AJ168">
        <v>11367.51736</v>
      </c>
      <c r="AK168">
        <v>11690.1589</v>
      </c>
      <c r="AL168">
        <v>12020.02368</v>
      </c>
      <c r="AM168">
        <v>12357.6137</v>
      </c>
      <c r="AN168">
        <v>12703.65805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386978.06760000001</v>
      </c>
      <c r="E169">
        <v>410503.72730000003</v>
      </c>
      <c r="F169">
        <v>434017.9056</v>
      </c>
      <c r="G169">
        <v>457525.06630000001</v>
      </c>
      <c r="H169">
        <v>481497.95819999999</v>
      </c>
      <c r="I169">
        <v>505506.71519999998</v>
      </c>
      <c r="J169">
        <v>529311.77240000002</v>
      </c>
      <c r="K169">
        <v>552877.18779999996</v>
      </c>
      <c r="L169">
        <v>576275.0649</v>
      </c>
      <c r="M169">
        <v>599602.98629999999</v>
      </c>
      <c r="N169">
        <v>622972.68259999994</v>
      </c>
      <c r="O169">
        <v>646434.1949</v>
      </c>
      <c r="P169">
        <v>670128.66579999996</v>
      </c>
      <c r="Q169">
        <v>693879.84600000002</v>
      </c>
      <c r="R169">
        <v>717664.19960000005</v>
      </c>
      <c r="S169">
        <v>741462.03449999995</v>
      </c>
      <c r="T169">
        <v>765255.57149999996</v>
      </c>
      <c r="U169">
        <v>768283.70770000003</v>
      </c>
      <c r="V169">
        <v>771137.21279999998</v>
      </c>
      <c r="W169">
        <v>773851.01359999995</v>
      </c>
      <c r="X169">
        <v>776554.83959999995</v>
      </c>
      <c r="Y169">
        <v>779260.30799999996</v>
      </c>
      <c r="Z169">
        <v>781972.26639999996</v>
      </c>
      <c r="AA169">
        <v>784695.29180000001</v>
      </c>
      <c r="AB169">
        <v>787432.68409999995</v>
      </c>
      <c r="AC169">
        <v>790186.76410000003</v>
      </c>
      <c r="AD169">
        <v>792959.09400000004</v>
      </c>
      <c r="AE169">
        <v>795707.83689999999</v>
      </c>
      <c r="AF169">
        <v>798587.21849999996</v>
      </c>
      <c r="AG169">
        <v>801620.15949999995</v>
      </c>
      <c r="AH169">
        <v>804832.25989999995</v>
      </c>
      <c r="AI169">
        <v>808148.17619999999</v>
      </c>
      <c r="AJ169">
        <v>811500.79890000005</v>
      </c>
      <c r="AK169">
        <v>814981.13489999995</v>
      </c>
      <c r="AL169">
        <v>818415.95039999997</v>
      </c>
      <c r="AM169">
        <v>821778.01690000005</v>
      </c>
      <c r="AN169">
        <v>825069.99569999997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9646.8138500000005</v>
      </c>
      <c r="E170">
        <v>10008.389709999999</v>
      </c>
      <c r="F170">
        <v>10367.30336</v>
      </c>
      <c r="G170">
        <v>10723.52608</v>
      </c>
      <c r="H170">
        <v>11073.856379999999</v>
      </c>
      <c r="I170">
        <v>11422.675160000001</v>
      </c>
      <c r="J170">
        <v>11772.418610000001</v>
      </c>
      <c r="K170">
        <v>12123.7369</v>
      </c>
      <c r="L170">
        <v>12475.67793</v>
      </c>
      <c r="M170">
        <v>12828.134830000001</v>
      </c>
      <c r="N170">
        <v>13181.738660000001</v>
      </c>
      <c r="O170">
        <v>13537.223110000001</v>
      </c>
      <c r="P170">
        <v>13897.31648</v>
      </c>
      <c r="Q170">
        <v>14256.114320000001</v>
      </c>
      <c r="R170">
        <v>14610.96017</v>
      </c>
      <c r="S170">
        <v>14960.97559</v>
      </c>
      <c r="T170">
        <v>15306.238789999999</v>
      </c>
      <c r="U170">
        <v>15437.541740000001</v>
      </c>
      <c r="V170">
        <v>15557.794459999999</v>
      </c>
      <c r="W170">
        <v>15673.136930000001</v>
      </c>
      <c r="X170">
        <v>15787.473900000001</v>
      </c>
      <c r="Y170">
        <v>15902.184010000001</v>
      </c>
      <c r="Z170">
        <v>16018.340490000001</v>
      </c>
      <c r="AA170">
        <v>16136.617319999999</v>
      </c>
      <c r="AB170">
        <v>16257.40508</v>
      </c>
      <c r="AC170">
        <v>16380.8961</v>
      </c>
      <c r="AD170">
        <v>16507.186529999999</v>
      </c>
      <c r="AE170">
        <v>16646.82375</v>
      </c>
      <c r="AF170">
        <v>16793.97047</v>
      </c>
      <c r="AG170">
        <v>16943.722590000001</v>
      </c>
      <c r="AH170">
        <v>17094.5533</v>
      </c>
      <c r="AI170">
        <v>17246.036940000002</v>
      </c>
      <c r="AJ170">
        <v>17398.428390000001</v>
      </c>
      <c r="AK170">
        <v>17553.13551</v>
      </c>
      <c r="AL170">
        <v>17710.331389999999</v>
      </c>
      <c r="AM170">
        <v>17869.53803</v>
      </c>
      <c r="AN170">
        <v>18030.86421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40853.441099999996</v>
      </c>
      <c r="E171">
        <v>43850.710070000001</v>
      </c>
      <c r="F171">
        <v>46846.936549999999</v>
      </c>
      <c r="G171">
        <v>49843.010719999998</v>
      </c>
      <c r="H171">
        <v>52722.264340000002</v>
      </c>
      <c r="I171">
        <v>55540.854679999997</v>
      </c>
      <c r="J171">
        <v>58375.461620000002</v>
      </c>
      <c r="K171">
        <v>61259.745690000003</v>
      </c>
      <c r="L171">
        <v>64183.969490000003</v>
      </c>
      <c r="M171">
        <v>67134.914130000005</v>
      </c>
      <c r="N171">
        <v>70089.030570000003</v>
      </c>
      <c r="O171">
        <v>73029.180129999906</v>
      </c>
      <c r="P171">
        <v>76101.203179999997</v>
      </c>
      <c r="Q171">
        <v>79176.850139999995</v>
      </c>
      <c r="R171">
        <v>82209.132190000004</v>
      </c>
      <c r="S171">
        <v>85192.622969999997</v>
      </c>
      <c r="T171">
        <v>88133.008130000002</v>
      </c>
      <c r="U171">
        <v>90244.037609999999</v>
      </c>
      <c r="V171">
        <v>92329.064150000006</v>
      </c>
      <c r="W171">
        <v>94357.084470000002</v>
      </c>
      <c r="X171">
        <v>96367.173089999997</v>
      </c>
      <c r="Y171">
        <v>98356.091939999998</v>
      </c>
      <c r="Z171">
        <v>100324.9731</v>
      </c>
      <c r="AA171">
        <v>102277.15889999999</v>
      </c>
      <c r="AB171">
        <v>104216.21920000001</v>
      </c>
      <c r="AC171">
        <v>106145.1107</v>
      </c>
      <c r="AD171">
        <v>108066.0295</v>
      </c>
      <c r="AE171">
        <v>110024.9719</v>
      </c>
      <c r="AF171">
        <v>111989.2265</v>
      </c>
      <c r="AG171">
        <v>113902.7775</v>
      </c>
      <c r="AH171">
        <v>115760.2693</v>
      </c>
      <c r="AI171">
        <v>117578.9077</v>
      </c>
      <c r="AJ171">
        <v>119376.8887</v>
      </c>
      <c r="AK171">
        <v>121164.7003</v>
      </c>
      <c r="AL171">
        <v>122944.12669999999</v>
      </c>
      <c r="AM171">
        <v>124717.3297</v>
      </c>
      <c r="AN171">
        <v>126484.63250000001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16754768.210000001</v>
      </c>
      <c r="C4" s="13">
        <v>11206599.43</v>
      </c>
      <c r="D4" s="13">
        <v>3559730.5389999999</v>
      </c>
      <c r="E4" s="13">
        <v>5054648.824</v>
      </c>
      <c r="F4" s="13">
        <v>5316615.1100000003</v>
      </c>
      <c r="G4" s="13">
        <v>16754768.210000001</v>
      </c>
      <c r="H4" s="13">
        <v>11206599.43</v>
      </c>
      <c r="I4" s="13">
        <v>3559730.5389999999</v>
      </c>
      <c r="J4" s="13">
        <v>5054648.824</v>
      </c>
      <c r="K4" s="13">
        <v>5316615.1100000003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-3.2000020146369934E-3</v>
      </c>
      <c r="R4" s="14">
        <f t="shared" ref="R4:R40" si="1">H4+I4+J4+M4+O4-K4 -(G4)</f>
        <v>-3.2000020146369934E-3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17238246.510000002</v>
      </c>
      <c r="C5" s="13">
        <v>11551637.17</v>
      </c>
      <c r="D5" s="13">
        <v>3660370.344</v>
      </c>
      <c r="E5" s="13">
        <v>5185490.6569999997</v>
      </c>
      <c r="F5" s="13">
        <v>5468657.3530000001</v>
      </c>
      <c r="G5" s="13">
        <v>17238246.510000002</v>
      </c>
      <c r="H5" s="13">
        <v>11551637.17</v>
      </c>
      <c r="I5" s="13">
        <v>3660370.344</v>
      </c>
      <c r="J5" s="13">
        <v>5185490.6569999997</v>
      </c>
      <c r="K5" s="13">
        <v>5468657.3530000001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4.5999996364116669E-3</v>
      </c>
      <c r="R5" s="14">
        <f t="shared" si="1"/>
        <v>4.5999996364116669E-3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17729056.27</v>
      </c>
      <c r="C6" s="13">
        <v>11910956.85</v>
      </c>
      <c r="D6" s="13">
        <v>3761543.9130000002</v>
      </c>
      <c r="E6" s="13">
        <v>5312811.8360000001</v>
      </c>
      <c r="F6" s="13">
        <v>5622943.5609999998</v>
      </c>
      <c r="G6" s="13">
        <v>17729056.27</v>
      </c>
      <c r="H6" s="13">
        <v>11910956.85</v>
      </c>
      <c r="I6" s="13">
        <v>3761543.9130000002</v>
      </c>
      <c r="J6" s="13">
        <v>5312811.8360000001</v>
      </c>
      <c r="K6" s="13">
        <v>5622943.5609999998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7.1999989449977875E-3</v>
      </c>
      <c r="R6" s="14">
        <f t="shared" si="1"/>
        <v>7.1999989449977875E-3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18228624.170000002</v>
      </c>
      <c r="C7" s="13">
        <v>12264713.43</v>
      </c>
      <c r="D7" s="13">
        <v>3865429.01</v>
      </c>
      <c r="E7" s="13">
        <v>5449674.5470000003</v>
      </c>
      <c r="F7" s="13">
        <v>5778323.2240000004</v>
      </c>
      <c r="G7" s="13">
        <v>18228624.170000002</v>
      </c>
      <c r="H7" s="13">
        <v>12264713.43</v>
      </c>
      <c r="I7" s="13">
        <v>3865429.01</v>
      </c>
      <c r="J7" s="13">
        <v>5449674.5470000003</v>
      </c>
      <c r="K7" s="13">
        <v>5778323.2240000004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-1.2999996542930603E-3</v>
      </c>
      <c r="R7" s="14">
        <f t="shared" si="1"/>
        <v>-1.2999996542930603E-3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18741187.899999999</v>
      </c>
      <c r="C8" s="13">
        <v>12609491.25</v>
      </c>
      <c r="D8" s="13">
        <v>3973863.0639999998</v>
      </c>
      <c r="E8" s="13">
        <v>5600325.6289999997</v>
      </c>
      <c r="F8" s="13">
        <v>5935750.8760000002</v>
      </c>
      <c r="G8" s="13">
        <v>18738333.489999998</v>
      </c>
      <c r="H8" s="13">
        <v>12609154.16</v>
      </c>
      <c r="I8" s="13">
        <v>3973923.29</v>
      </c>
      <c r="J8" s="13">
        <v>5600224.6179999998</v>
      </c>
      <c r="K8" s="13">
        <v>5938227.3969999999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-8.4000006318092346E-3</v>
      </c>
      <c r="R8" s="14">
        <f t="shared" si="1"/>
        <v>5.6000016629695892E-3</v>
      </c>
      <c r="T8" s="15">
        <f t="shared" si="2"/>
        <v>1.5232998182690416E-2</v>
      </c>
      <c r="U8">
        <f t="shared" si="3"/>
        <v>1.7989326541739184E-3</v>
      </c>
      <c r="V8">
        <f t="shared" si="4"/>
        <v>-3.2140531617902852E-4</v>
      </c>
      <c r="W8">
        <f t="shared" si="5"/>
        <v>1.3755396131536507E-2</v>
      </c>
      <c r="X8">
        <f t="shared" si="6"/>
        <v>3.5387698333433221E-2</v>
      </c>
      <c r="Y8">
        <f t="shared" si="7"/>
        <v>-0.86761222108932756</v>
      </c>
      <c r="AA8" s="16">
        <f t="shared" si="8"/>
        <v>7.47131590188993E-8</v>
      </c>
    </row>
    <row r="9" spans="1:27" x14ac:dyDescent="0.25">
      <c r="A9">
        <v>2019</v>
      </c>
      <c r="B9" s="13">
        <v>19264990.670000002</v>
      </c>
      <c r="C9" s="13">
        <v>12948075.25</v>
      </c>
      <c r="D9" s="13">
        <v>4085278.8110000002</v>
      </c>
      <c r="E9" s="13">
        <v>5762673.9500000002</v>
      </c>
      <c r="F9" s="13">
        <v>6095584.7259999998</v>
      </c>
      <c r="G9" s="13">
        <v>19259477.780000001</v>
      </c>
      <c r="H9" s="13">
        <v>12947572.57</v>
      </c>
      <c r="I9" s="13">
        <v>4085846.09</v>
      </c>
      <c r="J9" s="13">
        <v>5762467.7189999996</v>
      </c>
      <c r="K9" s="13">
        <v>6100955.9809999997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5.0999969244003296E-3</v>
      </c>
      <c r="R9" s="14">
        <f t="shared" si="1"/>
        <v>8.0999992787837982E-3</v>
      </c>
      <c r="T9" s="15">
        <f t="shared" si="2"/>
        <v>2.8624296374868408E-2</v>
      </c>
      <c r="U9">
        <f t="shared" si="3"/>
        <v>2.6100396165547953E-3</v>
      </c>
      <c r="V9">
        <f t="shared" si="4"/>
        <v>-2.9454536954712797E-3</v>
      </c>
      <c r="W9">
        <f t="shared" si="5"/>
        <v>2.8959694877038419E-2</v>
      </c>
      <c r="X9">
        <f t="shared" si="6"/>
        <v>3.740887266036301E-2</v>
      </c>
      <c r="Y9">
        <f t="shared" si="7"/>
        <v>-0.9743083936010527</v>
      </c>
      <c r="AA9" s="16">
        <f t="shared" si="8"/>
        <v>1.5576746472539815E-8</v>
      </c>
    </row>
    <row r="10" spans="1:27" x14ac:dyDescent="0.25">
      <c r="A10">
        <v>2020</v>
      </c>
      <c r="B10" s="13">
        <v>19800746.609999999</v>
      </c>
      <c r="C10" s="13">
        <v>13284256.710000001</v>
      </c>
      <c r="D10" s="13">
        <v>4200021.4950000001</v>
      </c>
      <c r="E10" s="13">
        <v>5934728.0049999999</v>
      </c>
      <c r="F10" s="13">
        <v>6258590.9780000001</v>
      </c>
      <c r="G10" s="13">
        <v>19793266.760000002</v>
      </c>
      <c r="H10" s="13">
        <v>13283822.58</v>
      </c>
      <c r="I10" s="13">
        <v>4201194.1749999998</v>
      </c>
      <c r="J10" s="13">
        <v>5934477.4289999995</v>
      </c>
      <c r="K10" s="13">
        <v>6266558.8049999997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3.7000030279159546E-3</v>
      </c>
      <c r="R10" s="14">
        <f t="shared" si="1"/>
        <v>7.0000067353248596E-4</v>
      </c>
      <c r="T10" s="15">
        <f t="shared" si="2"/>
        <v>3.7789871124838115E-2</v>
      </c>
      <c r="U10">
        <f t="shared" si="3"/>
        <v>2.1933216242921777E-3</v>
      </c>
      <c r="V10">
        <f t="shared" si="4"/>
        <v>-5.9246410116081394E-3</v>
      </c>
      <c r="W10">
        <f t="shared" si="5"/>
        <v>4.1521205668840044E-2</v>
      </c>
      <c r="X10">
        <f t="shared" si="6"/>
        <v>3.3500137034890416E-2</v>
      </c>
      <c r="Y10">
        <f t="shared" si="7"/>
        <v>-1.0652388751113944</v>
      </c>
      <c r="AA10" s="16">
        <f t="shared" si="8"/>
        <v>-1.5156685968797934E-8</v>
      </c>
    </row>
    <row r="11" spans="1:27" x14ac:dyDescent="0.25">
      <c r="A11">
        <v>2021</v>
      </c>
      <c r="B11" s="13">
        <v>20349660.100000001</v>
      </c>
      <c r="C11" s="13">
        <v>13623299.689999999</v>
      </c>
      <c r="D11" s="13">
        <v>4316502.1540000001</v>
      </c>
      <c r="E11" s="13">
        <v>6108303.5619999999</v>
      </c>
      <c r="F11" s="13">
        <v>6415471.2599999998</v>
      </c>
      <c r="G11" s="13">
        <v>20340838.969999999</v>
      </c>
      <c r="H11" s="13">
        <v>13622955.619999999</v>
      </c>
      <c r="I11" s="13">
        <v>4318134.3090000004</v>
      </c>
      <c r="J11" s="13">
        <v>6108096.9780000001</v>
      </c>
      <c r="K11" s="13">
        <v>6425373.8839999996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-5.0000101327896118E-4</v>
      </c>
      <c r="R11" s="14">
        <f t="shared" si="1"/>
        <v>6.4999982714653015E-3</v>
      </c>
      <c r="T11" s="15">
        <f t="shared" si="2"/>
        <v>4.3366598659044797E-2</v>
      </c>
      <c r="U11">
        <f t="shared" si="3"/>
        <v>1.6915231495994198E-3</v>
      </c>
      <c r="V11">
        <f t="shared" si="4"/>
        <v>-8.0240298957551977E-3</v>
      </c>
      <c r="W11">
        <f t="shared" si="5"/>
        <v>4.9699070991659329E-2</v>
      </c>
      <c r="X11">
        <f t="shared" si="6"/>
        <v>2.3419221800351657E-2</v>
      </c>
      <c r="Y11">
        <f t="shared" si="7"/>
        <v>-1.1226026597495815</v>
      </c>
      <c r="AA11" s="16">
        <f t="shared" si="8"/>
        <v>3.4413541245836843E-8</v>
      </c>
    </row>
    <row r="12" spans="1:27" x14ac:dyDescent="0.25">
      <c r="A12">
        <v>2022</v>
      </c>
      <c r="B12" s="13">
        <v>20913222.809999999</v>
      </c>
      <c r="C12" s="13">
        <v>13965626.949999999</v>
      </c>
      <c r="D12" s="13">
        <v>4435804.2920000004</v>
      </c>
      <c r="E12" s="13">
        <v>6288698.2460000003</v>
      </c>
      <c r="F12" s="13">
        <v>6573911.6069999998</v>
      </c>
      <c r="G12" s="13">
        <v>20903200.84</v>
      </c>
      <c r="H12" s="13">
        <v>13965171.26</v>
      </c>
      <c r="I12" s="13">
        <v>4437609.1260000002</v>
      </c>
      <c r="J12" s="13">
        <v>6288634.5710000005</v>
      </c>
      <c r="K12" s="13">
        <v>6585219.0580000002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5.399998277425766E-3</v>
      </c>
      <c r="R12" s="14">
        <f t="shared" si="1"/>
        <v>-6.5999962389469147E-3</v>
      </c>
      <c r="T12" s="15">
        <f t="shared" si="2"/>
        <v>4.7944666832178129E-2</v>
      </c>
      <c r="U12">
        <f t="shared" si="3"/>
        <v>2.1800010605432709E-3</v>
      </c>
      <c r="V12">
        <f t="shared" si="4"/>
        <v>-8.6342470409897475E-3</v>
      </c>
      <c r="W12">
        <f t="shared" si="5"/>
        <v>5.4398970220105529E-2</v>
      </c>
      <c r="X12">
        <f t="shared" si="6"/>
        <v>6.3535412698123529E-3</v>
      </c>
      <c r="Y12">
        <f t="shared" si="7"/>
        <v>-1.1282662989413952</v>
      </c>
      <c r="AA12" s="16">
        <f t="shared" si="8"/>
        <v>-5.7407480921756182E-8</v>
      </c>
    </row>
    <row r="13" spans="1:27" x14ac:dyDescent="0.25">
      <c r="A13">
        <v>2023</v>
      </c>
      <c r="B13" s="13">
        <v>21492977.359999999</v>
      </c>
      <c r="C13" s="13">
        <v>14311644.24</v>
      </c>
      <c r="D13" s="13">
        <v>4559425.2750000004</v>
      </c>
      <c r="E13" s="13">
        <v>6477588.7599999998</v>
      </c>
      <c r="F13" s="13">
        <v>6736836.4610000001</v>
      </c>
      <c r="G13" s="13">
        <v>21481236.739999998</v>
      </c>
      <c r="H13" s="13">
        <v>14310453.73</v>
      </c>
      <c r="I13" s="13">
        <v>4560954.5209999997</v>
      </c>
      <c r="J13" s="13">
        <v>6477771.4060000004</v>
      </c>
      <c r="K13" s="13">
        <v>6749098.4589999998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-1.1999979615211487E-3</v>
      </c>
      <c r="R13" s="14">
        <f t="shared" si="1"/>
        <v>2.8000064194202423E-3</v>
      </c>
      <c r="T13" s="15">
        <f t="shared" si="2"/>
        <v>5.4655233039446749E-2</v>
      </c>
      <c r="U13">
        <f t="shared" si="3"/>
        <v>5.5420924521680922E-3</v>
      </c>
      <c r="V13">
        <f t="shared" si="4"/>
        <v>-7.1189849006780331E-3</v>
      </c>
      <c r="W13">
        <f t="shared" si="5"/>
        <v>5.62321068670475E-2</v>
      </c>
      <c r="X13">
        <f t="shared" si="6"/>
        <v>-1.5556759353478094E-2</v>
      </c>
      <c r="Y13">
        <f t="shared" si="7"/>
        <v>-1.0444080465936707</v>
      </c>
      <c r="AA13" s="16">
        <f t="shared" si="8"/>
        <v>1.8620909189581702E-8</v>
      </c>
    </row>
    <row r="14" spans="1:27" x14ac:dyDescent="0.25">
      <c r="A14">
        <v>2024</v>
      </c>
      <c r="B14" s="13">
        <v>22090586.91</v>
      </c>
      <c r="C14" s="13">
        <v>14663445.050000001</v>
      </c>
      <c r="D14" s="13">
        <v>4688365.3109999998</v>
      </c>
      <c r="E14" s="13">
        <v>6674103.3969999999</v>
      </c>
      <c r="F14" s="13">
        <v>6904577.6500000004</v>
      </c>
      <c r="G14" s="13">
        <v>22075915.48</v>
      </c>
      <c r="H14" s="13">
        <v>14660455.32</v>
      </c>
      <c r="I14" s="13">
        <v>4688895.7139999997</v>
      </c>
      <c r="J14" s="13">
        <v>6674656.6179999998</v>
      </c>
      <c r="K14" s="13">
        <v>6917342.9749999996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1.3999976217746735E-3</v>
      </c>
      <c r="R14" s="14">
        <f t="shared" si="1"/>
        <v>4.0000304579734802E-4</v>
      </c>
      <c r="T14" s="15">
        <f t="shared" si="2"/>
        <v>6.6458987910555933E-2</v>
      </c>
      <c r="U14">
        <f t="shared" si="3"/>
        <v>1.3542949114425802E-2</v>
      </c>
      <c r="V14">
        <f t="shared" si="4"/>
        <v>-2.4026319564431592E-3</v>
      </c>
      <c r="W14">
        <f t="shared" si="5"/>
        <v>5.5318675282397506E-2</v>
      </c>
      <c r="X14">
        <f t="shared" si="6"/>
        <v>-3.7707367311837658E-2</v>
      </c>
      <c r="Y14">
        <f t="shared" si="7"/>
        <v>-0.87008048976817631</v>
      </c>
      <c r="AA14" s="16">
        <f t="shared" si="8"/>
        <v>-4.5298242101754482E-9</v>
      </c>
    </row>
    <row r="15" spans="1:27" x14ac:dyDescent="0.25">
      <c r="A15">
        <v>2025</v>
      </c>
      <c r="B15" s="13">
        <v>22707464</v>
      </c>
      <c r="C15" s="13">
        <v>15023789.970000001</v>
      </c>
      <c r="D15" s="13">
        <v>4823699.5520000001</v>
      </c>
      <c r="E15" s="13">
        <v>6876545.949</v>
      </c>
      <c r="F15" s="13">
        <v>7077280.7860000003</v>
      </c>
      <c r="G15" s="13">
        <v>22687730.949999999</v>
      </c>
      <c r="H15" s="13">
        <v>15017317.199999999</v>
      </c>
      <c r="I15" s="13">
        <v>4822086.5539999995</v>
      </c>
      <c r="J15" s="13">
        <v>6877636.335</v>
      </c>
      <c r="K15" s="13">
        <v>7090018.449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-6.4999982714653015E-3</v>
      </c>
      <c r="R15" s="14">
        <f t="shared" si="1"/>
        <v>-1.4999993145465851E-3</v>
      </c>
      <c r="T15" s="15">
        <f t="shared" si="2"/>
        <v>8.6976745464273364E-2</v>
      </c>
      <c r="U15">
        <f t="shared" si="3"/>
        <v>2.852982527986736E-2</v>
      </c>
      <c r="V15">
        <f t="shared" si="4"/>
        <v>7.1095606852680758E-3</v>
      </c>
      <c r="W15">
        <f t="shared" si="5"/>
        <v>5.1337337460799382E-2</v>
      </c>
      <c r="X15">
        <f t="shared" si="6"/>
        <v>-5.5256840680984402E-2</v>
      </c>
      <c r="Y15">
        <f t="shared" si="7"/>
        <v>-0.64549894719768253</v>
      </c>
      <c r="AA15" s="16">
        <f t="shared" si="8"/>
        <v>2.2038338542973435E-8</v>
      </c>
    </row>
    <row r="16" spans="1:27" x14ac:dyDescent="0.25">
      <c r="A16">
        <v>2026</v>
      </c>
      <c r="B16" s="13">
        <v>23345780.949999999</v>
      </c>
      <c r="C16" s="13">
        <v>15406900.109999999</v>
      </c>
      <c r="D16" s="13">
        <v>4960299.5760000004</v>
      </c>
      <c r="E16" s="13">
        <v>7081573.534</v>
      </c>
      <c r="F16" s="13">
        <v>7257425.0209999997</v>
      </c>
      <c r="G16" s="13">
        <v>23318054.32</v>
      </c>
      <c r="H16" s="13">
        <v>15394665.82</v>
      </c>
      <c r="I16" s="13">
        <v>4955877.2019999996</v>
      </c>
      <c r="J16" s="13">
        <v>7083280.9780000001</v>
      </c>
      <c r="K16" s="13">
        <v>7270202.4199999999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-6.2999986112117767E-3</v>
      </c>
      <c r="R16" s="14">
        <f t="shared" si="1"/>
        <v>4.700005054473877E-3</v>
      </c>
      <c r="T16" s="15">
        <f t="shared" si="2"/>
        <v>0.11890627588175828</v>
      </c>
      <c r="U16">
        <f t="shared" si="3"/>
        <v>5.2467027617758989E-2</v>
      </c>
      <c r="V16">
        <f t="shared" si="4"/>
        <v>1.8965450287194152E-2</v>
      </c>
      <c r="W16">
        <f t="shared" si="5"/>
        <v>4.7473750803062174E-2</v>
      </c>
      <c r="X16">
        <f t="shared" si="6"/>
        <v>-6.1581375017454282E-2</v>
      </c>
      <c r="Y16">
        <f t="shared" si="7"/>
        <v>-0.46083490853380626</v>
      </c>
      <c r="AA16" s="16">
        <f t="shared" si="8"/>
        <v>4.7173742967476784E-8</v>
      </c>
    </row>
    <row r="17" spans="1:27" x14ac:dyDescent="0.25">
      <c r="A17">
        <v>2027</v>
      </c>
      <c r="B17" s="13">
        <v>24003814.579999998</v>
      </c>
      <c r="C17" s="13">
        <v>15810078.210000001</v>
      </c>
      <c r="D17" s="13">
        <v>5102766.9369999999</v>
      </c>
      <c r="E17" s="13">
        <v>7291509.3159999996</v>
      </c>
      <c r="F17" s="13">
        <v>7451844.2699999996</v>
      </c>
      <c r="G17" s="13">
        <v>23966328.550000001</v>
      </c>
      <c r="H17" s="13">
        <v>15791319.34</v>
      </c>
      <c r="I17" s="13">
        <v>5094334.0109999999</v>
      </c>
      <c r="J17" s="13">
        <v>7293969.665</v>
      </c>
      <c r="K17" s="13">
        <v>7464598.8480000002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-4.3999962508678436E-3</v>
      </c>
      <c r="R17" s="14">
        <f t="shared" si="1"/>
        <v>5.9999525547027588E-4</v>
      </c>
      <c r="T17" s="15">
        <f t="shared" si="2"/>
        <v>0.1564112330421974</v>
      </c>
      <c r="U17">
        <f t="shared" si="3"/>
        <v>7.8271771835498369E-2</v>
      </c>
      <c r="V17">
        <f t="shared" si="4"/>
        <v>3.5186557600623246E-2</v>
      </c>
      <c r="W17">
        <f t="shared" si="5"/>
        <v>4.2952882743488706E-2</v>
      </c>
      <c r="X17">
        <f t="shared" si="6"/>
        <v>-6.5633757429115896E-2</v>
      </c>
      <c r="Y17">
        <f t="shared" si="7"/>
        <v>-0.3402488340323459</v>
      </c>
      <c r="AA17" s="16">
        <f t="shared" si="8"/>
        <v>2.0862587074566008E-8</v>
      </c>
    </row>
    <row r="18" spans="1:27" x14ac:dyDescent="0.25">
      <c r="A18">
        <v>2028</v>
      </c>
      <c r="B18" s="13">
        <v>24680885.190000001</v>
      </c>
      <c r="C18" s="13">
        <v>16232610.880000001</v>
      </c>
      <c r="D18" s="13">
        <v>5249766.1619999995</v>
      </c>
      <c r="E18" s="13">
        <v>7502211.4749999996</v>
      </c>
      <c r="F18" s="13">
        <v>7653072.4359999998</v>
      </c>
      <c r="G18" s="13">
        <v>24633047.989999998</v>
      </c>
      <c r="H18" s="13">
        <v>16207430.109999999</v>
      </c>
      <c r="I18" s="13">
        <v>5236587.2170000002</v>
      </c>
      <c r="J18" s="13">
        <v>7505591.6900000004</v>
      </c>
      <c r="K18" s="13">
        <v>7665930.1380000003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9.9997967481613159E-5</v>
      </c>
      <c r="R18" s="14">
        <f t="shared" si="1"/>
        <v>-1.8999949097633362E-3</v>
      </c>
      <c r="T18" s="15">
        <f t="shared" si="2"/>
        <v>0.19419927253592206</v>
      </c>
      <c r="U18">
        <f t="shared" si="3"/>
        <v>0.10222352512049912</v>
      </c>
      <c r="V18">
        <f t="shared" si="4"/>
        <v>5.3501073051738922E-2</v>
      </c>
      <c r="W18">
        <f t="shared" si="5"/>
        <v>3.8474682482847904E-2</v>
      </c>
      <c r="X18">
        <f t="shared" si="6"/>
        <v>-7.0660803725982532E-2</v>
      </c>
      <c r="Y18">
        <f t="shared" si="7"/>
        <v>-0.26878040520765667</v>
      </c>
      <c r="AA18" s="16">
        <f t="shared" si="8"/>
        <v>-8.1191638967581525E-9</v>
      </c>
    </row>
    <row r="19" spans="1:27" x14ac:dyDescent="0.25">
      <c r="A19">
        <v>2029</v>
      </c>
      <c r="B19" s="13">
        <v>25376802.84</v>
      </c>
      <c r="C19" s="13">
        <v>16673472.9</v>
      </c>
      <c r="D19" s="13">
        <v>5400754.5520000001</v>
      </c>
      <c r="E19" s="13">
        <v>7713849.6100000003</v>
      </c>
      <c r="F19" s="13">
        <v>7859857.1909999996</v>
      </c>
      <c r="G19" s="13">
        <v>25318563.09</v>
      </c>
      <c r="H19" s="13">
        <v>16642380.199999999</v>
      </c>
      <c r="I19" s="13">
        <v>5382296.6950000003</v>
      </c>
      <c r="J19" s="13">
        <v>7718342.9390000002</v>
      </c>
      <c r="K19" s="13">
        <v>7873039.7120000003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-9.999983012676239E-4</v>
      </c>
      <c r="R19" s="14">
        <f t="shared" si="1"/>
        <v>0</v>
      </c>
      <c r="T19" s="15">
        <f t="shared" si="2"/>
        <v>0.23002786450785351</v>
      </c>
      <c r="U19">
        <f t="shared" si="3"/>
        <v>0.12280594238099568</v>
      </c>
      <c r="V19">
        <f t="shared" si="4"/>
        <v>7.2902466598865887E-2</v>
      </c>
      <c r="W19">
        <f t="shared" si="5"/>
        <v>3.4319451578327421E-2</v>
      </c>
      <c r="X19">
        <f t="shared" si="6"/>
        <v>-7.7152271429735034E-2</v>
      </c>
      <c r="Y19">
        <f t="shared" si="7"/>
        <v>-0.22634920307866446</v>
      </c>
      <c r="AA19" s="16">
        <f t="shared" si="8"/>
        <v>3.949664512115092E-9</v>
      </c>
    </row>
    <row r="20" spans="1:27" x14ac:dyDescent="0.25">
      <c r="A20">
        <v>2030</v>
      </c>
      <c r="B20" s="13">
        <v>26091491.23</v>
      </c>
      <c r="C20" s="13">
        <v>17131529.57</v>
      </c>
      <c r="D20" s="13">
        <v>5555627.8710000003</v>
      </c>
      <c r="E20" s="13">
        <v>7927092.2280000001</v>
      </c>
      <c r="F20" s="13">
        <v>8071928.716</v>
      </c>
      <c r="G20" s="13">
        <v>26023109.239999998</v>
      </c>
      <c r="H20" s="13">
        <v>17095227.190000001</v>
      </c>
      <c r="I20" s="13">
        <v>5531469.4239999996</v>
      </c>
      <c r="J20" s="13">
        <v>7932919.4649999999</v>
      </c>
      <c r="K20" s="13">
        <v>8085677.1189999999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1.8000043928623199E-3</v>
      </c>
      <c r="R20" s="14">
        <f t="shared" si="1"/>
        <v>-1.1999979615211487E-3</v>
      </c>
      <c r="T20" s="15">
        <f t="shared" si="2"/>
        <v>0.26277409578288058</v>
      </c>
      <c r="U20">
        <f t="shared" si="3"/>
        <v>0.1395005480136797</v>
      </c>
      <c r="V20">
        <f t="shared" si="4"/>
        <v>9.2834590890724517E-2</v>
      </c>
      <c r="W20">
        <f t="shared" si="5"/>
        <v>3.0438968406682611E-2</v>
      </c>
      <c r="X20">
        <f t="shared" si="6"/>
        <v>-8.5215961103202092E-2</v>
      </c>
      <c r="Y20">
        <f t="shared" si="7"/>
        <v>-0.20105298193280882</v>
      </c>
      <c r="AA20" s="16">
        <f t="shared" si="8"/>
        <v>-1.152820622296602E-8</v>
      </c>
    </row>
    <row r="21" spans="1:27" x14ac:dyDescent="0.25">
      <c r="A21">
        <v>2031</v>
      </c>
      <c r="B21" s="13">
        <v>26819323.649999999</v>
      </c>
      <c r="C21" s="13">
        <v>17611447.579999998</v>
      </c>
      <c r="D21" s="13">
        <v>5709966.6770000001</v>
      </c>
      <c r="E21" s="13">
        <v>8136668.9850000003</v>
      </c>
      <c r="F21" s="13">
        <v>8287353.625</v>
      </c>
      <c r="G21" s="13">
        <v>26746964.719999999</v>
      </c>
      <c r="H21" s="13">
        <v>17572203.760000002</v>
      </c>
      <c r="I21" s="13">
        <v>5683347.1129999999</v>
      </c>
      <c r="J21" s="13">
        <v>8144015.0559999999</v>
      </c>
      <c r="K21" s="13">
        <v>8301195.2479999997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1.0999962687492371E-3</v>
      </c>
      <c r="R21" s="14">
        <f t="shared" si="1"/>
        <v>-4.8999972641468048E-3</v>
      </c>
      <c r="T21" s="15">
        <f t="shared" si="2"/>
        <v>0.27053136966188607</v>
      </c>
      <c r="U21">
        <f t="shared" si="3"/>
        <v>0.14672251752981469</v>
      </c>
      <c r="V21">
        <f t="shared" si="4"/>
        <v>9.9523681579071585E-2</v>
      </c>
      <c r="W21">
        <f t="shared" si="5"/>
        <v>2.4285192985441448E-2</v>
      </c>
      <c r="X21">
        <f t="shared" si="6"/>
        <v>-0.10152265933174469</v>
      </c>
      <c r="Y21">
        <f t="shared" si="7"/>
        <v>-0.19129115093326737</v>
      </c>
      <c r="AA21" s="16">
        <f t="shared" si="8"/>
        <v>-2.2432441681985438E-8</v>
      </c>
    </row>
    <row r="22" spans="1:27" x14ac:dyDescent="0.25">
      <c r="A22">
        <v>2032</v>
      </c>
      <c r="B22" s="13">
        <v>27563565.25</v>
      </c>
      <c r="C22" s="13">
        <v>18107675.16</v>
      </c>
      <c r="D22" s="13">
        <v>5867109.5290000001</v>
      </c>
      <c r="E22" s="13">
        <v>8347163.7850000001</v>
      </c>
      <c r="F22" s="13">
        <v>8507244.023</v>
      </c>
      <c r="G22" s="13">
        <v>27489947.59</v>
      </c>
      <c r="H22" s="13">
        <v>18068232.850000001</v>
      </c>
      <c r="I22" s="13">
        <v>5838252.5499999998</v>
      </c>
      <c r="J22" s="13">
        <v>8356183.318</v>
      </c>
      <c r="K22" s="13">
        <v>8521581.9260000009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-5.0000101327896118E-4</v>
      </c>
      <c r="R22" s="14">
        <f t="shared" si="1"/>
        <v>5.0000473856925964E-4</v>
      </c>
      <c r="T22" s="15">
        <f t="shared" si="2"/>
        <v>0.2677984734564598</v>
      </c>
      <c r="U22">
        <f t="shared" si="3"/>
        <v>0.14347902945565069</v>
      </c>
      <c r="V22">
        <f t="shared" si="4"/>
        <v>0.10497284109227566</v>
      </c>
      <c r="W22">
        <f t="shared" si="5"/>
        <v>1.9346599270839478E-2</v>
      </c>
      <c r="X22">
        <f t="shared" si="6"/>
        <v>-0.12251860491082986</v>
      </c>
      <c r="Y22">
        <f t="shared" si="7"/>
        <v>-0.19476173244301484</v>
      </c>
      <c r="AA22" s="16">
        <f t="shared" si="8"/>
        <v>3.6376939793747454E-9</v>
      </c>
    </row>
    <row r="23" spans="1:27" x14ac:dyDescent="0.25">
      <c r="A23">
        <v>2033</v>
      </c>
      <c r="B23" s="13">
        <v>28323947.850000001</v>
      </c>
      <c r="C23" s="13">
        <v>18618553.18</v>
      </c>
      <c r="D23" s="13">
        <v>6027073.9579999996</v>
      </c>
      <c r="E23" s="13">
        <v>8559550.193</v>
      </c>
      <c r="F23" s="13">
        <v>8731661.6449999996</v>
      </c>
      <c r="G23" s="13">
        <v>28252046.649999999</v>
      </c>
      <c r="H23" s="13">
        <v>18581703.32</v>
      </c>
      <c r="I23" s="13">
        <v>5996304.3830000004</v>
      </c>
      <c r="J23" s="13">
        <v>8570411.2990000006</v>
      </c>
      <c r="K23" s="13">
        <v>8746804.5189999994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7.7999942004680634E-3</v>
      </c>
      <c r="R23" s="14">
        <f t="shared" si="1"/>
        <v>4.7999992966651917E-3</v>
      </c>
      <c r="T23" s="15">
        <f t="shared" si="2"/>
        <v>0.25449908422829903</v>
      </c>
      <c r="U23">
        <f t="shared" si="3"/>
        <v>0.1304325327524504</v>
      </c>
      <c r="V23">
        <f t="shared" si="4"/>
        <v>0.1089109591994772</v>
      </c>
      <c r="W23">
        <f t="shared" si="5"/>
        <v>1.5155602895053117E-2</v>
      </c>
      <c r="X23">
        <f t="shared" si="6"/>
        <v>-0.15105597681262845</v>
      </c>
      <c r="Y23">
        <f t="shared" si="7"/>
        <v>-0.2106066936295807</v>
      </c>
      <c r="AA23" s="16">
        <f t="shared" si="8"/>
        <v>-1.061868171170488E-8</v>
      </c>
    </row>
    <row r="24" spans="1:27" x14ac:dyDescent="0.25">
      <c r="A24">
        <v>2034</v>
      </c>
      <c r="B24" s="13">
        <v>29101712.620000001</v>
      </c>
      <c r="C24" s="13">
        <v>19143219.949999999</v>
      </c>
      <c r="D24" s="13">
        <v>6190006.7879999997</v>
      </c>
      <c r="E24" s="13">
        <v>8775288.1410000008</v>
      </c>
      <c r="F24" s="13">
        <v>8960788.3239999898</v>
      </c>
      <c r="G24" s="13">
        <v>29033322.050000001</v>
      </c>
      <c r="H24" s="13">
        <v>19110488.41</v>
      </c>
      <c r="I24" s="13">
        <v>6158139.3260000004</v>
      </c>
      <c r="J24" s="13">
        <v>8788097.29099999</v>
      </c>
      <c r="K24" s="13">
        <v>8977389.0380000006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-1.1999905109405518E-3</v>
      </c>
      <c r="R24" s="14">
        <f t="shared" si="1"/>
        <v>2.7999989688396454E-3</v>
      </c>
      <c r="T24" s="15">
        <f t="shared" si="2"/>
        <v>0.23555888603523645</v>
      </c>
      <c r="U24">
        <f t="shared" si="3"/>
        <v>0.11273783945092926</v>
      </c>
      <c r="V24">
        <f t="shared" si="4"/>
        <v>0.10976167985571759</v>
      </c>
      <c r="W24">
        <f t="shared" si="5"/>
        <v>1.3059352951385035E-2</v>
      </c>
      <c r="X24">
        <f t="shared" si="6"/>
        <v>-0.18729409624732096</v>
      </c>
      <c r="Y24">
        <f t="shared" si="7"/>
        <v>-0.24273396171447015</v>
      </c>
      <c r="AA24" s="16">
        <f t="shared" si="8"/>
        <v>1.3777204571630008E-8</v>
      </c>
    </row>
    <row r="25" spans="1:27" x14ac:dyDescent="0.25">
      <c r="A25">
        <v>2035</v>
      </c>
      <c r="B25" s="13">
        <v>29897115.27</v>
      </c>
      <c r="C25" s="13">
        <v>19681097.039999999</v>
      </c>
      <c r="D25" s="13">
        <v>6356212.1390000004</v>
      </c>
      <c r="E25" s="13">
        <v>8995013.2540000007</v>
      </c>
      <c r="F25" s="13">
        <v>9195065.8059999999</v>
      </c>
      <c r="G25" s="13">
        <v>29833682.77</v>
      </c>
      <c r="H25" s="13">
        <v>19653515.190000001</v>
      </c>
      <c r="I25" s="13">
        <v>6323903.0470000003</v>
      </c>
      <c r="J25" s="13">
        <v>9009863.1009999998</v>
      </c>
      <c r="K25" s="13">
        <v>9213457.2100000009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1.9999966025352478E-4</v>
      </c>
      <c r="R25" s="14">
        <f t="shared" si="1"/>
        <v>1.2000016868114471E-3</v>
      </c>
      <c r="T25" s="15">
        <f t="shared" si="2"/>
        <v>0.21262041461334036</v>
      </c>
      <c r="U25">
        <f t="shared" si="3"/>
        <v>9.2452045604421815E-2</v>
      </c>
      <c r="V25">
        <f t="shared" si="4"/>
        <v>0.10829736391945133</v>
      </c>
      <c r="W25">
        <f t="shared" si="5"/>
        <v>1.1871001737550622E-2</v>
      </c>
      <c r="X25">
        <f t="shared" si="6"/>
        <v>-0.23410470973080261</v>
      </c>
      <c r="Y25">
        <f t="shared" si="7"/>
        <v>-0.28993660978206798</v>
      </c>
      <c r="AA25" s="16">
        <f t="shared" si="8"/>
        <v>3.3519165776318971E-9</v>
      </c>
    </row>
    <row r="26" spans="1:27" x14ac:dyDescent="0.25">
      <c r="A26">
        <v>2036</v>
      </c>
      <c r="B26" s="13">
        <v>30710328.43</v>
      </c>
      <c r="C26" s="13">
        <v>20232155.66</v>
      </c>
      <c r="D26" s="13">
        <v>6525807.0690000001</v>
      </c>
      <c r="E26" s="13">
        <v>9218882.9269999899</v>
      </c>
      <c r="F26" s="13">
        <v>9434691.00699999</v>
      </c>
      <c r="G26" s="13">
        <v>30653001.699999999</v>
      </c>
      <c r="H26" s="13">
        <v>20210362.449999999</v>
      </c>
      <c r="I26" s="13">
        <v>6493693.6189999999</v>
      </c>
      <c r="J26" s="13">
        <v>9235853.3870000001</v>
      </c>
      <c r="K26" s="13">
        <v>9455081.5470000003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6.5999999642372131E-3</v>
      </c>
      <c r="R26" s="14">
        <f t="shared" si="1"/>
        <v>-3.3999942243099213E-3</v>
      </c>
      <c r="T26" s="15">
        <f t="shared" si="2"/>
        <v>0.1870183238857237</v>
      </c>
      <c r="U26">
        <f t="shared" si="3"/>
        <v>7.1096495583992461E-2</v>
      </c>
      <c r="V26">
        <f t="shared" si="4"/>
        <v>0.10476445443840914</v>
      </c>
      <c r="W26">
        <f t="shared" si="5"/>
        <v>1.1157406486556882E-2</v>
      </c>
      <c r="X26">
        <f t="shared" si="6"/>
        <v>-0.29603049048864422</v>
      </c>
      <c r="Y26">
        <f t="shared" si="7"/>
        <v>-0.35568991986827303</v>
      </c>
      <c r="AA26" s="16">
        <f t="shared" si="8"/>
        <v>-3.2623234780260191E-8</v>
      </c>
    </row>
    <row r="27" spans="1:27" x14ac:dyDescent="0.25">
      <c r="A27">
        <v>2037</v>
      </c>
      <c r="B27" s="13">
        <v>31541465.460000001</v>
      </c>
      <c r="C27" s="13">
        <v>20796629.02</v>
      </c>
      <c r="D27" s="13">
        <v>6698852.852</v>
      </c>
      <c r="E27" s="13">
        <v>9446838.4440000001</v>
      </c>
      <c r="F27" s="13">
        <v>9679814.7219999898</v>
      </c>
      <c r="G27" s="13">
        <v>31491139.73</v>
      </c>
      <c r="H27" s="13">
        <v>20780940.940000001</v>
      </c>
      <c r="I27" s="13">
        <v>6667574.8779999996</v>
      </c>
      <c r="J27" s="13">
        <v>9465992.81399999</v>
      </c>
      <c r="K27" s="13">
        <v>9702328.7589999996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-8.2999840378761292E-3</v>
      </c>
      <c r="R27" s="14">
        <f t="shared" si="1"/>
        <v>6.999969482421875E-4</v>
      </c>
      <c r="T27" s="15">
        <f t="shared" si="2"/>
        <v>0.15980917309277309</v>
      </c>
      <c r="U27">
        <f t="shared" si="3"/>
        <v>4.9817441142194337E-2</v>
      </c>
      <c r="V27">
        <f t="shared" si="4"/>
        <v>9.9323092997503956E-2</v>
      </c>
      <c r="W27">
        <f t="shared" si="5"/>
        <v>1.0668610373664867E-2</v>
      </c>
      <c r="X27">
        <f t="shared" si="6"/>
        <v>-0.38060789182769322</v>
      </c>
      <c r="Y27">
        <f t="shared" si="7"/>
        <v>-0.44736632732420556</v>
      </c>
      <c r="AA27" s="16">
        <f t="shared" si="8"/>
        <v>2.8579409921958288E-8</v>
      </c>
    </row>
    <row r="28" spans="1:27" x14ac:dyDescent="0.25">
      <c r="A28">
        <v>2038</v>
      </c>
      <c r="B28" s="13">
        <v>32390593.52</v>
      </c>
      <c r="C28" s="13">
        <v>21374812.190000001</v>
      </c>
      <c r="D28" s="13">
        <v>6875386.6279999996</v>
      </c>
      <c r="E28" s="13">
        <v>9678749.5879999995</v>
      </c>
      <c r="F28" s="13">
        <v>9930572.6710000001</v>
      </c>
      <c r="G28" s="13">
        <v>32347970.100000001</v>
      </c>
      <c r="H28" s="13">
        <v>21365298.969999999</v>
      </c>
      <c r="I28" s="13">
        <v>6845597.727</v>
      </c>
      <c r="J28" s="13">
        <v>9700129.7060000002</v>
      </c>
      <c r="K28" s="13">
        <v>9955274.0879999995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3.300003707408905E-3</v>
      </c>
      <c r="R28" s="14">
        <f t="shared" si="1"/>
        <v>3.2999962568283081E-3</v>
      </c>
      <c r="T28" s="15">
        <f t="shared" si="2"/>
        <v>0.13176536230321556</v>
      </c>
      <c r="U28">
        <f t="shared" si="3"/>
        <v>2.9409016920054449E-2</v>
      </c>
      <c r="V28">
        <f t="shared" si="4"/>
        <v>9.2088934507830358E-2</v>
      </c>
      <c r="W28">
        <f t="shared" si="5"/>
        <v>1.0267410875339387E-2</v>
      </c>
      <c r="X28">
        <f t="shared" si="6"/>
        <v>-0.50160493925643901</v>
      </c>
      <c r="Y28">
        <f t="shared" si="7"/>
        <v>-0.57952686574659085</v>
      </c>
      <c r="AA28" s="16">
        <f t="shared" si="8"/>
        <v>-8.6319840164605921E-15</v>
      </c>
    </row>
    <row r="29" spans="1:27" x14ac:dyDescent="0.25">
      <c r="A29">
        <v>2039</v>
      </c>
      <c r="B29" s="13">
        <v>33257770.129999999</v>
      </c>
      <c r="C29" s="13">
        <v>21966963.629999999</v>
      </c>
      <c r="D29" s="13">
        <v>7055442.5089999996</v>
      </c>
      <c r="E29" s="13">
        <v>9914504.1830000002</v>
      </c>
      <c r="F29" s="13">
        <v>10187105.220000001</v>
      </c>
      <c r="G29" s="13">
        <v>33223413.559999999</v>
      </c>
      <c r="H29" s="13">
        <v>21963523.5</v>
      </c>
      <c r="I29" s="13">
        <v>7027817.341</v>
      </c>
      <c r="J29" s="13">
        <v>9938125.5549999997</v>
      </c>
      <c r="K29" s="13">
        <v>10214017.869999999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1.9999966025352478E-4</v>
      </c>
      <c r="R29" s="14">
        <f t="shared" si="1"/>
        <v>-5.7999975979328156E-3</v>
      </c>
      <c r="T29" s="15">
        <f t="shared" si="2"/>
        <v>0.10341071647546052</v>
      </c>
      <c r="U29">
        <f t="shared" si="3"/>
        <v>1.0354535044348578E-2</v>
      </c>
      <c r="V29">
        <f t="shared" si="4"/>
        <v>8.3149697878306783E-2</v>
      </c>
      <c r="W29">
        <f t="shared" si="5"/>
        <v>9.9065016123499779E-3</v>
      </c>
      <c r="X29">
        <f t="shared" si="6"/>
        <v>-0.68753580465102604</v>
      </c>
      <c r="Y29">
        <f t="shared" si="7"/>
        <v>-0.78333343520608367</v>
      </c>
      <c r="AA29" s="16">
        <f t="shared" si="8"/>
        <v>-1.8059544817927708E-8</v>
      </c>
    </row>
    <row r="30" spans="1:27" x14ac:dyDescent="0.25">
      <c r="A30">
        <v>2040</v>
      </c>
      <c r="B30" s="13">
        <v>34143087.899999999</v>
      </c>
      <c r="C30" s="13">
        <v>22573291.170000002</v>
      </c>
      <c r="D30" s="13">
        <v>7239068.5369999995</v>
      </c>
      <c r="E30" s="13">
        <v>10154047.58</v>
      </c>
      <c r="F30" s="13">
        <v>10449575.960000001</v>
      </c>
      <c r="G30" s="13">
        <v>34117475.270000003</v>
      </c>
      <c r="H30" s="13">
        <v>22575718.420000002</v>
      </c>
      <c r="I30" s="13">
        <v>7214307.2850000001</v>
      </c>
      <c r="J30" s="13">
        <v>10179894.800000001</v>
      </c>
      <c r="K30" s="13">
        <v>10478701.810000001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0</v>
      </c>
      <c r="R30" s="14">
        <f t="shared" si="1"/>
        <v>-2.0000040531158447E-3</v>
      </c>
      <c r="T30" s="15">
        <f t="shared" si="2"/>
        <v>7.5071879725285839E-2</v>
      </c>
      <c r="U30">
        <f t="shared" si="3"/>
        <v>-7.1143892705760386E-3</v>
      </c>
      <c r="V30">
        <f t="shared" si="4"/>
        <v>7.2576448884468098E-2</v>
      </c>
      <c r="W30">
        <f t="shared" si="5"/>
        <v>9.6098259735014086E-3</v>
      </c>
      <c r="X30">
        <f t="shared" si="6"/>
        <v>-1.0091591531211548</v>
      </c>
      <c r="Y30">
        <f t="shared" si="7"/>
        <v>-1.1371674833863235</v>
      </c>
      <c r="AA30" s="16">
        <f t="shared" si="8"/>
        <v>-5.8621076326481614E-9</v>
      </c>
    </row>
    <row r="31" spans="1:27" x14ac:dyDescent="0.25">
      <c r="A31">
        <v>2041</v>
      </c>
      <c r="B31" s="13">
        <v>35051347.259999998</v>
      </c>
      <c r="C31" s="13">
        <v>23204758.449999999</v>
      </c>
      <c r="D31" s="13">
        <v>7424544.3130000001</v>
      </c>
      <c r="E31" s="13">
        <v>10395863.119999999</v>
      </c>
      <c r="F31" s="13">
        <v>10720712.550000001</v>
      </c>
      <c r="G31" s="13">
        <v>35030438.740000002</v>
      </c>
      <c r="H31" s="13">
        <v>23211203.07</v>
      </c>
      <c r="I31" s="13">
        <v>7400017.466</v>
      </c>
      <c r="J31" s="13">
        <v>10423950.810000001</v>
      </c>
      <c r="K31" s="13">
        <v>10751626.539999999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-2.9999762773513794E-4</v>
      </c>
      <c r="R31" s="14">
        <f t="shared" si="1"/>
        <v>-7.2999969124794006E-3</v>
      </c>
      <c r="T31" s="15">
        <f t="shared" si="2"/>
        <v>5.9686720326812548E-2</v>
      </c>
      <c r="U31">
        <f t="shared" si="3"/>
        <v>-1.8397200354339845E-2</v>
      </c>
      <c r="V31">
        <f t="shared" si="4"/>
        <v>7.0015814480786656E-2</v>
      </c>
      <c r="W31">
        <f t="shared" si="5"/>
        <v>8.0681261829878975E-3</v>
      </c>
      <c r="X31">
        <f t="shared" si="6"/>
        <v>-1.3433609839437199</v>
      </c>
      <c r="Y31">
        <f t="shared" si="7"/>
        <v>-1.4785355443620367</v>
      </c>
      <c r="AA31" s="16">
        <f t="shared" si="8"/>
        <v>-1.9982622161129893E-8</v>
      </c>
    </row>
    <row r="32" spans="1:27" x14ac:dyDescent="0.25">
      <c r="A32">
        <v>2042</v>
      </c>
      <c r="B32" s="13">
        <v>35981858.130000003</v>
      </c>
      <c r="C32" s="13">
        <v>23861347.850000001</v>
      </c>
      <c r="D32" s="13">
        <v>7614440.4970000004</v>
      </c>
      <c r="E32" s="13">
        <v>10641564.18</v>
      </c>
      <c r="F32" s="13">
        <v>11005930.689999999</v>
      </c>
      <c r="G32" s="13">
        <v>35962066.950000003</v>
      </c>
      <c r="H32" s="13">
        <v>23869107.870000001</v>
      </c>
      <c r="I32" s="13">
        <v>7588905.5140000004</v>
      </c>
      <c r="J32" s="13">
        <v>10671897.92</v>
      </c>
      <c r="K32" s="13">
        <v>11038280.640000001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-5.5999979376792908E-3</v>
      </c>
      <c r="R32" s="14">
        <f t="shared" si="1"/>
        <v>1.4000013470649719E-3</v>
      </c>
      <c r="T32" s="15">
        <f t="shared" si="2"/>
        <v>5.5033488557576504E-2</v>
      </c>
      <c r="U32">
        <f t="shared" si="3"/>
        <v>-2.1578348126617346E-2</v>
      </c>
      <c r="V32">
        <f t="shared" si="4"/>
        <v>7.1005326349840289E-2</v>
      </c>
      <c r="W32">
        <f t="shared" si="5"/>
        <v>5.6064908694035609E-3</v>
      </c>
      <c r="X32">
        <f t="shared" si="6"/>
        <v>-1.5326898143516798</v>
      </c>
      <c r="Y32">
        <f t="shared" si="7"/>
        <v>-1.6345639825417992</v>
      </c>
      <c r="AA32" s="16">
        <f t="shared" si="8"/>
        <v>1.9464949999048464E-8</v>
      </c>
    </row>
    <row r="33" spans="1:27" x14ac:dyDescent="0.25">
      <c r="A33">
        <v>2043</v>
      </c>
      <c r="B33" s="13">
        <v>36933993.140000001</v>
      </c>
      <c r="C33" s="13">
        <v>24542905.030000001</v>
      </c>
      <c r="D33" s="13">
        <v>7807803.5319999997</v>
      </c>
      <c r="E33" s="13">
        <v>10887627.27</v>
      </c>
      <c r="F33" s="13">
        <v>11299515.279999999</v>
      </c>
      <c r="G33" s="13">
        <v>36912921.840000004</v>
      </c>
      <c r="H33" s="13">
        <v>24549479.510000002</v>
      </c>
      <c r="I33" s="13">
        <v>7780929.9749999996</v>
      </c>
      <c r="J33" s="13">
        <v>10920227.779999999</v>
      </c>
      <c r="K33" s="13">
        <v>11332888.01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2.7000010013580322E-3</v>
      </c>
      <c r="R33" s="14">
        <f t="shared" si="1"/>
        <v>5.6999996304512024E-3</v>
      </c>
      <c r="T33" s="15">
        <f t="shared" si="2"/>
        <v>5.7083804125102056E-2</v>
      </c>
      <c r="U33">
        <f t="shared" si="3"/>
        <v>-1.7810781895017374E-2</v>
      </c>
      <c r="V33">
        <f t="shared" si="4"/>
        <v>7.280257335489429E-2</v>
      </c>
      <c r="W33">
        <f t="shared" si="5"/>
        <v>2.0920045379986415E-3</v>
      </c>
      <c r="X33">
        <f t="shared" si="6"/>
        <v>-1.5471522877090824</v>
      </c>
      <c r="Y33">
        <f t="shared" si="7"/>
        <v>-1.5838002401373037</v>
      </c>
      <c r="AA33" s="16">
        <f t="shared" si="8"/>
        <v>8.1272265028964341E-9</v>
      </c>
    </row>
    <row r="34" spans="1:27" x14ac:dyDescent="0.25">
      <c r="A34">
        <v>2044</v>
      </c>
      <c r="B34" s="13">
        <v>37908626.020000003</v>
      </c>
      <c r="C34" s="13">
        <v>25248425.289999999</v>
      </c>
      <c r="D34" s="13">
        <v>8004248.8119999999</v>
      </c>
      <c r="E34" s="13">
        <v>11134960.390000001</v>
      </c>
      <c r="F34" s="13">
        <v>11600432.220000001</v>
      </c>
      <c r="G34" s="13">
        <v>37884504.869999997</v>
      </c>
      <c r="H34" s="13">
        <v>25251830.579999998</v>
      </c>
      <c r="I34" s="13">
        <v>7975916.1670000004</v>
      </c>
      <c r="J34" s="13">
        <v>11169872.35</v>
      </c>
      <c r="K34" s="13">
        <v>11634537.99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4.999995231628418E-3</v>
      </c>
      <c r="R34" s="14">
        <f t="shared" si="1"/>
        <v>-9.9999979138374329E-3</v>
      </c>
      <c r="T34" s="15">
        <f t="shared" si="2"/>
        <v>6.367022634392594E-2</v>
      </c>
      <c r="U34">
        <f t="shared" si="3"/>
        <v>-8.9886089621181858E-3</v>
      </c>
      <c r="V34">
        <f t="shared" si="4"/>
        <v>7.4786895320978777E-2</v>
      </c>
      <c r="W34">
        <f t="shared" si="5"/>
        <v>-2.1280204209237056E-3</v>
      </c>
      <c r="X34">
        <f t="shared" si="6"/>
        <v>-1.4473588531222767</v>
      </c>
      <c r="Y34">
        <f t="shared" si="7"/>
        <v>-1.4139363172979367</v>
      </c>
      <c r="AA34" s="16">
        <f t="shared" si="8"/>
        <v>-3.9594010944887792E-8</v>
      </c>
    </row>
    <row r="35" spans="1:27" x14ac:dyDescent="0.25">
      <c r="A35">
        <v>2045</v>
      </c>
      <c r="B35" s="13">
        <v>38906314.909999996</v>
      </c>
      <c r="C35" s="13">
        <v>25976101.920000002</v>
      </c>
      <c r="D35" s="13">
        <v>8203983.3459999999</v>
      </c>
      <c r="E35" s="13">
        <v>11385213.789999999</v>
      </c>
      <c r="F35" s="13">
        <v>11908928.99</v>
      </c>
      <c r="G35" s="13">
        <v>38877945.509999998</v>
      </c>
      <c r="H35" s="13">
        <v>25974943.670000002</v>
      </c>
      <c r="I35" s="13">
        <v>8174126.1830000002</v>
      </c>
      <c r="J35" s="13">
        <v>11422502.310000001</v>
      </c>
      <c r="K35" s="13">
        <v>11943571.5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1.2200005352497101E-2</v>
      </c>
      <c r="R35" s="14">
        <f t="shared" si="1"/>
        <v>9.2000067234039307E-3</v>
      </c>
      <c r="T35" s="15">
        <f t="shared" si="2"/>
        <v>7.297041967586626E-2</v>
      </c>
      <c r="U35">
        <f t="shared" si="3"/>
        <v>2.9791954919588192E-3</v>
      </c>
      <c r="V35">
        <f t="shared" si="4"/>
        <v>7.6797172814400003E-2</v>
      </c>
      <c r="W35">
        <f t="shared" si="5"/>
        <v>-6.8059409140365391E-3</v>
      </c>
      <c r="X35">
        <f t="shared" si="6"/>
        <v>-1.3143922677252029</v>
      </c>
      <c r="Y35">
        <f t="shared" si="7"/>
        <v>-1.2211224065366768</v>
      </c>
      <c r="AA35" s="16">
        <f t="shared" si="8"/>
        <v>-7.7164560297049434E-9</v>
      </c>
    </row>
    <row r="36" spans="1:27" x14ac:dyDescent="0.25">
      <c r="A36">
        <v>2046</v>
      </c>
      <c r="B36" s="13">
        <v>39928090.810000002</v>
      </c>
      <c r="C36" s="13">
        <v>26724480.449999999</v>
      </c>
      <c r="D36" s="13">
        <v>8407440.0380000006</v>
      </c>
      <c r="E36" s="13">
        <v>11640076.75</v>
      </c>
      <c r="F36" s="13">
        <v>12225489.77</v>
      </c>
      <c r="G36" s="13">
        <v>39894807.359999999</v>
      </c>
      <c r="H36" s="13">
        <v>26717923.460000001</v>
      </c>
      <c r="I36" s="13">
        <v>8376023.1629999997</v>
      </c>
      <c r="J36" s="13">
        <v>11679822.960000001</v>
      </c>
      <c r="K36" s="13">
        <v>12260545.560000001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-7.2000026702880859E-3</v>
      </c>
      <c r="R36" s="14">
        <f t="shared" si="1"/>
        <v>-2.199999988079071E-3</v>
      </c>
      <c r="T36" s="15">
        <f t="shared" si="2"/>
        <v>8.3428025355947177E-2</v>
      </c>
      <c r="U36">
        <f t="shared" si="3"/>
        <v>1.6435697861204485E-2</v>
      </c>
      <c r="V36">
        <f t="shared" si="4"/>
        <v>7.8749283626080413E-2</v>
      </c>
      <c r="W36">
        <f t="shared" si="5"/>
        <v>-1.175696866430615E-2</v>
      </c>
      <c r="X36">
        <f t="shared" si="6"/>
        <v>-1.1941733804637842</v>
      </c>
      <c r="Y36">
        <f t="shared" si="7"/>
        <v>-1.0532498884580124</v>
      </c>
      <c r="AA36" s="16">
        <f t="shared" si="8"/>
        <v>1.2532968426959279E-8</v>
      </c>
    </row>
    <row r="37" spans="1:27" x14ac:dyDescent="0.25">
      <c r="A37">
        <v>2047</v>
      </c>
      <c r="B37" s="13">
        <v>40977229.759999998</v>
      </c>
      <c r="C37" s="13">
        <v>27492910.010000002</v>
      </c>
      <c r="D37" s="13">
        <v>8615458.4609999899</v>
      </c>
      <c r="E37" s="13">
        <v>11902384.68</v>
      </c>
      <c r="F37" s="13">
        <v>12551302.779999999</v>
      </c>
      <c r="G37" s="13">
        <v>40938909.210000001</v>
      </c>
      <c r="H37" s="13">
        <v>27480693.32</v>
      </c>
      <c r="I37" s="13">
        <v>8582476.77999999</v>
      </c>
      <c r="J37" s="13">
        <v>11944689.18</v>
      </c>
      <c r="K37" s="13">
        <v>12586729.460000001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4.6999901533126831E-3</v>
      </c>
      <c r="R37" s="14">
        <f t="shared" si="1"/>
        <v>3.6999881267547607E-3</v>
      </c>
      <c r="T37" s="15">
        <f t="shared" si="2"/>
        <v>9.3604228201171757E-2</v>
      </c>
      <c r="U37">
        <f t="shared" si="3"/>
        <v>2.9841268943770049E-2</v>
      </c>
      <c r="V37">
        <f t="shared" si="4"/>
        <v>8.0563165058499378E-2</v>
      </c>
      <c r="W37">
        <f t="shared" si="5"/>
        <v>-1.680020335841962E-2</v>
      </c>
      <c r="X37">
        <f t="shared" si="6"/>
        <v>-1.1039638001021199</v>
      </c>
      <c r="Y37">
        <f t="shared" si="7"/>
        <v>-0.92448255570455851</v>
      </c>
      <c r="AA37" s="16">
        <f t="shared" si="8"/>
        <v>-2.4426780598219011E-9</v>
      </c>
    </row>
    <row r="38" spans="1:27" x14ac:dyDescent="0.25">
      <c r="A38">
        <v>2048</v>
      </c>
      <c r="B38" s="13">
        <v>42054510.640000001</v>
      </c>
      <c r="C38" s="13">
        <v>28282065.370000001</v>
      </c>
      <c r="D38" s="13">
        <v>8828576.5720000006</v>
      </c>
      <c r="E38" s="13">
        <v>12172090.15</v>
      </c>
      <c r="F38" s="13">
        <v>12886923.130000001</v>
      </c>
      <c r="G38" s="13">
        <v>42011409.390000001</v>
      </c>
      <c r="H38" s="13">
        <v>28264366.59</v>
      </c>
      <c r="I38" s="13">
        <v>8794023.8609999996</v>
      </c>
      <c r="J38" s="13">
        <v>12217058.640000001</v>
      </c>
      <c r="K38" s="13">
        <v>12922741.369999999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-8.0000609159469604E-4</v>
      </c>
      <c r="R38" s="14">
        <f t="shared" si="1"/>
        <v>8.1999972462654114E-3</v>
      </c>
      <c r="T38" s="15">
        <f t="shared" si="2"/>
        <v>0.10259415388778059</v>
      </c>
      <c r="U38">
        <f t="shared" si="3"/>
        <v>4.2128508081461576E-2</v>
      </c>
      <c r="V38">
        <f t="shared" si="4"/>
        <v>8.2246017216997605E-2</v>
      </c>
      <c r="W38">
        <f t="shared" si="5"/>
        <v>-2.1780392833429554E-2</v>
      </c>
      <c r="X38">
        <f t="shared" si="6"/>
        <v>-1.0433221774310542</v>
      </c>
      <c r="Y38">
        <f t="shared" si="7"/>
        <v>-0.83102555030302738</v>
      </c>
      <c r="AA38" s="16">
        <f t="shared" si="8"/>
        <v>2.1422750962063475E-8</v>
      </c>
    </row>
    <row r="39" spans="1:27" x14ac:dyDescent="0.25">
      <c r="A39">
        <v>2049</v>
      </c>
      <c r="B39" s="13">
        <v>43163178.649999999</v>
      </c>
      <c r="C39" s="13">
        <v>29093144.289999999</v>
      </c>
      <c r="D39" s="13">
        <v>9047623.5899999999</v>
      </c>
      <c r="E39" s="13">
        <v>12450674.67</v>
      </c>
      <c r="F39" s="13">
        <v>13233516.07</v>
      </c>
      <c r="G39" s="13">
        <v>43115797.170000002</v>
      </c>
      <c r="H39" s="13">
        <v>29070466.370000001</v>
      </c>
      <c r="I39" s="13">
        <v>9011431.2300000004</v>
      </c>
      <c r="J39" s="13">
        <v>12498422.189999999</v>
      </c>
      <c r="K39" s="13">
        <v>13269774.779999999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-1.1600002646446228E-2</v>
      </c>
      <c r="R39" s="14">
        <f t="shared" si="1"/>
        <v>-1.6000047326087952E-3</v>
      </c>
      <c r="T39" s="15">
        <f t="shared" si="2"/>
        <v>0.10989354971955301</v>
      </c>
      <c r="U39">
        <f t="shared" si="3"/>
        <v>5.2597705454874036E-2</v>
      </c>
      <c r="V39">
        <f t="shared" si="4"/>
        <v>8.3942226226959793E-2</v>
      </c>
      <c r="W39">
        <f t="shared" si="5"/>
        <v>-2.6646405155635555E-2</v>
      </c>
      <c r="X39">
        <f t="shared" si="6"/>
        <v>-1.0077253813093821</v>
      </c>
      <c r="Y39">
        <f t="shared" si="7"/>
        <v>-0.76525068444467204</v>
      </c>
      <c r="AA39" s="16">
        <f t="shared" si="8"/>
        <v>2.3193354750650208E-8</v>
      </c>
    </row>
    <row r="40" spans="1:27" x14ac:dyDescent="0.25">
      <c r="A40">
        <v>2050</v>
      </c>
      <c r="B40" s="13">
        <v>44307236.670000002</v>
      </c>
      <c r="C40" s="13">
        <v>29928050.57</v>
      </c>
      <c r="D40" s="13">
        <v>9273703.0519999899</v>
      </c>
      <c r="E40" s="13">
        <v>12739655.380000001</v>
      </c>
      <c r="F40" s="13">
        <v>13592578.859999999</v>
      </c>
      <c r="G40" s="13">
        <v>44256159.219999999</v>
      </c>
      <c r="H40" s="13">
        <v>29901104.940000001</v>
      </c>
      <c r="I40" s="13">
        <v>9235662.9649999999</v>
      </c>
      <c r="J40" s="13">
        <v>12790307.380000001</v>
      </c>
      <c r="K40" s="13">
        <v>13629322.59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-2.4000033736228943E-3</v>
      </c>
      <c r="R40" s="14">
        <f t="shared" si="1"/>
        <v>6.0001015663146973E-4</v>
      </c>
      <c r="T40" s="15">
        <f t="shared" si="2"/>
        <v>0.11541320101027264</v>
      </c>
      <c r="U40">
        <f t="shared" si="3"/>
        <v>6.088560434278005E-2</v>
      </c>
      <c r="V40">
        <f t="shared" si="4"/>
        <v>8.5954334199883783E-2</v>
      </c>
      <c r="W40">
        <f t="shared" si="5"/>
        <v>-3.1426744311139246E-2</v>
      </c>
      <c r="X40">
        <f t="shared" si="6"/>
        <v>-0.99167049255585482</v>
      </c>
      <c r="Y40">
        <f t="shared" si="7"/>
        <v>-0.71937283478322245</v>
      </c>
      <c r="AA40" s="16">
        <f t="shared" si="8"/>
        <v>6.7787480489966967E-9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50274.388323199993</v>
      </c>
      <c r="E2" s="29">
        <f>SUMIFS('DATA 2'!E$68:E$100,'DATA 2'!$A$68:$A$100,$A2)</f>
        <v>51712.544585900003</v>
      </c>
      <c r="F2" s="29">
        <f>SUMIFS('DATA 2'!F$68:F$100,'DATA 2'!$A$68:$A$100,$A2)</f>
        <v>53188.24609493</v>
      </c>
      <c r="G2" s="29">
        <f>SUMIFS('DATA 2'!G$68:G$100,'DATA 2'!$A$68:$A$100,$A2)</f>
        <v>54677.949119270001</v>
      </c>
      <c r="H2" s="29">
        <f>SUMIFS('DATA 2'!H$68:H$100,'DATA 2'!$A$68:$A$100,$A2)</f>
        <v>56172.68505693</v>
      </c>
      <c r="I2" s="29">
        <f>SUMIFS('DATA 2'!I$68:I$100,'DATA 2'!$A$68:$A$100,$A2)</f>
        <v>57672.413534039995</v>
      </c>
      <c r="J2" s="29">
        <f>SUMIFS('DATA 2'!J$68:J$100,'DATA 2'!$A$68:$A$100,$A2)</f>
        <v>59181.173940730005</v>
      </c>
      <c r="K2" s="29">
        <f>SUMIFS('DATA 2'!K$68:K$100,'DATA 2'!$A$68:$A$100,$A2)</f>
        <v>60697.042863329996</v>
      </c>
      <c r="L2" s="29">
        <f>SUMIFS('DATA 2'!L$68:L$100,'DATA 2'!$A$68:$A$100,$A2)</f>
        <v>62224.59184175</v>
      </c>
      <c r="M2" s="29">
        <f>SUMIFS('DATA 2'!M$68:M$100,'DATA 2'!$A$68:$A$100,$A2)</f>
        <v>63767.785442500004</v>
      </c>
      <c r="N2" s="29">
        <f>SUMIFS('DATA 2'!N$68:N$100,'DATA 2'!$A$68:$A$100,$A2)</f>
        <v>65330.205787810002</v>
      </c>
      <c r="O2" s="29">
        <f>SUMIFS('DATA 2'!O$68:O$100,'DATA 2'!$A$68:$A$100,$A2)</f>
        <v>66915.187177200001</v>
      </c>
      <c r="P2" s="29">
        <f>SUMIFS('DATA 2'!P$68:P$100,'DATA 2'!$A$68:$A$100,$A2)</f>
        <v>68543.922944229998</v>
      </c>
      <c r="Q2" s="29">
        <f>SUMIFS('DATA 2'!Q$68:Q$100,'DATA 2'!$A$68:$A$100,$A2)</f>
        <v>70229.020296409988</v>
      </c>
      <c r="R2" s="29">
        <f>SUMIFS('DATA 2'!R$68:R$100,'DATA 2'!$A$68:$A$100,$A2)</f>
        <v>71971.198112099999</v>
      </c>
      <c r="S2" s="29">
        <f>SUMIFS('DATA 2'!S$68:S$100,'DATA 2'!$A$68:$A$100,$A2)</f>
        <v>73771.132234420002</v>
      </c>
      <c r="T2" s="29">
        <f>SUMIFS('DATA 2'!T$68:T$100,'DATA 2'!$A$68:$A$100,$A2)</f>
        <v>75629.829398179994</v>
      </c>
      <c r="U2" s="29">
        <f>SUMIFS('DATA 2'!U$68:U$100,'DATA 2'!$A$68:$A$100,$A2)</f>
        <v>77597.061652719989</v>
      </c>
      <c r="V2" s="29">
        <f>SUMIFS('DATA 2'!V$68:V$100,'DATA 2'!$A$68:$A$100,$A2)</f>
        <v>79647.927236689997</v>
      </c>
      <c r="W2" s="29">
        <f>SUMIFS('DATA 2'!W$68:W$100,'DATA 2'!$A$68:$A$100,$A2)</f>
        <v>81771.998397360003</v>
      </c>
      <c r="X2" s="29">
        <f>SUMIFS('DATA 2'!X$68:X$100,'DATA 2'!$A$68:$A$100,$A2)</f>
        <v>83964.999391279998</v>
      </c>
      <c r="Y2" s="29">
        <f>SUMIFS('DATA 2'!Y$68:Y$100,'DATA 2'!$A$68:$A$100,$A2)</f>
        <v>86224.697176799993</v>
      </c>
      <c r="Z2" s="29">
        <f>SUMIFS('DATA 2'!Z$68:Z$100,'DATA 2'!$A$68:$A$100,$A2)</f>
        <v>88549.72365592001</v>
      </c>
      <c r="AA2" s="29">
        <f>SUMIFS('DATA 2'!AA$68:AA$100,'DATA 2'!$A$68:$A$100,$A2)</f>
        <v>90939.108030129995</v>
      </c>
      <c r="AB2" s="29">
        <f>SUMIFS('DATA 2'!AB$68:AB$100,'DATA 2'!$A$68:$A$100,$A2)</f>
        <v>93392.07089268</v>
      </c>
      <c r="AC2" s="29">
        <f>SUMIFS('DATA 2'!AC$68:AC$100,'DATA 2'!$A$68:$A$100,$A2)</f>
        <v>95907.949039900006</v>
      </c>
      <c r="AD2" s="29">
        <f>SUMIFS('DATA 2'!AD$68:AD$100,'DATA 2'!$A$68:$A$100,$A2)</f>
        <v>98486.21282352999</v>
      </c>
      <c r="AE2" s="29">
        <f>SUMIFS('DATA 2'!AE$68:AE$100,'DATA 2'!$A$68:$A$100,$A2)</f>
        <v>101140.02838604999</v>
      </c>
      <c r="AF2" s="29">
        <f>SUMIFS('DATA 2'!AF$68:AF$100,'DATA 2'!$A$68:$A$100,$A2)</f>
        <v>103877.01881869</v>
      </c>
      <c r="AG2" s="29">
        <f>SUMIFS('DATA 2'!AG$68:AG$100,'DATA 2'!$A$68:$A$100,$A2)</f>
        <v>106696.03049018999</v>
      </c>
      <c r="AH2" s="29">
        <f>SUMIFS('DATA 2'!AH$68:AH$100,'DATA 2'!$A$68:$A$100,$A2)</f>
        <v>109596.43503747</v>
      </c>
      <c r="AI2" s="29">
        <f>SUMIFS('DATA 2'!AI$68:AI$100,'DATA 2'!$A$68:$A$100,$A2)</f>
        <v>112578.1325641</v>
      </c>
      <c r="AJ2" s="29">
        <f>SUMIFS('DATA 2'!AJ$68:AJ$100,'DATA 2'!$A$68:$A$100,$A2)</f>
        <v>115642.09472223</v>
      </c>
      <c r="AK2" s="29">
        <f>SUMIFS('DATA 2'!AK$68:AK$100,'DATA 2'!$A$68:$A$100,$A2)</f>
        <v>118792.43225374</v>
      </c>
      <c r="AL2" s="29">
        <f>SUMIFS('DATA 2'!AL$68:AL$100,'DATA 2'!$A$68:$A$100,$A2)</f>
        <v>122033.74930563</v>
      </c>
      <c r="AM2" s="29">
        <f>SUMIFS('DATA 2'!AM$68:AM$100,'DATA 2'!$A$68:$A$100,$A2)</f>
        <v>125373.09584763</v>
      </c>
      <c r="AN2" s="29">
        <f>SUMIFS('DATA 2'!AN$68:AN$100,'DATA 2'!$A$68:$A$100,$A2)</f>
        <v>128819.78148357999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811721.59603499994</v>
      </c>
      <c r="E3" s="29">
        <f>SUMIFS('DATA 2'!E$68:E$100,'DATA 2'!$A$68:$A$100,$A3)</f>
        <v>834586.16038300004</v>
      </c>
      <c r="F3" s="29">
        <f>SUMIFS('DATA 2'!F$68:F$100,'DATA 2'!$A$68:$A$100,$A3)</f>
        <v>857539.11353999993</v>
      </c>
      <c r="G3" s="29">
        <f>SUMIFS('DATA 2'!G$68:G$100,'DATA 2'!$A$68:$A$100,$A3)</f>
        <v>881005.22966399998</v>
      </c>
      <c r="H3" s="29">
        <f>SUMIFS('DATA 2'!H$68:H$100,'DATA 2'!$A$68:$A$100,$A3)</f>
        <v>905383.20669500006</v>
      </c>
      <c r="I3" s="29">
        <f>SUMIFS('DATA 2'!I$68:I$100,'DATA 2'!$A$68:$A$100,$A3)</f>
        <v>930712.26096599991</v>
      </c>
      <c r="J3" s="29">
        <f>SUMIFS('DATA 2'!J$68:J$100,'DATA 2'!$A$68:$A$100,$A3)</f>
        <v>956954.67043900001</v>
      </c>
      <c r="K3" s="29">
        <f>SUMIFS('DATA 2'!K$68:K$100,'DATA 2'!$A$68:$A$100,$A3)</f>
        <v>983686.24009900005</v>
      </c>
      <c r="L3" s="29">
        <f>SUMIFS('DATA 2'!L$68:L$100,'DATA 2'!$A$68:$A$100,$A3)</f>
        <v>1011078.23905</v>
      </c>
      <c r="M3" s="29">
        <f>SUMIFS('DATA 2'!M$68:M$100,'DATA 2'!$A$68:$A$100,$A3)</f>
        <v>1039342.86774</v>
      </c>
      <c r="N3" s="29">
        <f>SUMIFS('DATA 2'!N$68:N$100,'DATA 2'!$A$68:$A$100,$A3)</f>
        <v>1068566.22483</v>
      </c>
      <c r="O3" s="29">
        <f>SUMIFS('DATA 2'!O$68:O$100,'DATA 2'!$A$68:$A$100,$A3)</f>
        <v>1098751.2912699999</v>
      </c>
      <c r="P3" s="29">
        <f>SUMIFS('DATA 2'!P$68:P$100,'DATA 2'!$A$68:$A$100,$A3)</f>
        <v>1129711.0144800001</v>
      </c>
      <c r="Q3" s="29">
        <f>SUMIFS('DATA 2'!Q$68:Q$100,'DATA 2'!$A$68:$A$100,$A3)</f>
        <v>1161625.2690300001</v>
      </c>
      <c r="R3" s="29">
        <f>SUMIFS('DATA 2'!R$68:R$100,'DATA 2'!$A$68:$A$100,$A3)</f>
        <v>1194326.7653000001</v>
      </c>
      <c r="S3" s="29">
        <f>SUMIFS('DATA 2'!S$68:S$100,'DATA 2'!$A$68:$A$100,$A3)</f>
        <v>1227752.8523599999</v>
      </c>
      <c r="T3" s="29">
        <f>SUMIFS('DATA 2'!T$68:T$100,'DATA 2'!$A$68:$A$100,$A3)</f>
        <v>1261925.0098899999</v>
      </c>
      <c r="U3" s="29">
        <f>SUMIFS('DATA 2'!U$68:U$100,'DATA 2'!$A$68:$A$100,$A3)</f>
        <v>1296833.37368</v>
      </c>
      <c r="V3" s="29">
        <f>SUMIFS('DATA 2'!V$68:V$100,'DATA 2'!$A$68:$A$100,$A3)</f>
        <v>1332410.7566</v>
      </c>
      <c r="W3" s="29">
        <f>SUMIFS('DATA 2'!W$68:W$100,'DATA 2'!$A$68:$A$100,$A3)</f>
        <v>1368665.7504199999</v>
      </c>
      <c r="X3" s="29">
        <f>SUMIFS('DATA 2'!X$68:X$100,'DATA 2'!$A$68:$A$100,$A3)</f>
        <v>1405680.27321</v>
      </c>
      <c r="Y3" s="29">
        <f>SUMIFS('DATA 2'!Y$68:Y$100,'DATA 2'!$A$68:$A$100,$A3)</f>
        <v>1443510.64723</v>
      </c>
      <c r="Z3" s="29">
        <f>SUMIFS('DATA 2'!Z$68:Z$100,'DATA 2'!$A$68:$A$100,$A3)</f>
        <v>1482187.34608</v>
      </c>
      <c r="AA3" s="29">
        <f>SUMIFS('DATA 2'!AA$68:AA$100,'DATA 2'!$A$68:$A$100,$A3)</f>
        <v>1521725.7223300003</v>
      </c>
      <c r="AB3" s="29">
        <f>SUMIFS('DATA 2'!AB$68:AB$100,'DATA 2'!$A$68:$A$100,$A3)</f>
        <v>1562135.3493900001</v>
      </c>
      <c r="AC3" s="29">
        <f>SUMIFS('DATA 2'!AC$68:AC$100,'DATA 2'!$A$68:$A$100,$A3)</f>
        <v>1603427.39701</v>
      </c>
      <c r="AD3" s="29">
        <f>SUMIFS('DATA 2'!AD$68:AD$100,'DATA 2'!$A$68:$A$100,$A3)</f>
        <v>1645619.8037</v>
      </c>
      <c r="AE3" s="29">
        <f>SUMIFS('DATA 2'!AE$68:AE$100,'DATA 2'!$A$68:$A$100,$A3)</f>
        <v>1688625.5034599998</v>
      </c>
      <c r="AF3" s="29">
        <f>SUMIFS('DATA 2'!AF$68:AF$100,'DATA 2'!$A$68:$A$100,$A3)</f>
        <v>1732562.1414699999</v>
      </c>
      <c r="AG3" s="29">
        <f>SUMIFS('DATA 2'!AG$68:AG$100,'DATA 2'!$A$68:$A$100,$A3)</f>
        <v>1777259.4888199999</v>
      </c>
      <c r="AH3" s="29">
        <f>SUMIFS('DATA 2'!AH$68:AH$100,'DATA 2'!$A$68:$A$100,$A3)</f>
        <v>1822676.5445499998</v>
      </c>
      <c r="AI3" s="29">
        <f>SUMIFS('DATA 2'!AI$68:AI$100,'DATA 2'!$A$68:$A$100,$A3)</f>
        <v>1868877.0011100001</v>
      </c>
      <c r="AJ3" s="29">
        <f>SUMIFS('DATA 2'!AJ$68:AJ$100,'DATA 2'!$A$68:$A$100,$A3)</f>
        <v>1915979.7758800001</v>
      </c>
      <c r="AK3" s="29">
        <f>SUMIFS('DATA 2'!AK$68:AK$100,'DATA 2'!$A$68:$A$100,$A3)</f>
        <v>1964208.8536399999</v>
      </c>
      <c r="AL3" s="29">
        <f>SUMIFS('DATA 2'!AL$68:AL$100,'DATA 2'!$A$68:$A$100,$A3)</f>
        <v>2013689.5793099999</v>
      </c>
      <c r="AM3" s="29">
        <f>SUMIFS('DATA 2'!AM$68:AM$100,'DATA 2'!$A$68:$A$100,$A3)</f>
        <v>2064607.8191499999</v>
      </c>
      <c r="AN3" s="29">
        <f>SUMIFS('DATA 2'!AN$68:AN$100,'DATA 2'!$A$68:$A$100,$A3)</f>
        <v>2117192.6794599998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175429.0433490999</v>
      </c>
      <c r="E4" s="29">
        <f>SUMIFS('DATA 2'!E$68:E$100,'DATA 2'!$A$68:$A$100,$A4)</f>
        <v>180674.06910569998</v>
      </c>
      <c r="F4" s="29">
        <f>SUMIFS('DATA 2'!F$68:F$100,'DATA 2'!$A$68:$A$100,$A4)</f>
        <v>185990.71068929997</v>
      </c>
      <c r="G4" s="29">
        <f>SUMIFS('DATA 2'!G$68:G$100,'DATA 2'!$A$68:$A$100,$A4)</f>
        <v>191535.86217409989</v>
      </c>
      <c r="H4" s="29">
        <f>SUMIFS('DATA 2'!H$68:H$100,'DATA 2'!$A$68:$A$100,$A4)</f>
        <v>197267.33999919999</v>
      </c>
      <c r="I4" s="29">
        <f>SUMIFS('DATA 2'!I$68:I$100,'DATA 2'!$A$68:$A$100,$A4)</f>
        <v>203098.42814649997</v>
      </c>
      <c r="J4" s="29">
        <f>SUMIFS('DATA 2'!J$68:J$100,'DATA 2'!$A$68:$A$100,$A4)</f>
        <v>209003.41112620002</v>
      </c>
      <c r="K4" s="29">
        <f>SUMIFS('DATA 2'!K$68:K$100,'DATA 2'!$A$68:$A$100,$A4)</f>
        <v>214964.26220170001</v>
      </c>
      <c r="L4" s="29">
        <f>SUMIFS('DATA 2'!L$68:L$100,'DATA 2'!$A$68:$A$100,$A4)</f>
        <v>221039.3031934</v>
      </c>
      <c r="M4" s="29">
        <f>SUMIFS('DATA 2'!M$68:M$100,'DATA 2'!$A$68:$A$100,$A4)</f>
        <v>227323.8028943</v>
      </c>
      <c r="N4" s="29">
        <f>SUMIFS('DATA 2'!N$68:N$100,'DATA 2'!$A$68:$A$100,$A4)</f>
        <v>233875.30856869998</v>
      </c>
      <c r="O4" s="29">
        <f>SUMIFS('DATA 2'!O$68:O$100,'DATA 2'!$A$68:$A$100,$A4)</f>
        <v>240750.70084199999</v>
      </c>
      <c r="P4" s="29">
        <f>SUMIFS('DATA 2'!P$68:P$100,'DATA 2'!$A$68:$A$100,$A4)</f>
        <v>247843.11032889999</v>
      </c>
      <c r="Q4" s="29">
        <f>SUMIFS('DATA 2'!Q$68:Q$100,'DATA 2'!$A$68:$A$100,$A4)</f>
        <v>255163.25242430001</v>
      </c>
      <c r="R4" s="29">
        <f>SUMIFS('DATA 2'!R$68:R$100,'DATA 2'!$A$68:$A$100,$A4)</f>
        <v>262703.33796189999</v>
      </c>
      <c r="S4" s="29">
        <f>SUMIFS('DATA 2'!S$68:S$100,'DATA 2'!$A$68:$A$100,$A4)</f>
        <v>270470.08493409998</v>
      </c>
      <c r="T4" s="29">
        <f>SUMIFS('DATA 2'!T$68:T$100,'DATA 2'!$A$68:$A$100,$A4)</f>
        <v>278484.57034460001</v>
      </c>
      <c r="U4" s="29">
        <f>SUMIFS('DATA 2'!U$68:U$100,'DATA 2'!$A$68:$A$100,$A4)</f>
        <v>286862.499434</v>
      </c>
      <c r="V4" s="29">
        <f>SUMIFS('DATA 2'!V$68:V$100,'DATA 2'!$A$68:$A$100,$A4)</f>
        <v>295554.30937799992</v>
      </c>
      <c r="W4" s="29">
        <f>SUMIFS('DATA 2'!W$68:W$100,'DATA 2'!$A$68:$A$100,$A4)</f>
        <v>304535.75452399999</v>
      </c>
      <c r="X4" s="29">
        <f>SUMIFS('DATA 2'!X$68:X$100,'DATA 2'!$A$68:$A$100,$A4)</f>
        <v>313798.05605700001</v>
      </c>
      <c r="Y4" s="29">
        <f>SUMIFS('DATA 2'!Y$68:Y$100,'DATA 2'!$A$68:$A$100,$A4)</f>
        <v>323337.42340500001</v>
      </c>
      <c r="Z4" s="29">
        <f>SUMIFS('DATA 2'!Z$68:Z$100,'DATA 2'!$A$68:$A$100,$A4)</f>
        <v>333155.786502</v>
      </c>
      <c r="AA4" s="29">
        <f>SUMIFS('DATA 2'!AA$68:AA$100,'DATA 2'!$A$68:$A$100,$A4)</f>
        <v>343260.16210399999</v>
      </c>
      <c r="AB4" s="29">
        <f>SUMIFS('DATA 2'!AB$68:AB$100,'DATA 2'!$A$68:$A$100,$A4)</f>
        <v>353661.65551099996</v>
      </c>
      <c r="AC4" s="29">
        <f>SUMIFS('DATA 2'!AC$68:AC$100,'DATA 2'!$A$68:$A$100,$A4)</f>
        <v>364374.94078299997</v>
      </c>
      <c r="AD4" s="29">
        <f>SUMIFS('DATA 2'!AD$68:AD$100,'DATA 2'!$A$68:$A$100,$A4)</f>
        <v>375418.37348099996</v>
      </c>
      <c r="AE4" s="29">
        <f>SUMIFS('DATA 2'!AE$68:AE$100,'DATA 2'!$A$68:$A$100,$A4)</f>
        <v>386559.66730999999</v>
      </c>
      <c r="AF4" s="29">
        <f>SUMIFS('DATA 2'!AF$68:AF$100,'DATA 2'!$A$68:$A$100,$A4)</f>
        <v>397822.26845099998</v>
      </c>
      <c r="AG4" s="29">
        <f>SUMIFS('DATA 2'!AG$68:AG$100,'DATA 2'!$A$68:$A$100,$A4)</f>
        <v>409222.21584100003</v>
      </c>
      <c r="AH4" s="29">
        <f>SUMIFS('DATA 2'!AH$68:AH$100,'DATA 2'!$A$68:$A$100,$A4)</f>
        <v>420801.98087900004</v>
      </c>
      <c r="AI4" s="29">
        <f>SUMIFS('DATA 2'!AI$68:AI$100,'DATA 2'!$A$68:$A$100,$A4)</f>
        <v>432597.53685199993</v>
      </c>
      <c r="AJ4" s="29">
        <f>SUMIFS('DATA 2'!AJ$68:AJ$100,'DATA 2'!$A$68:$A$100,$A4)</f>
        <v>444626.05719399999</v>
      </c>
      <c r="AK4" s="29">
        <f>SUMIFS('DATA 2'!AK$68:AK$100,'DATA 2'!$A$68:$A$100,$A4)</f>
        <v>456909.25202199997</v>
      </c>
      <c r="AL4" s="29">
        <f>SUMIFS('DATA 2'!AL$68:AL$100,'DATA 2'!$A$68:$A$100,$A4)</f>
        <v>469469.38584100001</v>
      </c>
      <c r="AM4" s="29">
        <f>SUMIFS('DATA 2'!AM$68:AM$100,'DATA 2'!$A$68:$A$100,$A4)</f>
        <v>482335.86962000001</v>
      </c>
      <c r="AN4" s="29">
        <f>SUMIFS('DATA 2'!AN$68:AN$100,'DATA 2'!$A$68:$A$100,$A4)</f>
        <v>495547.83776799997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2098052.9421000001</v>
      </c>
      <c r="E5" s="29">
        <f>SUMIFS('DATA 2'!E$68:E$100,'DATA 2'!$A$68:$A$100,$A5)</f>
        <v>2157223.1995999999</v>
      </c>
      <c r="F5" s="29">
        <f>SUMIFS('DATA 2'!F$68:F$100,'DATA 2'!$A$68:$A$100,$A5)</f>
        <v>2216997.8133</v>
      </c>
      <c r="G5" s="29">
        <f>SUMIFS('DATA 2'!G$68:G$100,'DATA 2'!$A$68:$A$100,$A5)</f>
        <v>2277535.1055000001</v>
      </c>
      <c r="H5" s="29">
        <f>SUMIFS('DATA 2'!H$68:H$100,'DATA 2'!$A$68:$A$100,$A5)</f>
        <v>2339398.5011999998</v>
      </c>
      <c r="I5" s="29">
        <f>SUMIFS('DATA 2'!I$68:I$100,'DATA 2'!$A$68:$A$100,$A5)</f>
        <v>2402619.5981999999</v>
      </c>
      <c r="J5" s="29">
        <f>SUMIFS('DATA 2'!J$68:J$100,'DATA 2'!$A$68:$A$100,$A5)</f>
        <v>2467221.5826000003</v>
      </c>
      <c r="K5" s="29">
        <f>SUMIFS('DATA 2'!K$68:K$100,'DATA 2'!$A$68:$A$100,$A5)</f>
        <v>2532407.1946999999</v>
      </c>
      <c r="L5" s="29">
        <f>SUMIFS('DATA 2'!L$68:L$100,'DATA 2'!$A$68:$A$100,$A5)</f>
        <v>2598603.375</v>
      </c>
      <c r="M5" s="29">
        <f>SUMIFS('DATA 2'!M$68:M$100,'DATA 2'!$A$68:$A$100,$A5)</f>
        <v>2666289.7393999998</v>
      </c>
      <c r="N5" s="29">
        <f>SUMIFS('DATA 2'!N$68:N$100,'DATA 2'!$A$68:$A$100,$A5)</f>
        <v>2735676.8360000001</v>
      </c>
      <c r="O5" s="29">
        <f>SUMIFS('DATA 2'!O$68:O$100,'DATA 2'!$A$68:$A$100,$A5)</f>
        <v>2806816.9096999997</v>
      </c>
      <c r="P5" s="29">
        <f>SUMIFS('DATA 2'!P$68:P$100,'DATA 2'!$A$68:$A$100,$A5)</f>
        <v>2880274.9436999997</v>
      </c>
      <c r="Q5" s="29">
        <f>SUMIFS('DATA 2'!Q$68:Q$100,'DATA 2'!$A$68:$A$100,$A5)</f>
        <v>2956539.6673999997</v>
      </c>
      <c r="R5" s="29">
        <f>SUMIFS('DATA 2'!R$68:R$100,'DATA 2'!$A$68:$A$100,$A5)</f>
        <v>3035218.0710999998</v>
      </c>
      <c r="S5" s="29">
        <f>SUMIFS('DATA 2'!S$68:S$100,'DATA 2'!$A$68:$A$100,$A5)</f>
        <v>3116130.2683999999</v>
      </c>
      <c r="T5" s="29">
        <f>SUMIFS('DATA 2'!T$68:T$100,'DATA 2'!$A$68:$A$100,$A5)</f>
        <v>3199249.7182999998</v>
      </c>
      <c r="U5" s="29">
        <f>SUMIFS('DATA 2'!U$68:U$100,'DATA 2'!$A$68:$A$100,$A5)</f>
        <v>3285232.4577000001</v>
      </c>
      <c r="V5" s="29">
        <f>SUMIFS('DATA 2'!V$68:V$100,'DATA 2'!$A$68:$A$100,$A5)</f>
        <v>3373593.3248999999</v>
      </c>
      <c r="W5" s="29">
        <f>SUMIFS('DATA 2'!W$68:W$100,'DATA 2'!$A$68:$A$100,$A5)</f>
        <v>3464175.8427999998</v>
      </c>
      <c r="X5" s="29">
        <f>SUMIFS('DATA 2'!X$68:X$100,'DATA 2'!$A$68:$A$100,$A5)</f>
        <v>3557026.5086000003</v>
      </c>
      <c r="Y5" s="29">
        <f>SUMIFS('DATA 2'!Y$68:Y$100,'DATA 2'!$A$68:$A$100,$A5)</f>
        <v>3652174.3799000001</v>
      </c>
      <c r="Z5" s="29">
        <f>SUMIFS('DATA 2'!Z$68:Z$100,'DATA 2'!$A$68:$A$100,$A5)</f>
        <v>3749630.6551000001</v>
      </c>
      <c r="AA5" s="29">
        <f>SUMIFS('DATA 2'!AA$68:AA$100,'DATA 2'!$A$68:$A$100,$A5)</f>
        <v>3849395.6056000004</v>
      </c>
      <c r="AB5" s="29">
        <f>SUMIFS('DATA 2'!AB$68:AB$100,'DATA 2'!$A$68:$A$100,$A5)</f>
        <v>3951465.9121999997</v>
      </c>
      <c r="AC5" s="29">
        <f>SUMIFS('DATA 2'!AC$68:AC$100,'DATA 2'!$A$68:$A$100,$A5)</f>
        <v>4055842.4437999995</v>
      </c>
      <c r="AD5" s="29">
        <f>SUMIFS('DATA 2'!AD$68:AD$100,'DATA 2'!$A$68:$A$100,$A5)</f>
        <v>4162537.4258999997</v>
      </c>
      <c r="AE5" s="29">
        <f>SUMIFS('DATA 2'!AE$68:AE$100,'DATA 2'!$A$68:$A$100,$A5)</f>
        <v>4272059.6826999998</v>
      </c>
      <c r="AF5" s="29">
        <f>SUMIFS('DATA 2'!AF$68:AF$100,'DATA 2'!$A$68:$A$100,$A5)</f>
        <v>4384778.602</v>
      </c>
      <c r="AG5" s="29">
        <f>SUMIFS('DATA 2'!AG$68:AG$100,'DATA 2'!$A$68:$A$100,$A5)</f>
        <v>4500301.2564000003</v>
      </c>
      <c r="AH5" s="29">
        <f>SUMIFS('DATA 2'!AH$68:AH$100,'DATA 2'!$A$68:$A$100,$A5)</f>
        <v>4618499.7352999998</v>
      </c>
      <c r="AI5" s="29">
        <f>SUMIFS('DATA 2'!AI$68:AI$100,'DATA 2'!$A$68:$A$100,$A5)</f>
        <v>4739469.6502</v>
      </c>
      <c r="AJ5" s="29">
        <f>SUMIFS('DATA 2'!AJ$68:AJ$100,'DATA 2'!$A$68:$A$100,$A5)</f>
        <v>4863428.6003</v>
      </c>
      <c r="AK5" s="29">
        <f>SUMIFS('DATA 2'!AK$68:AK$100,'DATA 2'!$A$68:$A$100,$A5)</f>
        <v>4990841.8116999995</v>
      </c>
      <c r="AL5" s="29">
        <f>SUMIFS('DATA 2'!AL$68:AL$100,'DATA 2'!$A$68:$A$100,$A5)</f>
        <v>5122022.1028000005</v>
      </c>
      <c r="AM5" s="29">
        <f>SUMIFS('DATA 2'!AM$68:AM$100,'DATA 2'!$A$68:$A$100,$A5)</f>
        <v>5257441.4873999991</v>
      </c>
      <c r="AN5" s="29">
        <f>SUMIFS('DATA 2'!AN$68:AN$100,'DATA 2'!$A$68:$A$100,$A5)</f>
        <v>5397699.9183999998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385691.14744999999</v>
      </c>
      <c r="E6" s="29">
        <f>SUMIFS('DATA 2'!E$68:E$100,'DATA 2'!$A$68:$A$100,$A6)</f>
        <v>395811.98624999996</v>
      </c>
      <c r="F6" s="29">
        <f>SUMIFS('DATA 2'!F$68:F$100,'DATA 2'!$A$68:$A$100,$A6)</f>
        <v>405714.42294000008</v>
      </c>
      <c r="G6" s="29">
        <f>SUMIFS('DATA 2'!G$68:G$100,'DATA 2'!$A$68:$A$100,$A6)</f>
        <v>416613.35828000004</v>
      </c>
      <c r="H6" s="29">
        <f>SUMIFS('DATA 2'!H$68:H$100,'DATA 2'!$A$68:$A$100,$A6)</f>
        <v>429201.06586999999</v>
      </c>
      <c r="I6" s="29">
        <f>SUMIFS('DATA 2'!I$68:I$100,'DATA 2'!$A$68:$A$100,$A6)</f>
        <v>442713.73746999993</v>
      </c>
      <c r="J6" s="29">
        <f>SUMIFS('DATA 2'!J$68:J$100,'DATA 2'!$A$68:$A$100,$A6)</f>
        <v>456768.75233999995</v>
      </c>
      <c r="K6" s="29">
        <f>SUMIFS('DATA 2'!K$68:K$100,'DATA 2'!$A$68:$A$100,$A6)</f>
        <v>470727.10680000001</v>
      </c>
      <c r="L6" s="29">
        <f>SUMIFS('DATA 2'!L$68:L$100,'DATA 2'!$A$68:$A$100,$A6)</f>
        <v>484786.38696000003</v>
      </c>
      <c r="M6" s="29">
        <f>SUMIFS('DATA 2'!M$68:M$100,'DATA 2'!$A$68:$A$100,$A6)</f>
        <v>499266.68314999994</v>
      </c>
      <c r="N6" s="29">
        <f>SUMIFS('DATA 2'!N$68:N$100,'DATA 2'!$A$68:$A$100,$A6)</f>
        <v>514122.47668000002</v>
      </c>
      <c r="O6" s="29">
        <f>SUMIFS('DATA 2'!O$68:O$100,'DATA 2'!$A$68:$A$100,$A6)</f>
        <v>529206.38375000004</v>
      </c>
      <c r="P6" s="29">
        <f>SUMIFS('DATA 2'!P$68:P$100,'DATA 2'!$A$68:$A$100,$A6)</f>
        <v>544536.81680999999</v>
      </c>
      <c r="Q6" s="29">
        <f>SUMIFS('DATA 2'!Q$68:Q$100,'DATA 2'!$A$68:$A$100,$A6)</f>
        <v>560286.72615</v>
      </c>
      <c r="R6" s="29">
        <f>SUMIFS('DATA 2'!R$68:R$100,'DATA 2'!$A$68:$A$100,$A6)</f>
        <v>576184.66044999997</v>
      </c>
      <c r="S6" s="29">
        <f>SUMIFS('DATA 2'!S$68:S$100,'DATA 2'!$A$68:$A$100,$A6)</f>
        <v>592134.41344000003</v>
      </c>
      <c r="T6" s="29">
        <f>SUMIFS('DATA 2'!T$68:T$100,'DATA 2'!$A$68:$A$100,$A6)</f>
        <v>608123.94865000003</v>
      </c>
      <c r="U6" s="29">
        <f>SUMIFS('DATA 2'!U$68:U$100,'DATA 2'!$A$68:$A$100,$A6)</f>
        <v>622116.32841000007</v>
      </c>
      <c r="V6" s="29">
        <f>SUMIFS('DATA 2'!V$68:V$100,'DATA 2'!$A$68:$A$100,$A6)</f>
        <v>635234.43658999994</v>
      </c>
      <c r="W6" s="29">
        <f>SUMIFS('DATA 2'!W$68:W$100,'DATA 2'!$A$68:$A$100,$A6)</f>
        <v>647899.33533999999</v>
      </c>
      <c r="X6" s="29">
        <f>SUMIFS('DATA 2'!X$68:X$100,'DATA 2'!$A$68:$A$100,$A6)</f>
        <v>660349.8267199999</v>
      </c>
      <c r="Y6" s="29">
        <f>SUMIFS('DATA 2'!Y$68:Y$100,'DATA 2'!$A$68:$A$100,$A6)</f>
        <v>672671.33661999996</v>
      </c>
      <c r="Z6" s="29">
        <f>SUMIFS('DATA 2'!Z$68:Z$100,'DATA 2'!$A$68:$A$100,$A6)</f>
        <v>684892.05402000004</v>
      </c>
      <c r="AA6" s="29">
        <f>SUMIFS('DATA 2'!AA$68:AA$100,'DATA 2'!$A$68:$A$100,$A6)</f>
        <v>697021.23453000002</v>
      </c>
      <c r="AB6" s="29">
        <f>SUMIFS('DATA 2'!AB$68:AB$100,'DATA 2'!$A$68:$A$100,$A6)</f>
        <v>709061.96365999989</v>
      </c>
      <c r="AC6" s="29">
        <f>SUMIFS('DATA 2'!AC$68:AC$100,'DATA 2'!$A$68:$A$100,$A6)</f>
        <v>721016.26344999997</v>
      </c>
      <c r="AD6" s="29">
        <f>SUMIFS('DATA 2'!AD$68:AD$100,'DATA 2'!$A$68:$A$100,$A6)</f>
        <v>732887.50769</v>
      </c>
      <c r="AE6" s="29">
        <f>SUMIFS('DATA 2'!AE$68:AE$100,'DATA 2'!$A$68:$A$100,$A6)</f>
        <v>744030.47303999995</v>
      </c>
      <c r="AF6" s="29">
        <f>SUMIFS('DATA 2'!AF$68:AF$100,'DATA 2'!$A$68:$A$100,$A6)</f>
        <v>754988.52766999998</v>
      </c>
      <c r="AG6" s="29">
        <f>SUMIFS('DATA 2'!AG$68:AG$100,'DATA 2'!$A$68:$A$100,$A6)</f>
        <v>765660.67307999986</v>
      </c>
      <c r="AH6" s="29">
        <f>SUMIFS('DATA 2'!AH$68:AH$100,'DATA 2'!$A$68:$A$100,$A6)</f>
        <v>775958.04359999986</v>
      </c>
      <c r="AI6" s="29">
        <f>SUMIFS('DATA 2'!AI$68:AI$100,'DATA 2'!$A$68:$A$100,$A6)</f>
        <v>785958.35061000008</v>
      </c>
      <c r="AJ6" s="29">
        <f>SUMIFS('DATA 2'!AJ$68:AJ$100,'DATA 2'!$A$68:$A$100,$A6)</f>
        <v>795765.36803999997</v>
      </c>
      <c r="AK6" s="29">
        <f>SUMIFS('DATA 2'!AK$68:AK$100,'DATA 2'!$A$68:$A$100,$A6)</f>
        <v>805515.80541000003</v>
      </c>
      <c r="AL6" s="29">
        <f>SUMIFS('DATA 2'!AL$68:AL$100,'DATA 2'!$A$68:$A$100,$A6)</f>
        <v>815255.76454</v>
      </c>
      <c r="AM6" s="29">
        <f>SUMIFS('DATA 2'!AM$68:AM$100,'DATA 2'!$A$68:$A$100,$A6)</f>
        <v>825047.63138000004</v>
      </c>
      <c r="AN6" s="29">
        <f>SUMIFS('DATA 2'!AN$68:AN$100,'DATA 2'!$A$68:$A$100,$A6)</f>
        <v>834963.54342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38561.421863456395</v>
      </c>
      <c r="E7" s="29">
        <f t="shared" si="0"/>
        <v>40362.384135567001</v>
      </c>
      <c r="F7" s="29">
        <f t="shared" si="0"/>
        <v>42113.606604219989</v>
      </c>
      <c r="G7" s="29">
        <f t="shared" si="0"/>
        <v>44061.505136510001</v>
      </c>
      <c r="H7" s="29">
        <f t="shared" si="0"/>
        <v>46500.491819499999</v>
      </c>
      <c r="I7" s="29">
        <f t="shared" si="0"/>
        <v>49029.651849000002</v>
      </c>
      <c r="J7" s="29">
        <f t="shared" si="0"/>
        <v>52064.584297200003</v>
      </c>
      <c r="K7" s="29">
        <f t="shared" si="0"/>
        <v>55652.463242999998</v>
      </c>
      <c r="L7" s="29">
        <f t="shared" si="0"/>
        <v>59877.2301372</v>
      </c>
      <c r="M7" s="29">
        <f t="shared" si="0"/>
        <v>64963.642194559994</v>
      </c>
      <c r="N7" s="29">
        <f t="shared" si="0"/>
        <v>71324.661889859999</v>
      </c>
      <c r="O7" s="29">
        <f t="shared" si="0"/>
        <v>79646.081521911998</v>
      </c>
      <c r="P7" s="29">
        <f t="shared" si="0"/>
        <v>84967.393518388999</v>
      </c>
      <c r="Q7" s="29">
        <f t="shared" si="0"/>
        <v>90490.075778052007</v>
      </c>
      <c r="R7" s="29">
        <f t="shared" si="0"/>
        <v>96183.184038563006</v>
      </c>
      <c r="S7" s="29">
        <f t="shared" si="0"/>
        <v>102037.943319572</v>
      </c>
      <c r="T7" s="29">
        <f t="shared" si="0"/>
        <v>108056.34719878899</v>
      </c>
      <c r="U7" s="29">
        <f t="shared" si="0"/>
        <v>114705.39240598101</v>
      </c>
      <c r="V7" s="29">
        <f t="shared" si="0"/>
        <v>121811.795744335</v>
      </c>
      <c r="W7" s="29">
        <f t="shared" si="0"/>
        <v>129255.70117426162</v>
      </c>
      <c r="X7" s="29">
        <f t="shared" si="0"/>
        <v>137319.66170410602</v>
      </c>
      <c r="Y7" s="29">
        <f t="shared" si="0"/>
        <v>145984.5626249793</v>
      </c>
      <c r="Z7" s="29">
        <f t="shared" si="0"/>
        <v>155278.05349748081</v>
      </c>
      <c r="AA7" s="29">
        <f t="shared" si="0"/>
        <v>165233.04478471566</v>
      </c>
      <c r="AB7" s="29">
        <f t="shared" si="0"/>
        <v>175880.77587646831</v>
      </c>
      <c r="AC7" s="29">
        <f t="shared" si="0"/>
        <v>187248.34688983281</v>
      </c>
      <c r="AD7" s="29">
        <f t="shared" si="0"/>
        <v>199357.96094816976</v>
      </c>
      <c r="AE7" s="29">
        <f t="shared" si="0"/>
        <v>207602.11174126298</v>
      </c>
      <c r="AF7" s="29">
        <f t="shared" si="0"/>
        <v>214876.95580054921</v>
      </c>
      <c r="AG7" s="29">
        <f t="shared" si="0"/>
        <v>221790.31045683881</v>
      </c>
      <c r="AH7" s="29">
        <f t="shared" si="0"/>
        <v>228383.4278398036</v>
      </c>
      <c r="AI7" s="29">
        <f t="shared" si="0"/>
        <v>234645.51185011791</v>
      </c>
      <c r="AJ7" s="29">
        <f t="shared" si="0"/>
        <v>240581.26696884318</v>
      </c>
      <c r="AK7" s="29">
        <f t="shared" si="0"/>
        <v>246208.62492067911</v>
      </c>
      <c r="AL7" s="29">
        <f t="shared" si="0"/>
        <v>251553.27886374452</v>
      </c>
      <c r="AM7" s="29">
        <f t="shared" si="0"/>
        <v>256625.32682019137</v>
      </c>
      <c r="AN7" s="29">
        <f t="shared" si="0"/>
        <v>261439.20490727483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11358.65748</v>
      </c>
      <c r="E8" s="29">
        <f>SUMIFS('DATA 2'!E$68:E$100,'DATA 2'!$A$68:$A$100,$A8)</f>
        <v>12034.927659999999</v>
      </c>
      <c r="F8" s="29">
        <f>SUMIFS('DATA 2'!F$68:F$100,'DATA 2'!$A$68:$A$100,$A8)</f>
        <v>12726.736569999999</v>
      </c>
      <c r="G8" s="29">
        <f>SUMIFS('DATA 2'!G$68:G$100,'DATA 2'!$A$68:$A$100,$A8)</f>
        <v>13394.61644</v>
      </c>
      <c r="H8" s="29">
        <f>SUMIFS('DATA 2'!H$68:H$100,'DATA 2'!$A$68:$A$100,$A8)</f>
        <v>14701.848840000001</v>
      </c>
      <c r="I8" s="29">
        <f>SUMIFS('DATA 2'!I$68:I$100,'DATA 2'!$A$68:$A$100,$A8)</f>
        <v>15924.009840000001</v>
      </c>
      <c r="J8" s="29">
        <f>SUMIFS('DATA 2'!J$68:J$100,'DATA 2'!$A$68:$A$100,$A8)</f>
        <v>16917.70753</v>
      </c>
      <c r="K8" s="29">
        <f>SUMIFS('DATA 2'!K$68:K$100,'DATA 2'!$A$68:$A$100,$A8)</f>
        <v>17706.911039999999</v>
      </c>
      <c r="L8" s="29">
        <f>SUMIFS('DATA 2'!L$68:L$100,'DATA 2'!$A$68:$A$100,$A8)</f>
        <v>18324.806430000001</v>
      </c>
      <c r="M8" s="29">
        <f>SUMIFS('DATA 2'!M$68:M$100,'DATA 2'!$A$68:$A$100,$A8)</f>
        <v>18775.741379999999</v>
      </c>
      <c r="N8" s="29">
        <f>SUMIFS('DATA 2'!N$68:N$100,'DATA 2'!$A$68:$A$100,$A8)</f>
        <v>19027.341680000001</v>
      </c>
      <c r="O8" s="29">
        <f>SUMIFS('DATA 2'!O$68:O$100,'DATA 2'!$A$68:$A$100,$A8)</f>
        <v>19011.230049999998</v>
      </c>
      <c r="P8" s="29">
        <f>SUMIFS('DATA 2'!P$68:P$100,'DATA 2'!$A$68:$A$100,$A8)</f>
        <v>19554.598460000001</v>
      </c>
      <c r="Q8" s="29">
        <f>SUMIFS('DATA 2'!Q$68:Q$100,'DATA 2'!$A$68:$A$100,$A8)</f>
        <v>20285.587350000002</v>
      </c>
      <c r="R8" s="29">
        <f>SUMIFS('DATA 2'!R$68:R$100,'DATA 2'!$A$68:$A$100,$A8)</f>
        <v>21076.30631</v>
      </c>
      <c r="S8" s="29">
        <f>SUMIFS('DATA 2'!S$68:S$100,'DATA 2'!$A$68:$A$100,$A8)</f>
        <v>21883.17973</v>
      </c>
      <c r="T8" s="29">
        <f>SUMIFS('DATA 2'!T$68:T$100,'DATA 2'!$A$68:$A$100,$A8)</f>
        <v>22689.09417</v>
      </c>
      <c r="U8" s="29">
        <f>SUMIFS('DATA 2'!U$68:U$100,'DATA 2'!$A$68:$A$100,$A8)</f>
        <v>23351.916799999999</v>
      </c>
      <c r="V8" s="29">
        <f>SUMIFS('DATA 2'!V$68:V$100,'DATA 2'!$A$68:$A$100,$A8)</f>
        <v>23952.4136</v>
      </c>
      <c r="W8" s="29">
        <f>SUMIFS('DATA 2'!W$68:W$100,'DATA 2'!$A$68:$A$100,$A8)</f>
        <v>24479.660599999999</v>
      </c>
      <c r="X8" s="29">
        <f>SUMIFS('DATA 2'!X$68:X$100,'DATA 2'!$A$68:$A$100,$A8)</f>
        <v>24960.907940000001</v>
      </c>
      <c r="Y8" s="29">
        <f>SUMIFS('DATA 2'!Y$68:Y$100,'DATA 2'!$A$68:$A$100,$A8)</f>
        <v>25387.56639</v>
      </c>
      <c r="Z8" s="29">
        <f>SUMIFS('DATA 2'!Z$68:Z$100,'DATA 2'!$A$68:$A$100,$A8)</f>
        <v>25749.890589999999</v>
      </c>
      <c r="AA8" s="29">
        <f>SUMIFS('DATA 2'!AA$68:AA$100,'DATA 2'!$A$68:$A$100,$A8)</f>
        <v>26039.388309999998</v>
      </c>
      <c r="AB8" s="29">
        <f>SUMIFS('DATA 2'!AB$68:AB$100,'DATA 2'!$A$68:$A$100,$A8)</f>
        <v>26248.400850000002</v>
      </c>
      <c r="AC8" s="29">
        <f>SUMIFS('DATA 2'!AC$68:AC$100,'DATA 2'!$A$68:$A$100,$A8)</f>
        <v>26369.918679999999</v>
      </c>
      <c r="AD8" s="29">
        <f>SUMIFS('DATA 2'!AD$68:AD$100,'DATA 2'!$A$68:$A$100,$A8)</f>
        <v>26397.714390000001</v>
      </c>
      <c r="AE8" s="29">
        <f>SUMIFS('DATA 2'!AE$68:AE$100,'DATA 2'!$A$68:$A$100,$A8)</f>
        <v>26997.8066</v>
      </c>
      <c r="AF8" s="29">
        <f>SUMIFS('DATA 2'!AF$68:AF$100,'DATA 2'!$A$68:$A$100,$A8)</f>
        <v>27617.92971</v>
      </c>
      <c r="AG8" s="29">
        <f>SUMIFS('DATA 2'!AG$68:AG$100,'DATA 2'!$A$68:$A$100,$A8)</f>
        <v>28130.315040000001</v>
      </c>
      <c r="AH8" s="29">
        <f>SUMIFS('DATA 2'!AH$68:AH$100,'DATA 2'!$A$68:$A$100,$A8)</f>
        <v>28530.732220000002</v>
      </c>
      <c r="AI8" s="29">
        <f>SUMIFS('DATA 2'!AI$68:AI$100,'DATA 2'!$A$68:$A$100,$A8)</f>
        <v>28839.121319999998</v>
      </c>
      <c r="AJ8" s="29">
        <f>SUMIFS('DATA 2'!AJ$68:AJ$100,'DATA 2'!$A$68:$A$100,$A8)</f>
        <v>29074.40784</v>
      </c>
      <c r="AK8" s="29">
        <f>SUMIFS('DATA 2'!AK$68:AK$100,'DATA 2'!$A$68:$A$100,$A8)</f>
        <v>29250.4264</v>
      </c>
      <c r="AL8" s="29">
        <f>SUMIFS('DATA 2'!AL$68:AL$100,'DATA 2'!$A$68:$A$100,$A8)</f>
        <v>29376.918409999998</v>
      </c>
      <c r="AM8" s="29">
        <f>SUMIFS('DATA 2'!AM$68:AM$100,'DATA 2'!$A$68:$A$100,$A8)</f>
        <v>29459.37832</v>
      </c>
      <c r="AN8" s="29">
        <f>SUMIFS('DATA 2'!AN$68:AN$100,'DATA 2'!$A$68:$A$100,$A8)</f>
        <v>29501.578740000001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976.45985270000006</v>
      </c>
      <c r="E9" s="29">
        <f>SUMIFS('DATA 2'!E$68:E$100,'DATA 2'!$A$68:$A$100,$A9)</f>
        <v>1263.615532</v>
      </c>
      <c r="F9" s="29">
        <f>SUMIFS('DATA 2'!F$68:F$100,'DATA 2'!$A$68:$A$100,$A9)</f>
        <v>1632.7297040000001</v>
      </c>
      <c r="G9" s="29">
        <f>SUMIFS('DATA 2'!G$68:G$100,'DATA 2'!$A$68:$A$100,$A9)</f>
        <v>2104.7229430000002</v>
      </c>
      <c r="H9" s="29">
        <f>SUMIFS('DATA 2'!H$68:H$100,'DATA 2'!$A$68:$A$100,$A9)</f>
        <v>2730.710235</v>
      </c>
      <c r="I9" s="29">
        <f>SUMIFS('DATA 2'!I$68:I$100,'DATA 2'!$A$68:$A$100,$A9)</f>
        <v>3420.4475029999999</v>
      </c>
      <c r="J9" s="29">
        <f>SUMIFS('DATA 2'!J$68:J$100,'DATA 2'!$A$68:$A$100,$A9)</f>
        <v>4207.1562279999998</v>
      </c>
      <c r="K9" s="29">
        <f>SUMIFS('DATA 2'!K$68:K$100,'DATA 2'!$A$68:$A$100,$A9)</f>
        <v>5122.6453160000001</v>
      </c>
      <c r="L9" s="29">
        <f>SUMIFS('DATA 2'!L$68:L$100,'DATA 2'!$A$68:$A$100,$A9)</f>
        <v>6191.2717869999997</v>
      </c>
      <c r="M9" s="29">
        <f>SUMIFS('DATA 2'!M$68:M$100,'DATA 2'!$A$68:$A$100,$A9)</f>
        <v>7426.5232569999998</v>
      </c>
      <c r="N9" s="29">
        <f>SUMIFS('DATA 2'!N$68:N$100,'DATA 2'!$A$68:$A$100,$A9)</f>
        <v>8821.2026310000001</v>
      </c>
      <c r="O9" s="29">
        <f>SUMIFS('DATA 2'!O$68:O$100,'DATA 2'!$A$68:$A$100,$A9)</f>
        <v>10332.328729999999</v>
      </c>
      <c r="P9" s="29">
        <f>SUMIFS('DATA 2'!P$68:P$100,'DATA 2'!$A$68:$A$100,$A9)</f>
        <v>11907.01533</v>
      </c>
      <c r="Q9" s="29">
        <f>SUMIFS('DATA 2'!Q$68:Q$100,'DATA 2'!$A$68:$A$100,$A9)</f>
        <v>13681.57595</v>
      </c>
      <c r="R9" s="29">
        <f>SUMIFS('DATA 2'!R$68:R$100,'DATA 2'!$A$68:$A$100,$A9)</f>
        <v>15674.098969999999</v>
      </c>
      <c r="S9" s="29">
        <f>SUMIFS('DATA 2'!S$68:S$100,'DATA 2'!$A$68:$A$100,$A9)</f>
        <v>17901.774270000002</v>
      </c>
      <c r="T9" s="29">
        <f>SUMIFS('DATA 2'!T$68:T$100,'DATA 2'!$A$68:$A$100,$A9)</f>
        <v>20382.875609999999</v>
      </c>
      <c r="U9" s="29">
        <f>SUMIFS('DATA 2'!U$68:U$100,'DATA 2'!$A$68:$A$100,$A9)</f>
        <v>22425.803469999999</v>
      </c>
      <c r="V9" s="29">
        <f>SUMIFS('DATA 2'!V$68:V$100,'DATA 2'!$A$68:$A$100,$A9)</f>
        <v>24596.407279999999</v>
      </c>
      <c r="W9" s="29">
        <f>SUMIFS('DATA 2'!W$68:W$100,'DATA 2'!$A$68:$A$100,$A9)</f>
        <v>26839.060010000001</v>
      </c>
      <c r="X9" s="29">
        <f>SUMIFS('DATA 2'!X$68:X$100,'DATA 2'!$A$68:$A$100,$A9)</f>
        <v>29201.473870000002</v>
      </c>
      <c r="Y9" s="29">
        <f>SUMIFS('DATA 2'!Y$68:Y$100,'DATA 2'!$A$68:$A$100,$A9)</f>
        <v>31656.041140000001</v>
      </c>
      <c r="Z9" s="29">
        <f>SUMIFS('DATA 2'!Z$68:Z$100,'DATA 2'!$A$68:$A$100,$A9)</f>
        <v>34188.748579999999</v>
      </c>
      <c r="AA9" s="29">
        <f>SUMIFS('DATA 2'!AA$68:AA$100,'DATA 2'!$A$68:$A$100,$A9)</f>
        <v>36785.071909999999</v>
      </c>
      <c r="AB9" s="29">
        <f>SUMIFS('DATA 2'!AB$68:AB$100,'DATA 2'!$A$68:$A$100,$A9)</f>
        <v>39428.313049999997</v>
      </c>
      <c r="AC9" s="29">
        <f>SUMIFS('DATA 2'!AC$68:AC$100,'DATA 2'!$A$68:$A$100,$A9)</f>
        <v>42099.311470000001</v>
      </c>
      <c r="AD9" s="29">
        <f>SUMIFS('DATA 2'!AD$68:AD$100,'DATA 2'!$A$68:$A$100,$A9)</f>
        <v>44776.625659999998</v>
      </c>
      <c r="AE9" s="29">
        <f>SUMIFS('DATA 2'!AE$68:AE$100,'DATA 2'!$A$68:$A$100,$A9)</f>
        <v>47399.164349999999</v>
      </c>
      <c r="AF9" s="29">
        <f>SUMIFS('DATA 2'!AF$68:AF$100,'DATA 2'!$A$68:$A$100,$A9)</f>
        <v>49608.906640000001</v>
      </c>
      <c r="AG9" s="29">
        <f>SUMIFS('DATA 2'!AG$68:AG$100,'DATA 2'!$A$68:$A$100,$A9)</f>
        <v>51533.022839999998</v>
      </c>
      <c r="AH9" s="29">
        <f>SUMIFS('DATA 2'!AH$68:AH$100,'DATA 2'!$A$68:$A$100,$A9)</f>
        <v>53249.942340000001</v>
      </c>
      <c r="AI9" s="29">
        <f>SUMIFS('DATA 2'!AI$68:AI$100,'DATA 2'!$A$68:$A$100,$A9)</f>
        <v>54808.621579999999</v>
      </c>
      <c r="AJ9" s="29">
        <f>SUMIFS('DATA 2'!AJ$68:AJ$100,'DATA 2'!$A$68:$A$100,$A9)</f>
        <v>56239.605920000002</v>
      </c>
      <c r="AK9" s="29">
        <f>SUMIFS('DATA 2'!AK$68:AK$100,'DATA 2'!$A$68:$A$100,$A9)</f>
        <v>57562.879090000002</v>
      </c>
      <c r="AL9" s="29">
        <f>SUMIFS('DATA 2'!AL$68:AL$100,'DATA 2'!$A$68:$A$100,$A9)</f>
        <v>58792.893539999997</v>
      </c>
      <c r="AM9" s="29">
        <f>SUMIFS('DATA 2'!AM$68:AM$100,'DATA 2'!$A$68:$A$100,$A9)</f>
        <v>59936.400650000003</v>
      </c>
      <c r="AN9" s="29">
        <f>SUMIFS('DATA 2'!AN$68:AN$100,'DATA 2'!$A$68:$A$100,$A9)</f>
        <v>60999.39849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657.49849740000002</v>
      </c>
      <c r="E10" s="29">
        <f>SUMIFS('DATA 2'!E$68:E$100,'DATA 2'!$A$68:$A$100,$A10)</f>
        <v>673.64262310000004</v>
      </c>
      <c r="F10" s="29">
        <f>SUMIFS('DATA 2'!F$68:F$100,'DATA 2'!$A$68:$A$100,$A10)</f>
        <v>686.14376149999998</v>
      </c>
      <c r="G10" s="29">
        <f>SUMIFS('DATA 2'!G$68:G$100,'DATA 2'!$A$68:$A$100,$A10)</f>
        <v>694.08074650000003</v>
      </c>
      <c r="H10" s="29">
        <f>SUMIFS('DATA 2'!H$68:H$100,'DATA 2'!$A$68:$A$100,$A10)</f>
        <v>801.26809639999999</v>
      </c>
      <c r="I10" s="29">
        <f>SUMIFS('DATA 2'!I$68:I$100,'DATA 2'!$A$68:$A$100,$A10)</f>
        <v>943.28591410000001</v>
      </c>
      <c r="J10" s="29">
        <f>SUMIFS('DATA 2'!J$68:J$100,'DATA 2'!$A$68:$A$100,$A10)</f>
        <v>1103.993046</v>
      </c>
      <c r="K10" s="29">
        <f>SUMIFS('DATA 2'!K$68:K$100,'DATA 2'!$A$68:$A$100,$A10)</f>
        <v>1282.4146780000001</v>
      </c>
      <c r="L10" s="29">
        <f>SUMIFS('DATA 2'!L$68:L$100,'DATA 2'!$A$68:$A$100,$A10)</f>
        <v>1480.8917759999999</v>
      </c>
      <c r="M10" s="29">
        <f>SUMIFS('DATA 2'!M$68:M$100,'DATA 2'!$A$68:$A$100,$A10)</f>
        <v>1700.7601050000001</v>
      </c>
      <c r="N10" s="29">
        <f>SUMIFS('DATA 2'!N$68:N$100,'DATA 2'!$A$68:$A$100,$A10)</f>
        <v>1939.677195</v>
      </c>
      <c r="O10" s="29">
        <f>SUMIFS('DATA 2'!O$68:O$100,'DATA 2'!$A$68:$A$100,$A10)</f>
        <v>2188.9557759999998</v>
      </c>
      <c r="P10" s="29">
        <f>SUMIFS('DATA 2'!P$68:P$100,'DATA 2'!$A$68:$A$100,$A10)</f>
        <v>2345.0523720000001</v>
      </c>
      <c r="Q10" s="29">
        <f>SUMIFS('DATA 2'!Q$68:Q$100,'DATA 2'!$A$68:$A$100,$A10)</f>
        <v>2463.5170889999999</v>
      </c>
      <c r="R10" s="29">
        <f>SUMIFS('DATA 2'!R$68:R$100,'DATA 2'!$A$68:$A$100,$A10)</f>
        <v>2565.167962</v>
      </c>
      <c r="S10" s="29">
        <f>SUMIFS('DATA 2'!S$68:S$100,'DATA 2'!$A$68:$A$100,$A10)</f>
        <v>2655.8836379999998</v>
      </c>
      <c r="T10" s="29">
        <f>SUMIFS('DATA 2'!T$68:T$100,'DATA 2'!$A$68:$A$100,$A10)</f>
        <v>2736.8133130000001</v>
      </c>
      <c r="U10" s="29">
        <f>SUMIFS('DATA 2'!U$68:U$100,'DATA 2'!$A$68:$A$100,$A10)</f>
        <v>2838.0977750000002</v>
      </c>
      <c r="V10" s="29">
        <f>SUMIFS('DATA 2'!V$68:V$100,'DATA 2'!$A$68:$A$100,$A10)</f>
        <v>2943.544922</v>
      </c>
      <c r="W10" s="29">
        <f>SUMIFS('DATA 2'!W$68:W$100,'DATA 2'!$A$68:$A$100,$A10)</f>
        <v>3042.4203590000002</v>
      </c>
      <c r="X10" s="29">
        <f>SUMIFS('DATA 2'!X$68:X$100,'DATA 2'!$A$68:$A$100,$A10)</f>
        <v>3134.8607510000002</v>
      </c>
      <c r="Y10" s="29">
        <f>SUMIFS('DATA 2'!Y$68:Y$100,'DATA 2'!$A$68:$A$100,$A10)</f>
        <v>3218.5716189999998</v>
      </c>
      <c r="Z10" s="29">
        <f>SUMIFS('DATA 2'!Z$68:Z$100,'DATA 2'!$A$68:$A$100,$A10)</f>
        <v>3291.7427259999999</v>
      </c>
      <c r="AA10" s="29">
        <f>SUMIFS('DATA 2'!AA$68:AA$100,'DATA 2'!$A$68:$A$100,$A10)</f>
        <v>3352.9549080000002</v>
      </c>
      <c r="AB10" s="29">
        <f>SUMIFS('DATA 2'!AB$68:AB$100,'DATA 2'!$A$68:$A$100,$A10)</f>
        <v>3401.0118360000001</v>
      </c>
      <c r="AC10" s="29">
        <f>SUMIFS('DATA 2'!AC$68:AC$100,'DATA 2'!$A$68:$A$100,$A10)</f>
        <v>3434.8834879999999</v>
      </c>
      <c r="AD10" s="29">
        <f>SUMIFS('DATA 2'!AD$68:AD$100,'DATA 2'!$A$68:$A$100,$A10)</f>
        <v>3453.7140209999998</v>
      </c>
      <c r="AE10" s="29">
        <f>SUMIFS('DATA 2'!AE$68:AE$100,'DATA 2'!$A$68:$A$100,$A10)</f>
        <v>3541.6959649999999</v>
      </c>
      <c r="AF10" s="29">
        <f>SUMIFS('DATA 2'!AF$68:AF$100,'DATA 2'!$A$68:$A$100,$A10)</f>
        <v>3628.6995080000002</v>
      </c>
      <c r="AG10" s="29">
        <f>SUMIFS('DATA 2'!AG$68:AG$100,'DATA 2'!$A$68:$A$100,$A10)</f>
        <v>3698.5030489999999</v>
      </c>
      <c r="AH10" s="29">
        <f>SUMIFS('DATA 2'!AH$68:AH$100,'DATA 2'!$A$68:$A$100,$A10)</f>
        <v>3750.7170460000002</v>
      </c>
      <c r="AI10" s="29">
        <f>SUMIFS('DATA 2'!AI$68:AI$100,'DATA 2'!$A$68:$A$100,$A10)</f>
        <v>3788.0932769999999</v>
      </c>
      <c r="AJ10" s="29">
        <f>SUMIFS('DATA 2'!AJ$68:AJ$100,'DATA 2'!$A$68:$A$100,$A10)</f>
        <v>3813.2805269999999</v>
      </c>
      <c r="AK10" s="29">
        <f>SUMIFS('DATA 2'!AK$68:AK$100,'DATA 2'!$A$68:$A$100,$A10)</f>
        <v>3828.2898850000001</v>
      </c>
      <c r="AL10" s="29">
        <f>SUMIFS('DATA 2'!AL$68:AL$100,'DATA 2'!$A$68:$A$100,$A10)</f>
        <v>3834.618305</v>
      </c>
      <c r="AM10" s="29">
        <f>SUMIFS('DATA 2'!AM$68:AM$100,'DATA 2'!$A$68:$A$100,$A10)</f>
        <v>3833.2205629999999</v>
      </c>
      <c r="AN10" s="29">
        <f>SUMIFS('DATA 2'!AN$68:AN$100,'DATA 2'!$A$68:$A$100,$A10)</f>
        <v>3824.834824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9.1192174050000006</v>
      </c>
      <c r="E11" s="29">
        <f>SUMIFS('DATA 2'!E$68:E$100,'DATA 2'!$A$68:$A$100,$A11)</f>
        <v>19.139456500000001</v>
      </c>
      <c r="F11" s="29">
        <f>SUMIFS('DATA 2'!F$68:F$100,'DATA 2'!$A$68:$A$100,$A11)</f>
        <v>40.470881480000003</v>
      </c>
      <c r="G11" s="29">
        <f>SUMIFS('DATA 2'!G$68:G$100,'DATA 2'!$A$68:$A$100,$A11)</f>
        <v>86.052404609999996</v>
      </c>
      <c r="H11" s="29">
        <f>SUMIFS('DATA 2'!H$68:H$100,'DATA 2'!$A$68:$A$100,$A11)</f>
        <v>170.77498790000001</v>
      </c>
      <c r="I11" s="29">
        <f>SUMIFS('DATA 2'!I$68:I$100,'DATA 2'!$A$68:$A$100,$A11)</f>
        <v>328.56695630000002</v>
      </c>
      <c r="J11" s="29">
        <f>SUMIFS('DATA 2'!J$68:J$100,'DATA 2'!$A$68:$A$100,$A11)</f>
        <v>621.37342650000005</v>
      </c>
      <c r="K11" s="29">
        <f>SUMIFS('DATA 2'!K$68:K$100,'DATA 2'!$A$68:$A$100,$A11)</f>
        <v>1162.3683189999999</v>
      </c>
      <c r="L11" s="29">
        <f>SUMIFS('DATA 2'!L$68:L$100,'DATA 2'!$A$68:$A$100,$A11)</f>
        <v>2154.8226399999999</v>
      </c>
      <c r="M11" s="29">
        <f>SUMIFS('DATA 2'!M$68:M$100,'DATA 2'!$A$68:$A$100,$A11)</f>
        <v>3957.0323509999998</v>
      </c>
      <c r="N11" s="29">
        <f>SUMIFS('DATA 2'!N$68:N$100,'DATA 2'!$A$68:$A$100,$A11)</f>
        <v>7182.0117710000004</v>
      </c>
      <c r="O11" s="29">
        <f>SUMIFS('DATA 2'!O$68:O$100,'DATA 2'!$A$68:$A$100,$A11)</f>
        <v>12832.69902</v>
      </c>
      <c r="P11" s="29">
        <f>SUMIFS('DATA 2'!P$68:P$100,'DATA 2'!$A$68:$A$100,$A11)</f>
        <v>14337.872499999999</v>
      </c>
      <c r="Q11" s="29">
        <f>SUMIFS('DATA 2'!Q$68:Q$100,'DATA 2'!$A$68:$A$100,$A11)</f>
        <v>15828.44586</v>
      </c>
      <c r="R11" s="29">
        <f>SUMIFS('DATA 2'!R$68:R$100,'DATA 2'!$A$68:$A$100,$A11)</f>
        <v>17312.567129999999</v>
      </c>
      <c r="S11" s="29">
        <f>SUMIFS('DATA 2'!S$68:S$100,'DATA 2'!$A$68:$A$100,$A11)</f>
        <v>18789.411489999999</v>
      </c>
      <c r="T11" s="29">
        <f>SUMIFS('DATA 2'!T$68:T$100,'DATA 2'!$A$68:$A$100,$A11)</f>
        <v>20255.630720000001</v>
      </c>
      <c r="U11" s="29">
        <f>SUMIFS('DATA 2'!U$68:U$100,'DATA 2'!$A$68:$A$100,$A11)</f>
        <v>23684.786410000001</v>
      </c>
      <c r="V11" s="29">
        <f>SUMIFS('DATA 2'!V$68:V$100,'DATA 2'!$A$68:$A$100,$A11)</f>
        <v>27624.766159999999</v>
      </c>
      <c r="W11" s="29">
        <f>SUMIFS('DATA 2'!W$68:W$100,'DATA 2'!$A$68:$A$100,$A11)</f>
        <v>32072.891540000001</v>
      </c>
      <c r="X11" s="29">
        <f>SUMIFS('DATA 2'!X$68:X$100,'DATA 2'!$A$68:$A$100,$A11)</f>
        <v>37147.986040000003</v>
      </c>
      <c r="Y11" s="29">
        <f>SUMIFS('DATA 2'!Y$68:Y$100,'DATA 2'!$A$68:$A$100,$A11)</f>
        <v>42888.903890000001</v>
      </c>
      <c r="Z11" s="29">
        <f>SUMIFS('DATA 2'!Z$68:Z$100,'DATA 2'!$A$68:$A$100,$A11)</f>
        <v>49353.009270000002</v>
      </c>
      <c r="AA11" s="29">
        <f>SUMIFS('DATA 2'!AA$68:AA$100,'DATA 2'!$A$68:$A$100,$A11)</f>
        <v>56600.111400000002</v>
      </c>
      <c r="AB11" s="29">
        <f>SUMIFS('DATA 2'!AB$68:AB$100,'DATA 2'!$A$68:$A$100,$A11)</f>
        <v>64689.431810000002</v>
      </c>
      <c r="AC11" s="29">
        <f>SUMIFS('DATA 2'!AC$68:AC$100,'DATA 2'!$A$68:$A$100,$A11)</f>
        <v>73677.782689999905</v>
      </c>
      <c r="AD11" s="29">
        <f>SUMIFS('DATA 2'!AD$68:AD$100,'DATA 2'!$A$68:$A$100,$A11)</f>
        <v>83618.108139999997</v>
      </c>
      <c r="AE11" s="29">
        <f>SUMIFS('DATA 2'!AE$68:AE$100,'DATA 2'!$A$68:$A$100,$A11)</f>
        <v>89370.887520000004</v>
      </c>
      <c r="AF11" s="29">
        <f>SUMIFS('DATA 2'!AF$68:AF$100,'DATA 2'!$A$68:$A$100,$A11)</f>
        <v>94341.127280000001</v>
      </c>
      <c r="AG11" s="29">
        <f>SUMIFS('DATA 2'!AG$68:AG$100,'DATA 2'!$A$68:$A$100,$A11)</f>
        <v>98757.152960000007</v>
      </c>
      <c r="AH11" s="29">
        <f>SUMIFS('DATA 2'!AH$68:AH$100,'DATA 2'!$A$68:$A$100,$A11)</f>
        <v>102763.6051</v>
      </c>
      <c r="AI11" s="29">
        <f>SUMIFS('DATA 2'!AI$68:AI$100,'DATA 2'!$A$68:$A$100,$A11)</f>
        <v>106453.0895</v>
      </c>
      <c r="AJ11" s="29">
        <f>SUMIFS('DATA 2'!AJ$68:AJ$100,'DATA 2'!$A$68:$A$100,$A11)</f>
        <v>109884.9803</v>
      </c>
      <c r="AK11" s="29">
        <f>SUMIFS('DATA 2'!AK$68:AK$100,'DATA 2'!$A$68:$A$100,$A11)</f>
        <v>113099.3051</v>
      </c>
      <c r="AL11" s="29">
        <f>SUMIFS('DATA 2'!AL$68:AL$100,'DATA 2'!$A$68:$A$100,$A11)</f>
        <v>116126.13860000001</v>
      </c>
      <c r="AM11" s="29">
        <f>SUMIFS('DATA 2'!AM$68:AM$100,'DATA 2'!$A$68:$A$100,$A11)</f>
        <v>118980.80409999999</v>
      </c>
      <c r="AN11" s="29">
        <f>SUMIFS('DATA 2'!AN$68:AN$100,'DATA 2'!$A$68:$A$100,$A11)</f>
        <v>121677.28969999999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363.25640110000001</v>
      </c>
      <c r="E12" s="29">
        <f>SUMIFS('DATA 2'!E$68:E$100,'DATA 2'!$A$68:$A$100,$A12)</f>
        <v>488.33406339999999</v>
      </c>
      <c r="F12" s="29">
        <f>SUMIFS('DATA 2'!F$68:F$100,'DATA 2'!$A$68:$A$100,$A12)</f>
        <v>671.44173169999999</v>
      </c>
      <c r="G12" s="29">
        <f>SUMIFS('DATA 2'!G$68:G$100,'DATA 2'!$A$68:$A$100,$A12)</f>
        <v>931.87183649999997</v>
      </c>
      <c r="H12" s="29">
        <f>SUMIFS('DATA 2'!H$68:H$100,'DATA 2'!$A$68:$A$100,$A12)</f>
        <v>1196.860103</v>
      </c>
      <c r="I12" s="29">
        <f>SUMIFS('DATA 2'!I$68:I$100,'DATA 2'!$A$68:$A$100,$A12)</f>
        <v>1460.428686</v>
      </c>
      <c r="J12" s="29">
        <f>SUMIFS('DATA 2'!J$68:J$100,'DATA 2'!$A$68:$A$100,$A12)</f>
        <v>1728.4322010000001</v>
      </c>
      <c r="K12" s="29">
        <f>SUMIFS('DATA 2'!K$68:K$100,'DATA 2'!$A$68:$A$100,$A12)</f>
        <v>2007.9548970000001</v>
      </c>
      <c r="L12" s="29">
        <f>SUMIFS('DATA 2'!L$68:L$100,'DATA 2'!$A$68:$A$100,$A12)</f>
        <v>2302.6898700000002</v>
      </c>
      <c r="M12" s="29">
        <f>SUMIFS('DATA 2'!M$68:M$100,'DATA 2'!$A$68:$A$100,$A12)</f>
        <v>2611.2296350000001</v>
      </c>
      <c r="N12" s="29">
        <f>SUMIFS('DATA 2'!N$68:N$100,'DATA 2'!$A$68:$A$100,$A12)</f>
        <v>2925.135342</v>
      </c>
      <c r="O12" s="29">
        <f>SUMIFS('DATA 2'!O$68:O$100,'DATA 2'!$A$68:$A$100,$A12)</f>
        <v>3226.550866</v>
      </c>
      <c r="P12" s="29">
        <f>SUMIFS('DATA 2'!P$68:P$100,'DATA 2'!$A$68:$A$100,$A12)</f>
        <v>3447.5851889999999</v>
      </c>
      <c r="Q12" s="29">
        <f>SUMIFS('DATA 2'!Q$68:Q$100,'DATA 2'!$A$68:$A$100,$A12)</f>
        <v>3630.1520959999998</v>
      </c>
      <c r="R12" s="29">
        <f>SUMIFS('DATA 2'!R$68:R$100,'DATA 2'!$A$68:$A$100,$A12)</f>
        <v>3788.6255759999999</v>
      </c>
      <c r="S12" s="29">
        <f>SUMIFS('DATA 2'!S$68:S$100,'DATA 2'!$A$68:$A$100,$A12)</f>
        <v>3926.3459309999998</v>
      </c>
      <c r="T12" s="29">
        <f>SUMIFS('DATA 2'!T$68:T$100,'DATA 2'!$A$68:$A$100,$A12)</f>
        <v>4043.4619809999999</v>
      </c>
      <c r="U12" s="29">
        <f>SUMIFS('DATA 2'!U$68:U$100,'DATA 2'!$A$68:$A$100,$A12)</f>
        <v>4180.5425670000004</v>
      </c>
      <c r="V12" s="29">
        <f>SUMIFS('DATA 2'!V$68:V$100,'DATA 2'!$A$68:$A$100,$A12)</f>
        <v>4315.6165549999996</v>
      </c>
      <c r="W12" s="29">
        <f>SUMIFS('DATA 2'!W$68:W$100,'DATA 2'!$A$68:$A$100,$A12)</f>
        <v>4433.8252229999998</v>
      </c>
      <c r="X12" s="29">
        <f>SUMIFS('DATA 2'!X$68:X$100,'DATA 2'!$A$68:$A$100,$A12)</f>
        <v>4536.0717089999998</v>
      </c>
      <c r="Y12" s="29">
        <f>SUMIFS('DATA 2'!Y$68:Y$100,'DATA 2'!$A$68:$A$100,$A12)</f>
        <v>4619.6872100000001</v>
      </c>
      <c r="Z12" s="29">
        <f>SUMIFS('DATA 2'!Z$68:Z$100,'DATA 2'!$A$68:$A$100,$A12)</f>
        <v>4682.814206</v>
      </c>
      <c r="AA12" s="29">
        <f>SUMIFS('DATA 2'!AA$68:AA$100,'DATA 2'!$A$68:$A$100,$A12)</f>
        <v>4724.2773660000003</v>
      </c>
      <c r="AB12" s="29">
        <f>SUMIFS('DATA 2'!AB$68:AB$100,'DATA 2'!$A$68:$A$100,$A12)</f>
        <v>4743.3240759999999</v>
      </c>
      <c r="AC12" s="29">
        <f>SUMIFS('DATA 2'!AC$68:AC$100,'DATA 2'!$A$68:$A$100,$A12)</f>
        <v>4739.521307</v>
      </c>
      <c r="AD12" s="29">
        <f>SUMIFS('DATA 2'!AD$68:AD$100,'DATA 2'!$A$68:$A$100,$A12)</f>
        <v>4712.7415510000001</v>
      </c>
      <c r="AE12" s="29">
        <f>SUMIFS('DATA 2'!AE$68:AE$100,'DATA 2'!$A$68:$A$100,$A12)</f>
        <v>2904.8280110000001</v>
      </c>
      <c r="AF12" s="29">
        <f>SUMIFS('DATA 2'!AF$68:AF$100,'DATA 2'!$A$68:$A$100,$A12)</f>
        <v>1488.784598</v>
      </c>
      <c r="AG12" s="29">
        <f>SUMIFS('DATA 2'!AG$68:AG$100,'DATA 2'!$A$68:$A$100,$A12)</f>
        <v>702.16626829999996</v>
      </c>
      <c r="AH12" s="29">
        <f>SUMIFS('DATA 2'!AH$68:AH$100,'DATA 2'!$A$68:$A$100,$A12)</f>
        <v>314.79959730000002</v>
      </c>
      <c r="AI12" s="29">
        <f>SUMIFS('DATA 2'!AI$68:AI$100,'DATA 2'!$A$68:$A$100,$A12)</f>
        <v>135.68565150000001</v>
      </c>
      <c r="AJ12" s="29">
        <f>SUMIFS('DATA 2'!AJ$68:AJ$100,'DATA 2'!$A$68:$A$100,$A12)</f>
        <v>56.522047329999999</v>
      </c>
      <c r="AK12" s="29">
        <f>SUMIFS('DATA 2'!AK$68:AK$100,'DATA 2'!$A$68:$A$100,$A12)</f>
        <v>22.859715980000001</v>
      </c>
      <c r="AL12" s="29">
        <f>SUMIFS('DATA 2'!AL$68:AL$100,'DATA 2'!$A$68:$A$100,$A12)</f>
        <v>9.0386510209999997</v>
      </c>
      <c r="AM12" s="29">
        <f>SUMIFS('DATA 2'!AM$68:AM$100,'DATA 2'!$A$68:$A$100,$A12)</f>
        <v>3.5376359690000001</v>
      </c>
      <c r="AN12" s="29">
        <f>SUMIFS('DATA 2'!AN$68:AN$100,'DATA 2'!$A$68:$A$100,$A12)</f>
        <v>1.400655786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562.79615520000004</v>
      </c>
      <c r="E13" s="29">
        <f>SUMIFS('DATA 2'!E$68:E$100,'DATA 2'!$A$68:$A$100,$A13)</f>
        <v>626.1632505</v>
      </c>
      <c r="F13" s="29">
        <f>SUMIFS('DATA 2'!F$68:F$100,'DATA 2'!$A$68:$A$100,$A13)</f>
        <v>698.29337420000002</v>
      </c>
      <c r="G13" s="29">
        <f>SUMIFS('DATA 2'!G$68:G$100,'DATA 2'!$A$68:$A$100,$A13)</f>
        <v>777.00046680000003</v>
      </c>
      <c r="H13" s="29">
        <f>SUMIFS('DATA 2'!H$68:H$100,'DATA 2'!$A$68:$A$100,$A13)</f>
        <v>877.99491279999995</v>
      </c>
      <c r="I13" s="29">
        <f>SUMIFS('DATA 2'!I$68:I$100,'DATA 2'!$A$68:$A$100,$A13)</f>
        <v>971.72055590000002</v>
      </c>
      <c r="J13" s="29">
        <f>SUMIFS('DATA 2'!J$68:J$100,'DATA 2'!$A$68:$A$100,$A13)</f>
        <v>1053.3810289999999</v>
      </c>
      <c r="K13" s="29">
        <f>SUMIFS('DATA 2'!K$68:K$100,'DATA 2'!$A$68:$A$100,$A13)</f>
        <v>1125.185457</v>
      </c>
      <c r="L13" s="29">
        <f>SUMIFS('DATA 2'!L$68:L$100,'DATA 2'!$A$68:$A$100,$A13)</f>
        <v>1188.9898840000001</v>
      </c>
      <c r="M13" s="29">
        <f>SUMIFS('DATA 2'!M$68:M$100,'DATA 2'!$A$68:$A$100,$A13)</f>
        <v>1244.523633</v>
      </c>
      <c r="N13" s="29">
        <f>SUMIFS('DATA 2'!N$68:N$100,'DATA 2'!$A$68:$A$100,$A13)</f>
        <v>1288.907917</v>
      </c>
      <c r="O13" s="29">
        <f>SUMIFS('DATA 2'!O$68:O$100,'DATA 2'!$A$68:$A$100,$A13)</f>
        <v>1316.5128569999999</v>
      </c>
      <c r="P13" s="29">
        <f>SUMIFS('DATA 2'!P$68:P$100,'DATA 2'!$A$68:$A$100,$A13)</f>
        <v>1344.3075759999999</v>
      </c>
      <c r="Q13" s="29">
        <f>SUMIFS('DATA 2'!Q$68:Q$100,'DATA 2'!$A$68:$A$100,$A13)</f>
        <v>1369.67641</v>
      </c>
      <c r="R13" s="29">
        <f>SUMIFS('DATA 2'!R$68:R$100,'DATA 2'!$A$68:$A$100,$A13)</f>
        <v>1391.4269830000001</v>
      </c>
      <c r="S13" s="29">
        <f>SUMIFS('DATA 2'!S$68:S$100,'DATA 2'!$A$68:$A$100,$A13)</f>
        <v>1408.9486509999999</v>
      </c>
      <c r="T13" s="29">
        <f>SUMIFS('DATA 2'!T$68:T$100,'DATA 2'!$A$68:$A$100,$A13)</f>
        <v>1421.90708</v>
      </c>
      <c r="U13" s="29">
        <f>SUMIFS('DATA 2'!U$68:U$100,'DATA 2'!$A$68:$A$100,$A13)</f>
        <v>1359.353294</v>
      </c>
      <c r="V13" s="29">
        <f>SUMIFS('DATA 2'!V$68:V$100,'DATA 2'!$A$68:$A$100,$A13)</f>
        <v>1271.7716290000001</v>
      </c>
      <c r="W13" s="29">
        <f>SUMIFS('DATA 2'!W$68:W$100,'DATA 2'!$A$68:$A$100,$A13)</f>
        <v>1175.507026</v>
      </c>
      <c r="X13" s="29">
        <f>SUMIFS('DATA 2'!X$68:X$100,'DATA 2'!$A$68:$A$100,$A13)</f>
        <v>1078.1579850000001</v>
      </c>
      <c r="Y13" s="29">
        <f>SUMIFS('DATA 2'!Y$68:Y$100,'DATA 2'!$A$68:$A$100,$A13)</f>
        <v>982.08450049999999</v>
      </c>
      <c r="Z13" s="29">
        <f>SUMIFS('DATA 2'!Z$68:Z$100,'DATA 2'!$A$68:$A$100,$A13)</f>
        <v>888.60192050000001</v>
      </c>
      <c r="AA13" s="29">
        <f>SUMIFS('DATA 2'!AA$68:AA$100,'DATA 2'!$A$68:$A$100,$A13)</f>
        <v>798.68332799999996</v>
      </c>
      <c r="AB13" s="29">
        <f>SUMIFS('DATA 2'!AB$68:AB$100,'DATA 2'!$A$68:$A$100,$A13)</f>
        <v>713.09206979999999</v>
      </c>
      <c r="AC13" s="29">
        <f>SUMIFS('DATA 2'!AC$68:AC$100,'DATA 2'!$A$68:$A$100,$A13)</f>
        <v>632.41532559999996</v>
      </c>
      <c r="AD13" s="29">
        <f>SUMIFS('DATA 2'!AD$68:AD$100,'DATA 2'!$A$68:$A$100,$A13)</f>
        <v>557.08152089999999</v>
      </c>
      <c r="AE13" s="29">
        <f>SUMIFS('DATA 2'!AE$68:AE$100,'DATA 2'!$A$68:$A$100,$A13)</f>
        <v>463.84625740000001</v>
      </c>
      <c r="AF13" s="29">
        <f>SUMIFS('DATA 2'!AF$68:AF$100,'DATA 2'!$A$68:$A$100,$A13)</f>
        <v>374.65907170000003</v>
      </c>
      <c r="AG13" s="29">
        <f>SUMIFS('DATA 2'!AG$68:AG$100,'DATA 2'!$A$68:$A$100,$A13)</f>
        <v>296.90657590000001</v>
      </c>
      <c r="AH13" s="29">
        <f>SUMIFS('DATA 2'!AH$68:AH$100,'DATA 2'!$A$68:$A$100,$A13)</f>
        <v>231.9943055</v>
      </c>
      <c r="AI13" s="29">
        <f>SUMIFS('DATA 2'!AI$68:AI$100,'DATA 2'!$A$68:$A$100,$A13)</f>
        <v>179.16942499999999</v>
      </c>
      <c r="AJ13" s="29">
        <f>SUMIFS('DATA 2'!AJ$68:AJ$100,'DATA 2'!$A$68:$A$100,$A13)</f>
        <v>136.9465505</v>
      </c>
      <c r="AK13" s="29">
        <f>SUMIFS('DATA 2'!AK$68:AK$100,'DATA 2'!$A$68:$A$100,$A13)</f>
        <v>103.676585</v>
      </c>
      <c r="AL13" s="29">
        <f>SUMIFS('DATA 2'!AL$68:AL$100,'DATA 2'!$A$68:$A$100,$A13)</f>
        <v>77.782334309999996</v>
      </c>
      <c r="AM13" s="29">
        <f>SUMIFS('DATA 2'!AM$68:AM$100,'DATA 2'!$A$68:$A$100,$A13)</f>
        <v>57.849551869999999</v>
      </c>
      <c r="AN13" s="29">
        <f>SUMIFS('DATA 2'!AN$68:AN$100,'DATA 2'!$A$68:$A$100,$A13)</f>
        <v>42.663530110000004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0.83227135139999997</v>
      </c>
      <c r="E14" s="29">
        <f>SUMIFS('DATA 2'!E$68:E$100,'DATA 2'!$A$68:$A$100,$A14)</f>
        <v>4.9048206670000001</v>
      </c>
      <c r="F14" s="29">
        <f>SUMIFS('DATA 2'!F$68:F$100,'DATA 2'!$A$68:$A$100,$A14)</f>
        <v>34.55969494</v>
      </c>
      <c r="G14" s="29">
        <f>SUMIFS('DATA 2'!G$68:G$100,'DATA 2'!$A$68:$A$100,$A14)</f>
        <v>257.30666550000001</v>
      </c>
      <c r="H14" s="29">
        <f>SUMIFS('DATA 2'!H$68:H$100,'DATA 2'!$A$68:$A$100,$A14)</f>
        <v>622.85343260000002</v>
      </c>
      <c r="I14" s="29">
        <f>SUMIFS('DATA 2'!I$68:I$100,'DATA 2'!$A$68:$A$100,$A14)</f>
        <v>999.62856490000001</v>
      </c>
      <c r="J14" s="29">
        <f>SUMIFS('DATA 2'!J$68:J$100,'DATA 2'!$A$68:$A$100,$A14)</f>
        <v>1375.9488490000001</v>
      </c>
      <c r="K14" s="29">
        <f>SUMIFS('DATA 2'!K$68:K$100,'DATA 2'!$A$68:$A$100,$A14)</f>
        <v>1772.6152509999999</v>
      </c>
      <c r="L14" s="29">
        <f>SUMIFS('DATA 2'!L$68:L$100,'DATA 2'!$A$68:$A$100,$A14)</f>
        <v>2204.9096359999999</v>
      </c>
      <c r="M14" s="29">
        <f>SUMIFS('DATA 2'!M$68:M$100,'DATA 2'!$A$68:$A$100,$A14)</f>
        <v>2678.298198</v>
      </c>
      <c r="N14" s="29">
        <f>SUMIFS('DATA 2'!N$68:N$100,'DATA 2'!$A$68:$A$100,$A14)</f>
        <v>3187.6287219999999</v>
      </c>
      <c r="O14" s="29">
        <f>SUMIFS('DATA 2'!O$68:O$100,'DATA 2'!$A$68:$A$100,$A14)</f>
        <v>3714.1930670000002</v>
      </c>
      <c r="P14" s="29">
        <f>SUMIFS('DATA 2'!P$68:P$100,'DATA 2'!$A$68:$A$100,$A14)</f>
        <v>4018.4863089999999</v>
      </c>
      <c r="Q14" s="29">
        <f>SUMIFS('DATA 2'!Q$68:Q$100,'DATA 2'!$A$68:$A$100,$A14)</f>
        <v>4213.5089209999996</v>
      </c>
      <c r="R14" s="29">
        <f>SUMIFS('DATA 2'!R$68:R$100,'DATA 2'!$A$68:$A$100,$A14)</f>
        <v>4346.9092190000001</v>
      </c>
      <c r="S14" s="29">
        <f>SUMIFS('DATA 2'!S$68:S$100,'DATA 2'!$A$68:$A$100,$A14)</f>
        <v>4435.4951170000004</v>
      </c>
      <c r="T14" s="29">
        <f>SUMIFS('DATA 2'!T$68:T$100,'DATA 2'!$A$68:$A$100,$A14)</f>
        <v>4486.0223749999996</v>
      </c>
      <c r="U14" s="29">
        <f>SUMIFS('DATA 2'!U$68:U$100,'DATA 2'!$A$68:$A$100,$A14)</f>
        <v>4319.9956890000003</v>
      </c>
      <c r="V14" s="29">
        <f>SUMIFS('DATA 2'!V$68:V$100,'DATA 2'!$A$68:$A$100,$A14)</f>
        <v>4071.4228499999999</v>
      </c>
      <c r="W14" s="29">
        <f>SUMIFS('DATA 2'!W$68:W$100,'DATA 2'!$A$68:$A$100,$A14)</f>
        <v>3786.1633529999999</v>
      </c>
      <c r="X14" s="29">
        <f>SUMIFS('DATA 2'!X$68:X$100,'DATA 2'!$A$68:$A$100,$A14)</f>
        <v>3489.0610940000001</v>
      </c>
      <c r="Y14" s="29">
        <f>SUMIFS('DATA 2'!Y$68:Y$100,'DATA 2'!$A$68:$A$100,$A14)</f>
        <v>3189.6258899999998</v>
      </c>
      <c r="Z14" s="29">
        <f>SUMIFS('DATA 2'!Z$68:Z$100,'DATA 2'!$A$68:$A$100,$A14)</f>
        <v>2893.9643390000001</v>
      </c>
      <c r="AA14" s="29">
        <f>SUMIFS('DATA 2'!AA$68:AA$100,'DATA 2'!$A$68:$A$100,$A14)</f>
        <v>2606.7173830000002</v>
      </c>
      <c r="AB14" s="29">
        <f>SUMIFS('DATA 2'!AB$68:AB$100,'DATA 2'!$A$68:$A$100,$A14)</f>
        <v>2331.4684000000002</v>
      </c>
      <c r="AC14" s="29">
        <f>SUMIFS('DATA 2'!AC$68:AC$100,'DATA 2'!$A$68:$A$100,$A14)</f>
        <v>2070.9064189999999</v>
      </c>
      <c r="AD14" s="29">
        <f>SUMIFS('DATA 2'!AD$68:AD$100,'DATA 2'!$A$68:$A$100,$A14)</f>
        <v>1826.949451</v>
      </c>
      <c r="AE14" s="29">
        <f>SUMIFS('DATA 2'!AE$68:AE$100,'DATA 2'!$A$68:$A$100,$A14)</f>
        <v>1694.137299</v>
      </c>
      <c r="AF14" s="29">
        <f>SUMIFS('DATA 2'!AF$68:AF$100,'DATA 2'!$A$68:$A$100,$A14)</f>
        <v>1585.2479189999999</v>
      </c>
      <c r="AG14" s="29">
        <f>SUMIFS('DATA 2'!AG$68:AG$100,'DATA 2'!$A$68:$A$100,$A14)</f>
        <v>1480.390613</v>
      </c>
      <c r="AH14" s="29">
        <f>SUMIFS('DATA 2'!AH$68:AH$100,'DATA 2'!$A$68:$A$100,$A14)</f>
        <v>1377.228638</v>
      </c>
      <c r="AI14" s="29">
        <f>SUMIFS('DATA 2'!AI$68:AI$100,'DATA 2'!$A$68:$A$100,$A14)</f>
        <v>1276.868017</v>
      </c>
      <c r="AJ14" s="29">
        <f>SUMIFS('DATA 2'!AJ$68:AJ$100,'DATA 2'!$A$68:$A$100,$A14)</f>
        <v>1180.5523430000001</v>
      </c>
      <c r="AK14" s="29">
        <f>SUMIFS('DATA 2'!AK$68:AK$100,'DATA 2'!$A$68:$A$100,$A14)</f>
        <v>1089.0975410000001</v>
      </c>
      <c r="AL14" s="29">
        <f>SUMIFS('DATA 2'!AL$68:AL$100,'DATA 2'!$A$68:$A$100,$A14)</f>
        <v>1002.936788</v>
      </c>
      <c r="AM14" s="29">
        <f>SUMIFS('DATA 2'!AM$68:AM$100,'DATA 2'!$A$68:$A$100,$A14)</f>
        <v>922.18982589999996</v>
      </c>
      <c r="AN14" s="29">
        <f>SUMIFS('DATA 2'!AN$68:AN$100,'DATA 2'!$A$68:$A$100,$A14)</f>
        <v>846.81895059999999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2652.4376659999998</v>
      </c>
      <c r="E15" s="29">
        <f>SUMIFS('DATA 2'!E$68:E$100,'DATA 2'!$A$68:$A$100,$A15)</f>
        <v>2677.3065409999999</v>
      </c>
      <c r="F15" s="29">
        <f>SUMIFS('DATA 2'!F$68:F$100,'DATA 2'!$A$68:$A$100,$A15)</f>
        <v>2682.6072170000002</v>
      </c>
      <c r="G15" s="29">
        <f>SUMIFS('DATA 2'!G$68:G$100,'DATA 2'!$A$68:$A$100,$A15)</f>
        <v>2666.7787159999998</v>
      </c>
      <c r="H15" s="29">
        <f>SUMIFS('DATA 2'!H$68:H$100,'DATA 2'!$A$68:$A$100,$A15)</f>
        <v>2845.5943400000001</v>
      </c>
      <c r="I15" s="29">
        <f>SUMIFS('DATA 2'!I$68:I$100,'DATA 2'!$A$68:$A$100,$A15)</f>
        <v>3023.977809</v>
      </c>
      <c r="J15" s="29">
        <f>SUMIFS('DATA 2'!J$68:J$100,'DATA 2'!$A$68:$A$100,$A15)</f>
        <v>3160.3766519999999</v>
      </c>
      <c r="K15" s="29">
        <f>SUMIFS('DATA 2'!K$68:K$100,'DATA 2'!$A$68:$A$100,$A15)</f>
        <v>3256.3056120000001</v>
      </c>
      <c r="L15" s="29">
        <f>SUMIFS('DATA 2'!L$68:L$100,'DATA 2'!$A$68:$A$100,$A15)</f>
        <v>3318.0711719999999</v>
      </c>
      <c r="M15" s="29">
        <f>SUMIFS('DATA 2'!M$68:M$100,'DATA 2'!$A$68:$A$100,$A15)</f>
        <v>3347.5500080000002</v>
      </c>
      <c r="N15" s="29">
        <f>SUMIFS('DATA 2'!N$68:N$100,'DATA 2'!$A$68:$A$100,$A15)</f>
        <v>3340.4224380000001</v>
      </c>
      <c r="O15" s="29">
        <f>SUMIFS('DATA 2'!O$68:O$100,'DATA 2'!$A$68:$A$100,$A15)</f>
        <v>3286.5379509999998</v>
      </c>
      <c r="P15" s="29">
        <f>SUMIFS('DATA 2'!P$68:P$100,'DATA 2'!$A$68:$A$100,$A15)</f>
        <v>3289.4544890000002</v>
      </c>
      <c r="Q15" s="29">
        <f>SUMIFS('DATA 2'!Q$68:Q$100,'DATA 2'!$A$68:$A$100,$A15)</f>
        <v>3306.0833469999998</v>
      </c>
      <c r="R15" s="29">
        <f>SUMIFS('DATA 2'!R$68:R$100,'DATA 2'!$A$68:$A$100,$A15)</f>
        <v>3321.8455300000001</v>
      </c>
      <c r="S15" s="29">
        <f>SUMIFS('DATA 2'!S$68:S$100,'DATA 2'!$A$68:$A$100,$A15)</f>
        <v>3332.0016609999998</v>
      </c>
      <c r="T15" s="29">
        <f>SUMIFS('DATA 2'!T$68:T$100,'DATA 2'!$A$68:$A$100,$A15)</f>
        <v>3334.943867</v>
      </c>
      <c r="U15" s="29">
        <f>SUMIFS('DATA 2'!U$68:U$100,'DATA 2'!$A$68:$A$100,$A15)</f>
        <v>3366.2463659999999</v>
      </c>
      <c r="V15" s="29">
        <f>SUMIFS('DATA 2'!V$68:V$100,'DATA 2'!$A$68:$A$100,$A15)</f>
        <v>3404.9772039999998</v>
      </c>
      <c r="W15" s="29">
        <f>SUMIFS('DATA 2'!W$68:W$100,'DATA 2'!$A$68:$A$100,$A15)</f>
        <v>3438.7735889999999</v>
      </c>
      <c r="X15" s="29">
        <f>SUMIFS('DATA 2'!X$68:X$100,'DATA 2'!$A$68:$A$100,$A15)</f>
        <v>3468.4433880000001</v>
      </c>
      <c r="Y15" s="29">
        <f>SUMIFS('DATA 2'!Y$68:Y$100,'DATA 2'!$A$68:$A$100,$A15)</f>
        <v>3492.040047</v>
      </c>
      <c r="Z15" s="29">
        <f>SUMIFS('DATA 2'!Z$68:Z$100,'DATA 2'!$A$68:$A$100,$A15)</f>
        <v>3508.1958519999998</v>
      </c>
      <c r="AA15" s="29">
        <f>SUMIFS('DATA 2'!AA$68:AA$100,'DATA 2'!$A$68:$A$100,$A15)</f>
        <v>3515.9422460000001</v>
      </c>
      <c r="AB15" s="29">
        <f>SUMIFS('DATA 2'!AB$68:AB$100,'DATA 2'!$A$68:$A$100,$A15)</f>
        <v>3514.4864940000002</v>
      </c>
      <c r="AC15" s="29">
        <f>SUMIFS('DATA 2'!AC$68:AC$100,'DATA 2'!$A$68:$A$100,$A15)</f>
        <v>3503.131539</v>
      </c>
      <c r="AD15" s="29">
        <f>SUMIFS('DATA 2'!AD$68:AD$100,'DATA 2'!$A$68:$A$100,$A15)</f>
        <v>3481.2728280000001</v>
      </c>
      <c r="AE15" s="29">
        <f>SUMIFS('DATA 2'!AE$68:AE$100,'DATA 2'!$A$68:$A$100,$A15)</f>
        <v>3536.0682940000002</v>
      </c>
      <c r="AF15" s="29">
        <f>SUMIFS('DATA 2'!AF$68:AF$100,'DATA 2'!$A$68:$A$100,$A15)</f>
        <v>3594.349698</v>
      </c>
      <c r="AG15" s="29">
        <f>SUMIFS('DATA 2'!AG$68:AG$100,'DATA 2'!$A$68:$A$100,$A15)</f>
        <v>3639.6806539999998</v>
      </c>
      <c r="AH15" s="29">
        <f>SUMIFS('DATA 2'!AH$68:AH$100,'DATA 2'!$A$68:$A$100,$A15)</f>
        <v>3671.8355040000001</v>
      </c>
      <c r="AI15" s="29">
        <f>SUMIFS('DATA 2'!AI$68:AI$100,'DATA 2'!$A$68:$A$100,$A15)</f>
        <v>3693.629598</v>
      </c>
      <c r="AJ15" s="29">
        <f>SUMIFS('DATA 2'!AJ$68:AJ$100,'DATA 2'!$A$68:$A$100,$A15)</f>
        <v>3707.6494339999999</v>
      </c>
      <c r="AK15" s="29">
        <f>SUMIFS('DATA 2'!AK$68:AK$100,'DATA 2'!$A$68:$A$100,$A15)</f>
        <v>3715.7564219999999</v>
      </c>
      <c r="AL15" s="29">
        <f>SUMIFS('DATA 2'!AL$68:AL$100,'DATA 2'!$A$68:$A$100,$A15)</f>
        <v>3719.238652</v>
      </c>
      <c r="AM15" s="29">
        <f>SUMIFS('DATA 2'!AM$68:AM$100,'DATA 2'!$A$68:$A$100,$A15)</f>
        <v>3718.8105209999999</v>
      </c>
      <c r="AN15" s="29">
        <f>SUMIFS('DATA 2'!AN$68:AN$100,'DATA 2'!$A$68:$A$100,$A15)</f>
        <v>3714.9447970000001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2898.1560869999998</v>
      </c>
      <c r="E16" s="29">
        <f>SUMIFS('DATA 2'!E$68:E$100,'DATA 2'!$A$68:$A$100,$A16)</f>
        <v>2927.584284</v>
      </c>
      <c r="F16" s="29">
        <f>SUMIFS('DATA 2'!F$68:F$100,'DATA 2'!$A$68:$A$100,$A16)</f>
        <v>2923.4261510000001</v>
      </c>
      <c r="G16" s="29">
        <f>SUMIFS('DATA 2'!G$68:G$100,'DATA 2'!$A$68:$A$100,$A16)</f>
        <v>2892.181975</v>
      </c>
      <c r="H16" s="29">
        <f>SUMIFS('DATA 2'!H$68:H$100,'DATA 2'!$A$68:$A$100,$A16)</f>
        <v>3071.5710709999998</v>
      </c>
      <c r="I16" s="29">
        <f>SUMIFS('DATA 2'!I$68:I$100,'DATA 2'!$A$68:$A$100,$A16)</f>
        <v>3256.9456190000001</v>
      </c>
      <c r="J16" s="29">
        <f>SUMIFS('DATA 2'!J$68:J$100,'DATA 2'!$A$68:$A$100,$A16)</f>
        <v>3406.6685900000002</v>
      </c>
      <c r="K16" s="29">
        <f>SUMIFS('DATA 2'!K$68:K$100,'DATA 2'!$A$68:$A$100,$A16)</f>
        <v>3522.1959830000001</v>
      </c>
      <c r="L16" s="29">
        <f>SUMIFS('DATA 2'!L$68:L$100,'DATA 2'!$A$68:$A$100,$A16)</f>
        <v>3609.6149220000002</v>
      </c>
      <c r="M16" s="29">
        <f>SUMIFS('DATA 2'!M$68:M$100,'DATA 2'!$A$68:$A$100,$A16)</f>
        <v>3670.134881</v>
      </c>
      <c r="N16" s="29">
        <f>SUMIFS('DATA 2'!N$68:N$100,'DATA 2'!$A$68:$A$100,$A16)</f>
        <v>3697.8590180000001</v>
      </c>
      <c r="O16" s="29">
        <f>SUMIFS('DATA 2'!O$68:O$100,'DATA 2'!$A$68:$A$100,$A16)</f>
        <v>3679.9413079999999</v>
      </c>
      <c r="P16" s="29">
        <f>SUMIFS('DATA 2'!P$68:P$100,'DATA 2'!$A$68:$A$100,$A16)</f>
        <v>3601.216985</v>
      </c>
      <c r="Q16" s="29">
        <f>SUMIFS('DATA 2'!Q$68:Q$100,'DATA 2'!$A$68:$A$100,$A16)</f>
        <v>3495.069853</v>
      </c>
      <c r="R16" s="29">
        <f>SUMIFS('DATA 2'!R$68:R$100,'DATA 2'!$A$68:$A$100,$A16)</f>
        <v>3373.4041120000002</v>
      </c>
      <c r="S16" s="29">
        <f>SUMIFS('DATA 2'!S$68:S$100,'DATA 2'!$A$68:$A$100,$A16)</f>
        <v>3240.7478259999998</v>
      </c>
      <c r="T16" s="29">
        <f>SUMIFS('DATA 2'!T$68:T$100,'DATA 2'!$A$68:$A$100,$A16)</f>
        <v>3099.6254720000002</v>
      </c>
      <c r="U16" s="29">
        <f>SUMIFS('DATA 2'!U$68:U$100,'DATA 2'!$A$68:$A$100,$A16)</f>
        <v>3016.006993</v>
      </c>
      <c r="V16" s="29">
        <f>SUMIFS('DATA 2'!V$68:V$100,'DATA 2'!$A$68:$A$100,$A16)</f>
        <v>2947.1323560000001</v>
      </c>
      <c r="W16" s="29">
        <f>SUMIFS('DATA 2'!W$68:W$100,'DATA 2'!$A$68:$A$100,$A16)</f>
        <v>2875.384861</v>
      </c>
      <c r="X16" s="29">
        <f>SUMIFS('DATA 2'!X$68:X$100,'DATA 2'!$A$68:$A$100,$A16)</f>
        <v>2800.2174409999998</v>
      </c>
      <c r="Y16" s="29">
        <f>SUMIFS('DATA 2'!Y$68:Y$100,'DATA 2'!$A$68:$A$100,$A16)</f>
        <v>2720.200863</v>
      </c>
      <c r="Z16" s="29">
        <f>SUMIFS('DATA 2'!Z$68:Z$100,'DATA 2'!$A$68:$A$100,$A16)</f>
        <v>2634.9046109999999</v>
      </c>
      <c r="AA16" s="29">
        <f>SUMIFS('DATA 2'!AA$68:AA$100,'DATA 2'!$A$68:$A$100,$A16)</f>
        <v>2544.3957359999999</v>
      </c>
      <c r="AB16" s="29">
        <f>SUMIFS('DATA 2'!AB$68:AB$100,'DATA 2'!$A$68:$A$100,$A16)</f>
        <v>2448.9459000000002</v>
      </c>
      <c r="AC16" s="29">
        <f>SUMIFS('DATA 2'!AC$68:AC$100,'DATA 2'!$A$68:$A$100,$A16)</f>
        <v>2348.9298290000002</v>
      </c>
      <c r="AD16" s="29">
        <f>SUMIFS('DATA 2'!AD$68:AD$100,'DATA 2'!$A$68:$A$100,$A16)</f>
        <v>2244.802232</v>
      </c>
      <c r="AE16" s="29">
        <f>SUMIFS('DATA 2'!AE$68:AE$100,'DATA 2'!$A$68:$A$100,$A16)</f>
        <v>1751.8402309999999</v>
      </c>
      <c r="AF16" s="29">
        <f>SUMIFS('DATA 2'!AF$68:AF$100,'DATA 2'!$A$68:$A$100,$A16)</f>
        <v>1258.0702920000001</v>
      </c>
      <c r="AG16" s="29">
        <f>SUMIFS('DATA 2'!AG$68:AG$100,'DATA 2'!$A$68:$A$100,$A16)</f>
        <v>867.7150795</v>
      </c>
      <c r="AH16" s="29">
        <f>SUMIFS('DATA 2'!AH$68:AH$100,'DATA 2'!$A$68:$A$100,$A16)</f>
        <v>583.23880799999995</v>
      </c>
      <c r="AI16" s="29">
        <f>SUMIFS('DATA 2'!AI$68:AI$100,'DATA 2'!$A$68:$A$100,$A16)</f>
        <v>384.17506309999999</v>
      </c>
      <c r="AJ16" s="29">
        <f>SUMIFS('DATA 2'!AJ$68:AJ$100,'DATA 2'!$A$68:$A$100,$A16)</f>
        <v>248.61848599999999</v>
      </c>
      <c r="AK16" s="29">
        <f>SUMIFS('DATA 2'!AK$68:AK$100,'DATA 2'!$A$68:$A$100,$A16)</f>
        <v>158.31770549999999</v>
      </c>
      <c r="AL16" s="29">
        <f>SUMIFS('DATA 2'!AL$68:AL$100,'DATA 2'!$A$68:$A$100,$A16)</f>
        <v>99.328004680000006</v>
      </c>
      <c r="AM16" s="29">
        <f>SUMIFS('DATA 2'!AM$68:AM$100,'DATA 2'!$A$68:$A$100,$A16)</f>
        <v>61.47877622</v>
      </c>
      <c r="AN16" s="29">
        <f>SUMIFS('DATA 2'!AN$68:AN$100,'DATA 2'!$A$68:$A$100,$A16)</f>
        <v>37.599525509999999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12542.034460000001</v>
      </c>
      <c r="E17" s="29">
        <f>SUMIFS('DATA 2'!E$68:E$100,'DATA 2'!$A$68:$A$100,$A17)</f>
        <v>13117.42036</v>
      </c>
      <c r="F17" s="29">
        <f>SUMIFS('DATA 2'!F$68:F$100,'DATA 2'!$A$68:$A$100,$A17)</f>
        <v>13551.80795</v>
      </c>
      <c r="G17" s="29">
        <f>SUMIFS('DATA 2'!G$68:G$100,'DATA 2'!$A$68:$A$100,$A17)</f>
        <v>13884.418229999999</v>
      </c>
      <c r="H17" s="29">
        <f>SUMIFS('DATA 2'!H$68:H$100,'DATA 2'!$A$68:$A$100,$A17)</f>
        <v>15373.103080000001</v>
      </c>
      <c r="I17" s="29">
        <f>SUMIFS('DATA 2'!I$68:I$100,'DATA 2'!$A$68:$A$100,$A17)</f>
        <v>16471.794249999999</v>
      </c>
      <c r="J17" s="29">
        <f>SUMIFS('DATA 2'!J$68:J$100,'DATA 2'!$A$68:$A$100,$A17)</f>
        <v>17363.012579999999</v>
      </c>
      <c r="K17" s="29">
        <f>SUMIFS('DATA 2'!K$68:K$100,'DATA 2'!$A$68:$A$100,$A17)</f>
        <v>18140.521290000001</v>
      </c>
      <c r="L17" s="29">
        <f>SUMIFS('DATA 2'!L$68:L$100,'DATA 2'!$A$68:$A$100,$A17)</f>
        <v>18831.44616</v>
      </c>
      <c r="M17" s="29">
        <f>SUMIFS('DATA 2'!M$68:M$100,'DATA 2'!$A$68:$A$100,$A17)</f>
        <v>19419.894499999999</v>
      </c>
      <c r="N17" s="29">
        <f>SUMIFS('DATA 2'!N$68:N$100,'DATA 2'!$A$68:$A$100,$A17)</f>
        <v>19849.347679999999</v>
      </c>
      <c r="O17" s="29">
        <f>SUMIFS('DATA 2'!O$68:O$100,'DATA 2'!$A$68:$A$100,$A17)</f>
        <v>20024.71027</v>
      </c>
      <c r="P17" s="29">
        <f>SUMIFS('DATA 2'!P$68:P$100,'DATA 2'!$A$68:$A$100,$A17)</f>
        <v>21099.194920000002</v>
      </c>
      <c r="Q17" s="29">
        <f>SUMIFS('DATA 2'!Q$68:Q$100,'DATA 2'!$A$68:$A$100,$A17)</f>
        <v>22198.943210000001</v>
      </c>
      <c r="R17" s="29">
        <f>SUMIFS('DATA 2'!R$68:R$100,'DATA 2'!$A$68:$A$100,$A17)</f>
        <v>23318.843359999999</v>
      </c>
      <c r="S17" s="29">
        <f>SUMIFS('DATA 2'!S$68:S$100,'DATA 2'!$A$68:$A$100,$A17)</f>
        <v>24452.891019999999</v>
      </c>
      <c r="T17" s="29">
        <f>SUMIFS('DATA 2'!T$68:T$100,'DATA 2'!$A$68:$A$100,$A17)</f>
        <v>25596.889510000001</v>
      </c>
      <c r="U17" s="29">
        <f>SUMIFS('DATA 2'!U$68:U$100,'DATA 2'!$A$68:$A$100,$A17)</f>
        <v>26154.500700000001</v>
      </c>
      <c r="V17" s="29">
        <f>SUMIFS('DATA 2'!V$68:V$100,'DATA 2'!$A$68:$A$100,$A17)</f>
        <v>26676.116239999999</v>
      </c>
      <c r="W17" s="29">
        <f>SUMIFS('DATA 2'!W$68:W$100,'DATA 2'!$A$68:$A$100,$A17)</f>
        <v>27104.718959999998</v>
      </c>
      <c r="X17" s="29">
        <f>SUMIFS('DATA 2'!X$68:X$100,'DATA 2'!$A$68:$A$100,$A17)</f>
        <v>27495.399789999999</v>
      </c>
      <c r="Y17" s="29">
        <f>SUMIFS('DATA 2'!Y$68:Y$100,'DATA 2'!$A$68:$A$100,$A17)</f>
        <v>27822.886999999999</v>
      </c>
      <c r="Z17" s="29">
        <f>SUMIFS('DATA 2'!Z$68:Z$100,'DATA 2'!$A$68:$A$100,$A17)</f>
        <v>28079.284240000001</v>
      </c>
      <c r="AA17" s="29">
        <f>SUMIFS('DATA 2'!AA$68:AA$100,'DATA 2'!$A$68:$A$100,$A17)</f>
        <v>28258.600299999998</v>
      </c>
      <c r="AB17" s="29">
        <f>SUMIFS('DATA 2'!AB$68:AB$100,'DATA 2'!$A$68:$A$100,$A17)</f>
        <v>28355.33885</v>
      </c>
      <c r="AC17" s="29">
        <f>SUMIFS('DATA 2'!AC$68:AC$100,'DATA 2'!$A$68:$A$100,$A17)</f>
        <v>28364.470720000001</v>
      </c>
      <c r="AD17" s="29">
        <f>SUMIFS('DATA 2'!AD$68:AD$100,'DATA 2'!$A$68:$A$100,$A17)</f>
        <v>28281.712759999999</v>
      </c>
      <c r="AE17" s="29">
        <f>SUMIFS('DATA 2'!AE$68:AE$100,'DATA 2'!$A$68:$A$100,$A17)</f>
        <v>29934.41215</v>
      </c>
      <c r="AF17" s="29">
        <f>SUMIFS('DATA 2'!AF$68:AF$100,'DATA 2'!$A$68:$A$100,$A17)</f>
        <v>31371.572370000002</v>
      </c>
      <c r="AG17" s="29">
        <f>SUMIFS('DATA 2'!AG$68:AG$100,'DATA 2'!$A$68:$A$100,$A17)</f>
        <v>32676.65941</v>
      </c>
      <c r="AH17" s="29">
        <f>SUMIFS('DATA 2'!AH$68:AH$100,'DATA 2'!$A$68:$A$100,$A17)</f>
        <v>33901.327770000004</v>
      </c>
      <c r="AI17" s="29">
        <f>SUMIFS('DATA 2'!AI$68:AI$100,'DATA 2'!$A$68:$A$100,$A17)</f>
        <v>35078.812380000003</v>
      </c>
      <c r="AJ17" s="29">
        <f>SUMIFS('DATA 2'!AJ$68:AJ$100,'DATA 2'!$A$68:$A$100,$A17)</f>
        <v>36230.177689999997</v>
      </c>
      <c r="AK17" s="29">
        <f>SUMIFS('DATA 2'!AK$68:AK$100,'DATA 2'!$A$68:$A$100,$A17)</f>
        <v>37369.162689999997</v>
      </c>
      <c r="AL17" s="29">
        <f>SUMIFS('DATA 2'!AL$68:AL$100,'DATA 2'!$A$68:$A$100,$A17)</f>
        <v>38505.148150000001</v>
      </c>
      <c r="AM17" s="29">
        <f>SUMIFS('DATA 2'!AM$68:AM$100,'DATA 2'!$A$68:$A$100,$A17)</f>
        <v>39641.972719999998</v>
      </c>
      <c r="AN17" s="29">
        <f>SUMIFS('DATA 2'!AN$68:AN$100,'DATA 2'!$A$68:$A$100,$A17)</f>
        <v>40782.473539999999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542.83297130000005</v>
      </c>
      <c r="E18" s="29">
        <f>SUMIFS('DATA 2'!E$68:E$100,'DATA 2'!$A$68:$A$100,$A18)</f>
        <v>641.1101774</v>
      </c>
      <c r="F18" s="29">
        <f>SUMIFS('DATA 2'!F$68:F$100,'DATA 2'!$A$68:$A$100,$A18)</f>
        <v>763.75720239999998</v>
      </c>
      <c r="G18" s="29">
        <f>SUMIFS('DATA 2'!G$68:G$100,'DATA 2'!$A$68:$A$100,$A18)</f>
        <v>911.58320460000004</v>
      </c>
      <c r="H18" s="29">
        <f>SUMIFS('DATA 2'!H$68:H$100,'DATA 2'!$A$68:$A$100,$A18)</f>
        <v>756.18931480000003</v>
      </c>
      <c r="I18" s="29">
        <f>SUMIFS('DATA 2'!I$68:I$100,'DATA 2'!$A$68:$A$100,$A18)</f>
        <v>534.84165180000002</v>
      </c>
      <c r="J18" s="29">
        <f>SUMIFS('DATA 2'!J$68:J$100,'DATA 2'!$A$68:$A$100,$A18)</f>
        <v>349.80829319999998</v>
      </c>
      <c r="K18" s="29">
        <f>SUMIFS('DATA 2'!K$68:K$100,'DATA 2'!$A$68:$A$100,$A18)</f>
        <v>218.1837204</v>
      </c>
      <c r="L18" s="29">
        <f>SUMIFS('DATA 2'!L$68:L$100,'DATA 2'!$A$68:$A$100,$A18)</f>
        <v>131.32740190000001</v>
      </c>
      <c r="M18" s="29">
        <f>SUMIFS('DATA 2'!M$68:M$100,'DATA 2'!$A$68:$A$100,$A18)</f>
        <v>76.596517289999994</v>
      </c>
      <c r="N18" s="29">
        <f>SUMIFS('DATA 2'!N$68:N$100,'DATA 2'!$A$68:$A$100,$A18)</f>
        <v>43.302986160000003</v>
      </c>
      <c r="O18" s="29">
        <f>SUMIFS('DATA 2'!O$68:O$100,'DATA 2'!$A$68:$A$100,$A18)</f>
        <v>23.6818302</v>
      </c>
      <c r="P18" s="29">
        <f>SUMIFS('DATA 2'!P$68:P$100,'DATA 2'!$A$68:$A$100,$A18)</f>
        <v>17.159284150000001</v>
      </c>
      <c r="Q18" s="29">
        <f>SUMIFS('DATA 2'!Q$68:Q$100,'DATA 2'!$A$68:$A$100,$A18)</f>
        <v>13.593410390000001</v>
      </c>
      <c r="R18" s="29">
        <f>SUMIFS('DATA 2'!R$68:R$100,'DATA 2'!$A$68:$A$100,$A18)</f>
        <v>11.04068708</v>
      </c>
      <c r="S18" s="29">
        <f>SUMIFS('DATA 2'!S$68:S$100,'DATA 2'!$A$68:$A$100,$A18)</f>
        <v>9.0178636230000002</v>
      </c>
      <c r="T18" s="29">
        <f>SUMIFS('DATA 2'!T$68:T$100,'DATA 2'!$A$68:$A$100,$A18)</f>
        <v>7.3641690449999997</v>
      </c>
      <c r="U18" s="29">
        <f>SUMIFS('DATA 2'!U$68:U$100,'DATA 2'!$A$68:$A$100,$A18)</f>
        <v>6.81420037</v>
      </c>
      <c r="V18" s="29">
        <f>SUMIFS('DATA 2'!V$68:V$100,'DATA 2'!$A$68:$A$100,$A18)</f>
        <v>6.5965110520000003</v>
      </c>
      <c r="W18" s="29">
        <f>SUMIFS('DATA 2'!W$68:W$100,'DATA 2'!$A$68:$A$100,$A18)</f>
        <v>6.4951944389999996</v>
      </c>
      <c r="X18" s="29">
        <f>SUMIFS('DATA 2'!X$68:X$100,'DATA 2'!$A$68:$A$100,$A18)</f>
        <v>6.4590101539999996</v>
      </c>
      <c r="Y18" s="29">
        <f>SUMIFS('DATA 2'!Y$68:Y$100,'DATA 2'!$A$68:$A$100,$A18)</f>
        <v>6.4691741709999997</v>
      </c>
      <c r="Z18" s="29">
        <f>SUMIFS('DATA 2'!Z$68:Z$100,'DATA 2'!$A$68:$A$100,$A18)</f>
        <v>6.5192494090000004</v>
      </c>
      <c r="AA18" s="29">
        <f>SUMIFS('DATA 2'!AA$68:AA$100,'DATA 2'!$A$68:$A$100,$A18)</f>
        <v>6.6071689600000001</v>
      </c>
      <c r="AB18" s="29">
        <f>SUMIFS('DATA 2'!AB$68:AB$100,'DATA 2'!$A$68:$A$100,$A18)</f>
        <v>6.7325594950000003</v>
      </c>
      <c r="AC18" s="29">
        <f>SUMIFS('DATA 2'!AC$68:AC$100,'DATA 2'!$A$68:$A$100,$A18)</f>
        <v>6.8958846950000003</v>
      </c>
      <c r="AD18" s="29">
        <f>SUMIFS('DATA 2'!AD$68:AD$100,'DATA 2'!$A$68:$A$100,$A18)</f>
        <v>7.0981877400000002</v>
      </c>
      <c r="AE18" s="29">
        <f>SUMIFS('DATA 2'!AE$68:AE$100,'DATA 2'!$A$68:$A$100,$A18)</f>
        <v>7.3136592269999996</v>
      </c>
      <c r="AF18" s="29">
        <f>SUMIFS('DATA 2'!AF$68:AF$100,'DATA 2'!$A$68:$A$100,$A18)</f>
        <v>7.5199454389999998</v>
      </c>
      <c r="AG18" s="29">
        <f>SUMIFS('DATA 2'!AG$68:AG$100,'DATA 2'!$A$68:$A$100,$A18)</f>
        <v>7.7272598180000003</v>
      </c>
      <c r="AH18" s="29">
        <f>SUMIFS('DATA 2'!AH$68:AH$100,'DATA 2'!$A$68:$A$100,$A18)</f>
        <v>7.9502052829999998</v>
      </c>
      <c r="AI18" s="29">
        <f>SUMIFS('DATA 2'!AI$68:AI$100,'DATA 2'!$A$68:$A$100,$A18)</f>
        <v>8.2011849100000003</v>
      </c>
      <c r="AJ18" s="29">
        <f>SUMIFS('DATA 2'!AJ$68:AJ$100,'DATA 2'!$A$68:$A$100,$A18)</f>
        <v>8.4900673389999994</v>
      </c>
      <c r="AK18" s="29">
        <f>SUMIFS('DATA 2'!AK$68:AK$100,'DATA 2'!$A$68:$A$100,$A18)</f>
        <v>8.8252319709999902</v>
      </c>
      <c r="AL18" s="29">
        <f>SUMIFS('DATA 2'!AL$68:AL$100,'DATA 2'!$A$68:$A$100,$A18)</f>
        <v>9.2145937559999904</v>
      </c>
      <c r="AM18" s="29">
        <f>SUMIFS('DATA 2'!AM$68:AM$100,'DATA 2'!$A$68:$A$100,$A18)</f>
        <v>9.6658622800000007</v>
      </c>
      <c r="AN18" s="29">
        <f>SUMIFS('DATA 2'!AN$68:AN$100,'DATA 2'!$A$68:$A$100,$A18)</f>
        <v>10.187470149999999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5997.3408040000004</v>
      </c>
      <c r="E19" s="29">
        <f>SUMIFS('DATA 2'!E$68:E$100,'DATA 2'!$A$68:$A$100,$A19)</f>
        <v>5888.2353670000002</v>
      </c>
      <c r="F19" s="29">
        <f>SUMIFS('DATA 2'!F$68:F$100,'DATA 2'!$A$68:$A$100,$A19)</f>
        <v>5701.6323659999998</v>
      </c>
      <c r="G19" s="29">
        <f>SUMIFS('DATA 2'!G$68:G$100,'DATA 2'!$A$68:$A$100,$A19)</f>
        <v>5460.8915079999997</v>
      </c>
      <c r="H19" s="29">
        <f>SUMIFS('DATA 2'!H$68:H$100,'DATA 2'!$A$68:$A$100,$A19)</f>
        <v>3351.7234060000001</v>
      </c>
      <c r="I19" s="29">
        <f>SUMIFS('DATA 2'!I$68:I$100,'DATA 2'!$A$68:$A$100,$A19)</f>
        <v>1694.0044989999999</v>
      </c>
      <c r="J19" s="29">
        <f>SUMIFS('DATA 2'!J$68:J$100,'DATA 2'!$A$68:$A$100,$A19)</f>
        <v>776.72587250000004</v>
      </c>
      <c r="K19" s="29">
        <f>SUMIFS('DATA 2'!K$68:K$100,'DATA 2'!$A$68:$A$100,$A19)</f>
        <v>335.16167960000001</v>
      </c>
      <c r="L19" s="29">
        <f>SUMIFS('DATA 2'!L$68:L$100,'DATA 2'!$A$68:$A$100,$A19)</f>
        <v>138.3884583</v>
      </c>
      <c r="M19" s="29">
        <f>SUMIFS('DATA 2'!M$68:M$100,'DATA 2'!$A$68:$A$100,$A19)</f>
        <v>55.35772927</v>
      </c>
      <c r="N19" s="29">
        <f>SUMIFS('DATA 2'!N$68:N$100,'DATA 2'!$A$68:$A$100,$A19)</f>
        <v>21.8245097</v>
      </c>
      <c r="O19" s="29">
        <f>SUMIFS('DATA 2'!O$68:O$100,'DATA 2'!$A$68:$A$100,$A19)</f>
        <v>8.7397967120000004</v>
      </c>
      <c r="P19" s="29">
        <f>SUMIFS('DATA 2'!P$68:P$100,'DATA 2'!$A$68:$A$100,$A19)</f>
        <v>5.4501042389999999</v>
      </c>
      <c r="Q19" s="29">
        <f>SUMIFS('DATA 2'!Q$68:Q$100,'DATA 2'!$A$68:$A$100,$A19)</f>
        <v>3.9222816620000001</v>
      </c>
      <c r="R19" s="29">
        <f>SUMIFS('DATA 2'!R$68:R$100,'DATA 2'!$A$68:$A$100,$A19)</f>
        <v>2.9481994829999998</v>
      </c>
      <c r="S19" s="29">
        <f>SUMIFS('DATA 2'!S$68:S$100,'DATA 2'!$A$68:$A$100,$A19)</f>
        <v>2.246121949</v>
      </c>
      <c r="T19" s="29">
        <f>SUMIFS('DATA 2'!T$68:T$100,'DATA 2'!$A$68:$A$100,$A19)</f>
        <v>1.718931744</v>
      </c>
      <c r="U19" s="29">
        <f>SUMIFS('DATA 2'!U$68:U$100,'DATA 2'!$A$68:$A$100,$A19)</f>
        <v>1.3281416109999999</v>
      </c>
      <c r="V19" s="29">
        <f>SUMIFS('DATA 2'!V$68:V$100,'DATA 2'!$A$68:$A$100,$A19)</f>
        <v>1.0304372829999999</v>
      </c>
      <c r="W19" s="29">
        <f>SUMIFS('DATA 2'!W$68:W$100,'DATA 2'!$A$68:$A$100,$A19)</f>
        <v>0.80045882260000001</v>
      </c>
      <c r="X19" s="29">
        <f>SUMIFS('DATA 2'!X$68:X$100,'DATA 2'!$A$68:$A$100,$A19)</f>
        <v>0.62268595199999999</v>
      </c>
      <c r="Y19" s="29">
        <f>SUMIFS('DATA 2'!Y$68:Y$100,'DATA 2'!$A$68:$A$100,$A19)</f>
        <v>0.4849013083</v>
      </c>
      <c r="Z19" s="29">
        <f>SUMIFS('DATA 2'!Z$68:Z$100,'DATA 2'!$A$68:$A$100,$A19)</f>
        <v>0.37791357180000001</v>
      </c>
      <c r="AA19" s="29">
        <f>SUMIFS('DATA 2'!AA$68:AA$100,'DATA 2'!$A$68:$A$100,$A19)</f>
        <v>0.29472875570000001</v>
      </c>
      <c r="AB19" s="29">
        <f>SUMIFS('DATA 2'!AB$68:AB$100,'DATA 2'!$A$68:$A$100,$A19)</f>
        <v>0.22998117330000001</v>
      </c>
      <c r="AC19" s="29">
        <f>SUMIFS('DATA 2'!AC$68:AC$100,'DATA 2'!$A$68:$A$100,$A19)</f>
        <v>0.17953753789999999</v>
      </c>
      <c r="AD19" s="29">
        <f>SUMIFS('DATA 2'!AD$68:AD$100,'DATA 2'!$A$68:$A$100,$A19)</f>
        <v>0.14020652980000001</v>
      </c>
      <c r="AE19" s="29">
        <f>SUMIFS('DATA 2'!AE$68:AE$100,'DATA 2'!$A$68:$A$100,$A19)</f>
        <v>0.111404636</v>
      </c>
      <c r="AF19" s="29">
        <f>SUMIFS('DATA 2'!AF$68:AF$100,'DATA 2'!$A$68:$A$100,$A19)</f>
        <v>8.8768410199999995E-2</v>
      </c>
      <c r="AG19" s="29">
        <f>SUMIFS('DATA 2'!AG$68:AG$100,'DATA 2'!$A$68:$A$100,$A19)</f>
        <v>7.0707320800000001E-2</v>
      </c>
      <c r="AH19" s="29">
        <f>SUMIFS('DATA 2'!AH$68:AH$100,'DATA 2'!$A$68:$A$100,$A19)</f>
        <v>5.6305720599999998E-2</v>
      </c>
      <c r="AI19" s="29">
        <f>SUMIFS('DATA 2'!AI$68:AI$100,'DATA 2'!$A$68:$A$100,$A19)</f>
        <v>4.4853607900000002E-2</v>
      </c>
      <c r="AJ19" s="29">
        <f>SUMIFS('DATA 2'!AJ$68:AJ$100,'DATA 2'!$A$68:$A$100,$A19)</f>
        <v>3.5763674199999998E-2</v>
      </c>
      <c r="AK19" s="29">
        <f>SUMIFS('DATA 2'!AK$68:AK$100,'DATA 2'!$A$68:$A$100,$A19)</f>
        <v>2.8554228099999999E-2</v>
      </c>
      <c r="AL19" s="29">
        <f>SUMIFS('DATA 2'!AL$68:AL$100,'DATA 2'!$A$68:$A$100,$A19)</f>
        <v>2.2834977499999999E-2</v>
      </c>
      <c r="AM19" s="29">
        <f>SUMIFS('DATA 2'!AM$68:AM$100,'DATA 2'!$A$68:$A$100,$A19)</f>
        <v>1.8293952400000001E-2</v>
      </c>
      <c r="AN19" s="29">
        <f>SUMIFS('DATA 2'!AN$68:AN$100,'DATA 2'!$A$68:$A$100,$A19)</f>
        <v>1.46841188E-2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3559730.5391207561</v>
      </c>
      <c r="E20" s="29">
        <f t="shared" si="1"/>
        <v>3660370.3440601672</v>
      </c>
      <c r="F20" s="29">
        <f t="shared" si="1"/>
        <v>3761543.9131684499</v>
      </c>
      <c r="G20" s="29">
        <f t="shared" si="1"/>
        <v>3865429.0098738796</v>
      </c>
      <c r="H20" s="29">
        <f t="shared" si="1"/>
        <v>3973923.2906406298</v>
      </c>
      <c r="I20" s="29">
        <f t="shared" si="1"/>
        <v>4085846.0901655396</v>
      </c>
      <c r="J20" s="29">
        <f t="shared" si="1"/>
        <v>4201194.1747431308</v>
      </c>
      <c r="K20" s="29">
        <f t="shared" si="1"/>
        <v>4318134.3099070303</v>
      </c>
      <c r="L20" s="29">
        <f t="shared" si="1"/>
        <v>4437609.1261823503</v>
      </c>
      <c r="M20" s="29">
        <f t="shared" si="1"/>
        <v>4560954.5208213599</v>
      </c>
      <c r="N20" s="29">
        <f t="shared" si="1"/>
        <v>4688895.7137563704</v>
      </c>
      <c r="O20" s="29">
        <f t="shared" si="1"/>
        <v>4822086.5542611117</v>
      </c>
      <c r="P20" s="29">
        <f t="shared" si="1"/>
        <v>4955877.2017815188</v>
      </c>
      <c r="Q20" s="29">
        <f t="shared" si="1"/>
        <v>5094334.0110787619</v>
      </c>
      <c r="R20" s="29">
        <f t="shared" si="1"/>
        <v>5236587.2169625629</v>
      </c>
      <c r="S20" s="29">
        <f t="shared" si="1"/>
        <v>5382296.694688092</v>
      </c>
      <c r="T20" s="29">
        <f t="shared" si="1"/>
        <v>5531469.4237815682</v>
      </c>
      <c r="U20" s="29">
        <f t="shared" si="1"/>
        <v>5683347.113282701</v>
      </c>
      <c r="V20" s="29">
        <f t="shared" si="1"/>
        <v>5838252.5504490249</v>
      </c>
      <c r="W20" s="29">
        <f t="shared" si="1"/>
        <v>5996304.3826556215</v>
      </c>
      <c r="X20" s="29">
        <f t="shared" si="1"/>
        <v>6158139.3256823868</v>
      </c>
      <c r="Y20" s="29">
        <f t="shared" si="1"/>
        <v>6323903.0469567794</v>
      </c>
      <c r="Z20" s="29">
        <f t="shared" si="1"/>
        <v>6493693.6188554009</v>
      </c>
      <c r="AA20" s="29">
        <f t="shared" si="1"/>
        <v>6667574.8773788456</v>
      </c>
      <c r="AB20" s="29">
        <f t="shared" si="1"/>
        <v>6845597.7275301479</v>
      </c>
      <c r="AC20" s="29">
        <f t="shared" si="1"/>
        <v>7027817.3409727328</v>
      </c>
      <c r="AD20" s="29">
        <f t="shared" si="1"/>
        <v>7214307.2845427003</v>
      </c>
      <c r="AE20" s="29">
        <f t="shared" si="1"/>
        <v>7400017.4666373124</v>
      </c>
      <c r="AF20" s="29">
        <f t="shared" si="1"/>
        <v>7588905.5142102381</v>
      </c>
      <c r="AG20" s="29">
        <f t="shared" si="1"/>
        <v>7780929.9750880292</v>
      </c>
      <c r="AH20" s="29">
        <f t="shared" si="1"/>
        <v>7975916.1672062725</v>
      </c>
      <c r="AI20" s="29">
        <f t="shared" si="1"/>
        <v>8174126.1831862181</v>
      </c>
      <c r="AJ20" s="29">
        <f t="shared" si="1"/>
        <v>8376023.1631050743</v>
      </c>
      <c r="AK20" s="29">
        <f t="shared" si="1"/>
        <v>8582476.7799464185</v>
      </c>
      <c r="AL20" s="29">
        <f t="shared" si="1"/>
        <v>8794023.860660376</v>
      </c>
      <c r="AM20" s="29">
        <f t="shared" si="1"/>
        <v>9011431.23021782</v>
      </c>
      <c r="AN20" s="29">
        <f t="shared" si="1"/>
        <v>9235662.9654388558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13928.619875156399</v>
      </c>
      <c r="E21" s="29">
        <f t="shared" si="2"/>
        <v>15110.727406166998</v>
      </c>
      <c r="F21" s="29">
        <f t="shared" si="2"/>
        <v>16490.375717819996</v>
      </c>
      <c r="G21" s="29">
        <f t="shared" si="2"/>
        <v>18245.651502910001</v>
      </c>
      <c r="H21" s="29">
        <f t="shared" si="2"/>
        <v>21102.310607700001</v>
      </c>
      <c r="I21" s="29">
        <f t="shared" si="2"/>
        <v>24048.088020200001</v>
      </c>
      <c r="J21" s="29">
        <f t="shared" si="2"/>
        <v>27007.992309499998</v>
      </c>
      <c r="K21" s="29">
        <f t="shared" si="2"/>
        <v>30180.094958000001</v>
      </c>
      <c r="L21" s="29">
        <f t="shared" si="2"/>
        <v>33848.382022999998</v>
      </c>
      <c r="M21" s="29">
        <f t="shared" si="2"/>
        <v>38394.108559</v>
      </c>
      <c r="N21" s="29">
        <f t="shared" si="2"/>
        <v>44371.905257999999</v>
      </c>
      <c r="O21" s="29">
        <f t="shared" si="2"/>
        <v>52622.470365999994</v>
      </c>
      <c r="P21" s="29">
        <f t="shared" si="2"/>
        <v>56954.917735999996</v>
      </c>
      <c r="Q21" s="29">
        <f t="shared" si="2"/>
        <v>61472.463675999999</v>
      </c>
      <c r="R21" s="29">
        <f t="shared" si="2"/>
        <v>66155.102149999992</v>
      </c>
      <c r="S21" s="29">
        <f t="shared" si="2"/>
        <v>71001.038826999997</v>
      </c>
      <c r="T21" s="29">
        <f t="shared" si="2"/>
        <v>76015.805248999997</v>
      </c>
      <c r="U21" s="29">
        <f t="shared" si="2"/>
        <v>82160.496004999994</v>
      </c>
      <c r="V21" s="29">
        <f t="shared" si="2"/>
        <v>88775.942995999998</v>
      </c>
      <c r="W21" s="29">
        <f t="shared" si="2"/>
        <v>95829.528111000007</v>
      </c>
      <c r="X21" s="29">
        <f t="shared" si="2"/>
        <v>103548.51938900001</v>
      </c>
      <c r="Y21" s="29">
        <f t="shared" si="2"/>
        <v>111942.48063950001</v>
      </c>
      <c r="Z21" s="29">
        <f t="shared" si="2"/>
        <v>121048.77163149999</v>
      </c>
      <c r="AA21" s="29">
        <f t="shared" si="2"/>
        <v>130907.20460499998</v>
      </c>
      <c r="AB21" s="29">
        <f t="shared" si="2"/>
        <v>141555.04209180002</v>
      </c>
      <c r="AC21" s="29">
        <f t="shared" si="2"/>
        <v>153024.73937959992</v>
      </c>
      <c r="AD21" s="29">
        <f t="shared" si="2"/>
        <v>165342.93473390001</v>
      </c>
      <c r="AE21" s="29">
        <f t="shared" si="2"/>
        <v>172372.3660024</v>
      </c>
      <c r="AF21" s="29">
        <f t="shared" si="2"/>
        <v>178645.3547267</v>
      </c>
      <c r="AG21" s="29">
        <f t="shared" si="2"/>
        <v>184598.45734620004</v>
      </c>
      <c r="AH21" s="29">
        <f t="shared" si="2"/>
        <v>190219.01924680002</v>
      </c>
      <c r="AI21" s="29">
        <f t="shared" si="2"/>
        <v>195480.6487705</v>
      </c>
      <c r="AJ21" s="29">
        <f t="shared" si="2"/>
        <v>200386.29552782999</v>
      </c>
      <c r="AK21" s="29">
        <f t="shared" si="2"/>
        <v>204956.53431698002</v>
      </c>
      <c r="AL21" s="29">
        <f t="shared" si="2"/>
        <v>209220.32662833101</v>
      </c>
      <c r="AM21" s="29">
        <f t="shared" si="2"/>
        <v>213193.38064673898</v>
      </c>
      <c r="AN21" s="29">
        <f t="shared" si="2"/>
        <v>216893.98489049601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2652.4376659999998</v>
      </c>
      <c r="E22" s="29">
        <f t="shared" si="3"/>
        <v>2677.3065409999999</v>
      </c>
      <c r="F22" s="29">
        <f t="shared" si="3"/>
        <v>2682.6072170000002</v>
      </c>
      <c r="G22" s="29">
        <f t="shared" si="3"/>
        <v>2666.7787159999998</v>
      </c>
      <c r="H22" s="29">
        <f t="shared" si="3"/>
        <v>2845.5943400000001</v>
      </c>
      <c r="I22" s="29">
        <f t="shared" si="3"/>
        <v>3023.977809</v>
      </c>
      <c r="J22" s="29">
        <f t="shared" si="3"/>
        <v>3160.3766519999999</v>
      </c>
      <c r="K22" s="29">
        <f t="shared" si="3"/>
        <v>3256.3056120000001</v>
      </c>
      <c r="L22" s="29">
        <f t="shared" si="3"/>
        <v>3318.0711719999999</v>
      </c>
      <c r="M22" s="29">
        <f t="shared" si="3"/>
        <v>3347.5500080000002</v>
      </c>
      <c r="N22" s="29">
        <f t="shared" si="3"/>
        <v>3340.4224380000001</v>
      </c>
      <c r="O22" s="29">
        <f t="shared" si="3"/>
        <v>3286.5379509999998</v>
      </c>
      <c r="P22" s="29">
        <f t="shared" si="3"/>
        <v>3289.4544890000002</v>
      </c>
      <c r="Q22" s="29">
        <f t="shared" si="3"/>
        <v>3306.0833469999998</v>
      </c>
      <c r="R22" s="29">
        <f t="shared" si="3"/>
        <v>3321.8455300000001</v>
      </c>
      <c r="S22" s="29">
        <f t="shared" si="3"/>
        <v>3332.0016609999998</v>
      </c>
      <c r="T22" s="29">
        <f t="shared" si="3"/>
        <v>3334.943867</v>
      </c>
      <c r="U22" s="29">
        <f t="shared" si="3"/>
        <v>3366.2463659999999</v>
      </c>
      <c r="V22" s="29">
        <f t="shared" si="3"/>
        <v>3404.9772039999998</v>
      </c>
      <c r="W22" s="29">
        <f t="shared" si="3"/>
        <v>3438.7735889999999</v>
      </c>
      <c r="X22" s="29">
        <f t="shared" si="3"/>
        <v>3468.4433880000001</v>
      </c>
      <c r="Y22" s="29">
        <f t="shared" si="3"/>
        <v>3492.040047</v>
      </c>
      <c r="Z22" s="29">
        <f t="shared" si="3"/>
        <v>3508.1958519999998</v>
      </c>
      <c r="AA22" s="29">
        <f t="shared" si="3"/>
        <v>3515.9422460000001</v>
      </c>
      <c r="AB22" s="29">
        <f t="shared" si="3"/>
        <v>3514.4864940000002</v>
      </c>
      <c r="AC22" s="29">
        <f t="shared" si="3"/>
        <v>3503.131539</v>
      </c>
      <c r="AD22" s="29">
        <f t="shared" si="3"/>
        <v>3481.2728280000001</v>
      </c>
      <c r="AE22" s="29">
        <f t="shared" si="3"/>
        <v>3536.0682940000002</v>
      </c>
      <c r="AF22" s="29">
        <f t="shared" si="3"/>
        <v>3594.349698</v>
      </c>
      <c r="AG22" s="29">
        <f t="shared" si="3"/>
        <v>3639.6806539999998</v>
      </c>
      <c r="AH22" s="29">
        <f t="shared" si="3"/>
        <v>3671.8355040000001</v>
      </c>
      <c r="AI22" s="29">
        <f t="shared" si="3"/>
        <v>3693.629598</v>
      </c>
      <c r="AJ22" s="29">
        <f t="shared" si="3"/>
        <v>3707.6494339999999</v>
      </c>
      <c r="AK22" s="29">
        <f t="shared" si="3"/>
        <v>3715.7564219999999</v>
      </c>
      <c r="AL22" s="29">
        <f t="shared" si="3"/>
        <v>3719.238652</v>
      </c>
      <c r="AM22" s="29">
        <f t="shared" si="3"/>
        <v>3718.8105209999999</v>
      </c>
      <c r="AN22" s="29">
        <f t="shared" si="3"/>
        <v>3714.9447970000001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21980.3643223</v>
      </c>
      <c r="E23" s="29">
        <f t="shared" si="4"/>
        <v>22574.350188400003</v>
      </c>
      <c r="F23" s="29">
        <f t="shared" si="4"/>
        <v>22940.623669400004</v>
      </c>
      <c r="G23" s="29">
        <f t="shared" si="4"/>
        <v>23149.074917599999</v>
      </c>
      <c r="H23" s="29">
        <f t="shared" si="4"/>
        <v>22552.586871800002</v>
      </c>
      <c r="I23" s="29">
        <f t="shared" si="4"/>
        <v>21957.586019799997</v>
      </c>
      <c r="J23" s="29">
        <f t="shared" si="4"/>
        <v>21896.215335699999</v>
      </c>
      <c r="K23" s="29">
        <f t="shared" si="4"/>
        <v>22216.062673000004</v>
      </c>
      <c r="L23" s="29">
        <f t="shared" si="4"/>
        <v>22710.776942199998</v>
      </c>
      <c r="M23" s="29">
        <f t="shared" si="4"/>
        <v>23221.983627559999</v>
      </c>
      <c r="N23" s="29">
        <f t="shared" si="4"/>
        <v>23612.334193859999</v>
      </c>
      <c r="O23" s="29">
        <f t="shared" si="4"/>
        <v>23737.073204912002</v>
      </c>
      <c r="P23" s="29">
        <f t="shared" si="4"/>
        <v>24723.021293389</v>
      </c>
      <c r="Q23" s="29">
        <f t="shared" si="4"/>
        <v>25711.528755052001</v>
      </c>
      <c r="R23" s="29">
        <f t="shared" si="4"/>
        <v>26706.236358562997</v>
      </c>
      <c r="S23" s="29">
        <f t="shared" si="4"/>
        <v>27704.902831571999</v>
      </c>
      <c r="T23" s="29">
        <f t="shared" si="4"/>
        <v>28705.598082788998</v>
      </c>
      <c r="U23" s="29">
        <f t="shared" si="4"/>
        <v>29178.650034981001</v>
      </c>
      <c r="V23" s="29">
        <f t="shared" si="4"/>
        <v>29630.875544334998</v>
      </c>
      <c r="W23" s="29">
        <f t="shared" si="4"/>
        <v>29987.399474261598</v>
      </c>
      <c r="X23" s="29">
        <f t="shared" si="4"/>
        <v>30302.698927106001</v>
      </c>
      <c r="Y23" s="29">
        <f t="shared" si="4"/>
        <v>30550.041938479302</v>
      </c>
      <c r="Z23" s="29">
        <f t="shared" si="4"/>
        <v>30721.086013980799</v>
      </c>
      <c r="AA23" s="29">
        <f t="shared" si="4"/>
        <v>30809.897933715696</v>
      </c>
      <c r="AB23" s="29">
        <f t="shared" si="4"/>
        <v>30811.2472906683</v>
      </c>
      <c r="AC23" s="29">
        <f t="shared" si="4"/>
        <v>30720.475971232903</v>
      </c>
      <c r="AD23" s="29">
        <f t="shared" si="4"/>
        <v>30533.753386269796</v>
      </c>
      <c r="AE23" s="29">
        <f t="shared" si="4"/>
        <v>31693.677444862999</v>
      </c>
      <c r="AF23" s="29">
        <f t="shared" si="4"/>
        <v>32637.251375849202</v>
      </c>
      <c r="AG23" s="29">
        <f t="shared" si="4"/>
        <v>33552.1724566388</v>
      </c>
      <c r="AH23" s="29">
        <f t="shared" si="4"/>
        <v>34492.573089003607</v>
      </c>
      <c r="AI23" s="29">
        <f t="shared" si="4"/>
        <v>35471.233481617906</v>
      </c>
      <c r="AJ23" s="29">
        <f t="shared" si="4"/>
        <v>36487.322007013194</v>
      </c>
      <c r="AK23" s="29">
        <f t="shared" si="4"/>
        <v>37536.334181699094</v>
      </c>
      <c r="AL23" s="29">
        <f t="shared" si="4"/>
        <v>38613.713583413497</v>
      </c>
      <c r="AM23" s="29">
        <f t="shared" si="4"/>
        <v>39713.135652452402</v>
      </c>
      <c r="AN23" s="29">
        <f t="shared" si="4"/>
        <v>40830.2752197788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50274.388323199993</v>
      </c>
      <c r="E26" s="29">
        <f>SUMIFS('DATA 2'!E$101:E$133,'DATA 2'!$A$101:$A$133,$A26)</f>
        <v>51712.544585900003</v>
      </c>
      <c r="F26" s="29">
        <f>SUMIFS('DATA 2'!F$101:F$133,'DATA 2'!$A$101:$A$133,$A26)</f>
        <v>53188.24609493</v>
      </c>
      <c r="G26" s="29">
        <f>SUMIFS('DATA 2'!G$101:G$133,'DATA 2'!$A$101:$A$133,$A26)</f>
        <v>54677.949119270001</v>
      </c>
      <c r="H26" s="29">
        <f>SUMIFS('DATA 2'!H$101:H$133,'DATA 2'!$A$101:$A$133,$A26)</f>
        <v>56172.452840550002</v>
      </c>
      <c r="I26" s="29">
        <f>SUMIFS('DATA 2'!I$101:I$133,'DATA 2'!$A$101:$A$133,$A26)</f>
        <v>57671.097352129997</v>
      </c>
      <c r="J26" s="29">
        <f>SUMIFS('DATA 2'!J$101:J$133,'DATA 2'!$A$101:$A$133,$A26)</f>
        <v>59178.178290400007</v>
      </c>
      <c r="K26" s="29">
        <f>SUMIFS('DATA 2'!K$101:K$133,'DATA 2'!$A$101:$A$133,$A26)</f>
        <v>60692.530829580006</v>
      </c>
      <c r="L26" s="29">
        <f>SUMIFS('DATA 2'!L$101:L$133,'DATA 2'!$A$101:$A$133,$A26)</f>
        <v>62219.473606730004</v>
      </c>
      <c r="M26" s="29">
        <f>SUMIFS('DATA 2'!M$101:M$133,'DATA 2'!$A$101:$A$133,$A26)</f>
        <v>63764.06492407</v>
      </c>
      <c r="N26" s="29">
        <f>SUMIFS('DATA 2'!N$101:N$133,'DATA 2'!$A$101:$A$133,$A26)</f>
        <v>65331.292091299998</v>
      </c>
      <c r="O26" s="29">
        <f>SUMIFS('DATA 2'!O$101:O$133,'DATA 2'!$A$101:$A$133,$A26)</f>
        <v>66926.509110499988</v>
      </c>
      <c r="P26" s="29">
        <f>SUMIFS('DATA 2'!P$101:P$133,'DATA 2'!$A$101:$A$133,$A26)</f>
        <v>68572.246504119903</v>
      </c>
      <c r="Q26" s="29">
        <f>SUMIFS('DATA 2'!Q$101:Q$133,'DATA 2'!$A$101:$A$133,$A26)</f>
        <v>70279.48907992999</v>
      </c>
      <c r="R26" s="29">
        <f>SUMIFS('DATA 2'!R$101:R$133,'DATA 2'!$A$101:$A$133,$A26)</f>
        <v>72046.453771479995</v>
      </c>
      <c r="S26" s="29">
        <f>SUMIFS('DATA 2'!S$101:S$133,'DATA 2'!$A$101:$A$133,$A26)</f>
        <v>73871.969745189999</v>
      </c>
      <c r="T26" s="29">
        <f>SUMIFS('DATA 2'!T$101:T$133,'DATA 2'!$A$101:$A$133,$A26)</f>
        <v>75755.831539930005</v>
      </c>
      <c r="U26" s="29">
        <f>SUMIFS('DATA 2'!U$101:U$133,'DATA 2'!$A$101:$A$133,$A26)</f>
        <v>77741.91275992</v>
      </c>
      <c r="V26" s="29">
        <f>SUMIFS('DATA 2'!V$101:V$133,'DATA 2'!$A$101:$A$133,$A26)</f>
        <v>79803.883372609998</v>
      </c>
      <c r="W26" s="29">
        <f>SUMIFS('DATA 2'!W$101:W$133,'DATA 2'!$A$101:$A$133,$A26)</f>
        <v>81930.336343870003</v>
      </c>
      <c r="X26" s="29">
        <f>SUMIFS('DATA 2'!X$101:X$133,'DATA 2'!$A$101:$A$133,$A26)</f>
        <v>84118.047065410006</v>
      </c>
      <c r="Y26" s="29">
        <f>SUMIFS('DATA 2'!Y$101:Y$133,'DATA 2'!$A$101:$A$133,$A26)</f>
        <v>86366.026146379998</v>
      </c>
      <c r="Z26" s="29">
        <f>SUMIFS('DATA 2'!Z$101:Z$133,'DATA 2'!$A$101:$A$133,$A26)</f>
        <v>88674.012528659994</v>
      </c>
      <c r="AA26" s="29">
        <f>SUMIFS('DATA 2'!AA$101:AA$133,'DATA 2'!$A$101:$A$133,$A26)</f>
        <v>91042.043593890005</v>
      </c>
      <c r="AB26" s="29">
        <f>SUMIFS('DATA 2'!AB$101:AB$133,'DATA 2'!$A$101:$A$133,$A26)</f>
        <v>93470.230489259993</v>
      </c>
      <c r="AC26" s="29">
        <f>SUMIFS('DATA 2'!AC$101:AC$133,'DATA 2'!$A$101:$A$133,$A26)</f>
        <v>95958.652869269994</v>
      </c>
      <c r="AD26" s="29">
        <f>SUMIFS('DATA 2'!AD$101:AD$133,'DATA 2'!$A$101:$A$133,$A26)</f>
        <v>98507.363679710004</v>
      </c>
      <c r="AE26" s="29">
        <f>SUMIFS('DATA 2'!AE$101:AE$133,'DATA 2'!$A$101:$A$133,$A26)</f>
        <v>101135.43588624999</v>
      </c>
      <c r="AF26" s="29">
        <f>SUMIFS('DATA 2'!AF$101:AF$133,'DATA 2'!$A$101:$A$133,$A26)</f>
        <v>103853.45429524999</v>
      </c>
      <c r="AG26" s="29">
        <f>SUMIFS('DATA 2'!AG$101:AG$133,'DATA 2'!$A$101:$A$133,$A26)</f>
        <v>106660.76067392</v>
      </c>
      <c r="AH26" s="29">
        <f>SUMIFS('DATA 2'!AH$101:AH$133,'DATA 2'!$A$101:$A$133,$A26)</f>
        <v>109556.17118450001</v>
      </c>
      <c r="AI26" s="29">
        <f>SUMIFS('DATA 2'!AI$101:AI$133,'DATA 2'!$A$101:$A$133,$A26)</f>
        <v>112538.52673087</v>
      </c>
      <c r="AJ26" s="29">
        <f>SUMIFS('DATA 2'!AJ$101:AJ$133,'DATA 2'!$A$101:$A$133,$A26)</f>
        <v>115607.51310588</v>
      </c>
      <c r="AK26" s="29">
        <f>SUMIFS('DATA 2'!AK$101:AK$133,'DATA 2'!$A$101:$A$133,$A26)</f>
        <v>118765.72909245</v>
      </c>
      <c r="AL26" s="29">
        <f>SUMIFS('DATA 2'!AL$101:AL$133,'DATA 2'!$A$101:$A$133,$A26)</f>
        <v>122016.36242439999</v>
      </c>
      <c r="AM26" s="29">
        <f>SUMIFS('DATA 2'!AM$101:AM$133,'DATA 2'!$A$101:$A$133,$A26)</f>
        <v>125365.25901516</v>
      </c>
      <c r="AN26" s="29">
        <f>SUMIFS('DATA 2'!AN$101:AN$133,'DATA 2'!$A$101:$A$133,$A26)</f>
        <v>128820.83047944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811721.59603499994</v>
      </c>
      <c r="E27" s="29">
        <f>SUMIFS('DATA 2'!E$101:E$133,'DATA 2'!$A$101:$A$133,$A27)</f>
        <v>834586.16038300004</v>
      </c>
      <c r="F27" s="29">
        <f>SUMIFS('DATA 2'!F$101:F$133,'DATA 2'!$A$101:$A$133,$A27)</f>
        <v>857539.11353999993</v>
      </c>
      <c r="G27" s="29">
        <f>SUMIFS('DATA 2'!G$101:G$133,'DATA 2'!$A$101:$A$133,$A27)</f>
        <v>881005.22966399998</v>
      </c>
      <c r="H27" s="29">
        <f>SUMIFS('DATA 2'!H$101:H$133,'DATA 2'!$A$101:$A$133,$A27)</f>
        <v>905381.7272219999</v>
      </c>
      <c r="I27" s="29">
        <f>SUMIFS('DATA 2'!I$101:I$133,'DATA 2'!$A$101:$A$133,$A27)</f>
        <v>930697.54486400005</v>
      </c>
      <c r="J27" s="29">
        <f>SUMIFS('DATA 2'!J$101:J$133,'DATA 2'!$A$101:$A$133,$A27)</f>
        <v>956917.92232100002</v>
      </c>
      <c r="K27" s="29">
        <f>SUMIFS('DATA 2'!K$101:K$133,'DATA 2'!$A$101:$A$133,$A27)</f>
        <v>983628.06568500004</v>
      </c>
      <c r="L27" s="29">
        <f>SUMIFS('DATA 2'!L$101:L$133,'DATA 2'!$A$101:$A$133,$A27)</f>
        <v>1011009.7978300001</v>
      </c>
      <c r="M27" s="29">
        <f>SUMIFS('DATA 2'!M$101:M$133,'DATA 2'!$A$101:$A$133,$A27)</f>
        <v>1039287.5799199999</v>
      </c>
      <c r="N27" s="29">
        <f>SUMIFS('DATA 2'!N$101:N$133,'DATA 2'!$A$101:$A$133,$A27)</f>
        <v>1068566.33412</v>
      </c>
      <c r="O27" s="29">
        <f>SUMIFS('DATA 2'!O$101:O$133,'DATA 2'!$A$101:$A$133,$A27)</f>
        <v>1098875.5827600001</v>
      </c>
      <c r="P27" s="29">
        <f>SUMIFS('DATA 2'!P$101:P$133,'DATA 2'!$A$101:$A$133,$A27)</f>
        <v>1129990.36035</v>
      </c>
      <c r="Q27" s="29">
        <f>SUMIFS('DATA 2'!Q$101:Q$133,'DATA 2'!$A$101:$A$133,$A27)</f>
        <v>1162107.10586</v>
      </c>
      <c r="R27" s="29">
        <f>SUMIFS('DATA 2'!R$101:R$133,'DATA 2'!$A$101:$A$133,$A27)</f>
        <v>1195042.4070700002</v>
      </c>
      <c r="S27" s="29">
        <f>SUMIFS('DATA 2'!S$101:S$133,'DATA 2'!$A$101:$A$133,$A27)</f>
        <v>1228716.0561299999</v>
      </c>
      <c r="T27" s="29">
        <f>SUMIFS('DATA 2'!T$101:T$133,'DATA 2'!$A$101:$A$133,$A27)</f>
        <v>1263137.72927</v>
      </c>
      <c r="U27" s="29">
        <f>SUMIFS('DATA 2'!U$101:U$133,'DATA 2'!$A$101:$A$133,$A27)</f>
        <v>1298190.6058399999</v>
      </c>
      <c r="V27" s="29">
        <f>SUMIFS('DATA 2'!V$101:V$133,'DATA 2'!$A$101:$A$133,$A27)</f>
        <v>1333828.1117400001</v>
      </c>
      <c r="W27" s="29">
        <f>SUMIFS('DATA 2'!W$101:W$133,'DATA 2'!$A$101:$A$133,$A27)</f>
        <v>1370068.52951</v>
      </c>
      <c r="X27" s="29">
        <f>SUMIFS('DATA 2'!X$101:X$133,'DATA 2'!$A$101:$A$133,$A27)</f>
        <v>1406986.1880700001</v>
      </c>
      <c r="Y27" s="29">
        <f>SUMIFS('DATA 2'!Y$101:Y$133,'DATA 2'!$A$101:$A$133,$A27)</f>
        <v>1444651.6997400001</v>
      </c>
      <c r="Z27" s="29">
        <f>SUMIFS('DATA 2'!Z$101:Z$133,'DATA 2'!$A$101:$A$133,$A27)</f>
        <v>1483108.3008599998</v>
      </c>
      <c r="AA27" s="29">
        <f>SUMIFS('DATA 2'!AA$101:AA$133,'DATA 2'!$A$101:$A$133,$A27)</f>
        <v>1522381.8668099998</v>
      </c>
      <c r="AB27" s="29">
        <f>SUMIFS('DATA 2'!AB$101:AB$133,'DATA 2'!$A$101:$A$133,$A27)</f>
        <v>1562490.86099</v>
      </c>
      <c r="AC27" s="29">
        <f>SUMIFS('DATA 2'!AC$101:AC$133,'DATA 2'!$A$101:$A$133,$A27)</f>
        <v>1603454.0962400003</v>
      </c>
      <c r="AD27" s="29">
        <f>SUMIFS('DATA 2'!AD$101:AD$133,'DATA 2'!$A$101:$A$133,$A27)</f>
        <v>1645296.1991400002</v>
      </c>
      <c r="AE27" s="29">
        <f>SUMIFS('DATA 2'!AE$101:AE$133,'DATA 2'!$A$101:$A$133,$A27)</f>
        <v>1688012.1439100001</v>
      </c>
      <c r="AF27" s="29">
        <f>SUMIFS('DATA 2'!AF$101:AF$133,'DATA 2'!$A$101:$A$133,$A27)</f>
        <v>1731761.4878400001</v>
      </c>
      <c r="AG27" s="29">
        <f>SUMIFS('DATA 2'!AG$101:AG$133,'DATA 2'!$A$101:$A$133,$A27)</f>
        <v>1776379.62846</v>
      </c>
      <c r="AH27" s="29">
        <f>SUMIFS('DATA 2'!AH$101:AH$133,'DATA 2'!$A$101:$A$133,$A27)</f>
        <v>1821816.6490499997</v>
      </c>
      <c r="AI27" s="29">
        <f>SUMIFS('DATA 2'!AI$101:AI$133,'DATA 2'!$A$101:$A$133,$A27)</f>
        <v>1868123.5344600002</v>
      </c>
      <c r="AJ27" s="29">
        <f>SUMIFS('DATA 2'!AJ$101:AJ$133,'DATA 2'!$A$101:$A$133,$A27)</f>
        <v>1915406.9485900002</v>
      </c>
      <c r="AK27" s="29">
        <f>SUMIFS('DATA 2'!AK$101:AK$133,'DATA 2'!$A$101:$A$133,$A27)</f>
        <v>1963880.4863</v>
      </c>
      <c r="AL27" s="29">
        <f>SUMIFS('DATA 2'!AL$101:AL$133,'DATA 2'!$A$101:$A$133,$A27)</f>
        <v>2013661.0656900001</v>
      </c>
      <c r="AM27" s="29">
        <f>SUMIFS('DATA 2'!AM$101:AM$133,'DATA 2'!$A$101:$A$133,$A27)</f>
        <v>2064930.2806499999</v>
      </c>
      <c r="AN27" s="29">
        <f>SUMIFS('DATA 2'!AN$101:AN$133,'DATA 2'!$A$101:$A$133,$A27)</f>
        <v>2117918.1941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175429.0433490999</v>
      </c>
      <c r="E28" s="29">
        <f>SUMIFS('DATA 2'!E$101:E$133,'DATA 2'!$A$101:$A$133,$A28)</f>
        <v>180674.06910569998</v>
      </c>
      <c r="F28" s="29">
        <f>SUMIFS('DATA 2'!F$101:F$133,'DATA 2'!$A$101:$A$133,$A28)</f>
        <v>185990.71068929997</v>
      </c>
      <c r="G28" s="29">
        <f>SUMIFS('DATA 2'!G$101:G$133,'DATA 2'!$A$101:$A$133,$A28)</f>
        <v>191535.86217409989</v>
      </c>
      <c r="H28" s="29">
        <f>SUMIFS('DATA 2'!H$101:H$133,'DATA 2'!$A$101:$A$133,$A28)</f>
        <v>197247.52351259999</v>
      </c>
      <c r="I28" s="29">
        <f>SUMIFS('DATA 2'!I$101:I$133,'DATA 2'!$A$101:$A$133,$A28)</f>
        <v>203053.20730109999</v>
      </c>
      <c r="J28" s="29">
        <f>SUMIFS('DATA 2'!J$101:J$133,'DATA 2'!$A$101:$A$133,$A28)</f>
        <v>208933.30540099999</v>
      </c>
      <c r="K28" s="29">
        <f>SUMIFS('DATA 2'!K$101:K$133,'DATA 2'!$A$101:$A$133,$A28)</f>
        <v>214871.38849839999</v>
      </c>
      <c r="L28" s="29">
        <f>SUMIFS('DATA 2'!L$101:L$133,'DATA 2'!$A$101:$A$133,$A28)</f>
        <v>220925.04293199998</v>
      </c>
      <c r="M28" s="29">
        <f>SUMIFS('DATA 2'!M$101:M$133,'DATA 2'!$A$101:$A$133,$A28)</f>
        <v>227190.04595610002</v>
      </c>
      <c r="N28" s="29">
        <f>SUMIFS('DATA 2'!N$101:N$133,'DATA 2'!$A$101:$A$133,$A28)</f>
        <v>233726.50414849998</v>
      </c>
      <c r="O28" s="29">
        <f>SUMIFS('DATA 2'!O$101:O$133,'DATA 2'!$A$101:$A$133,$A28)</f>
        <v>240596.26785460004</v>
      </c>
      <c r="P28" s="29">
        <f>SUMIFS('DATA 2'!P$101:P$133,'DATA 2'!$A$101:$A$133,$A28)</f>
        <v>247684.55568010002</v>
      </c>
      <c r="Q28" s="29">
        <f>SUMIFS('DATA 2'!Q$101:Q$133,'DATA 2'!$A$101:$A$133,$A28)</f>
        <v>255003.42692150001</v>
      </c>
      <c r="R28" s="29">
        <f>SUMIFS('DATA 2'!R$101:R$133,'DATA 2'!$A$101:$A$133,$A28)</f>
        <v>262539.68141259998</v>
      </c>
      <c r="S28" s="29">
        <f>SUMIFS('DATA 2'!S$101:S$133,'DATA 2'!$A$101:$A$133,$A28)</f>
        <v>270295.44952070003</v>
      </c>
      <c r="T28" s="29">
        <f>SUMIFS('DATA 2'!T$101:T$133,'DATA 2'!$A$101:$A$133,$A28)</f>
        <v>278289.09491989989</v>
      </c>
      <c r="U28" s="29">
        <f>SUMIFS('DATA 2'!U$101:U$133,'DATA 2'!$A$101:$A$133,$A28)</f>
        <v>286654.32226099999</v>
      </c>
      <c r="V28" s="29">
        <f>SUMIFS('DATA 2'!V$101:V$133,'DATA 2'!$A$101:$A$133,$A28)</f>
        <v>295319.12199700007</v>
      </c>
      <c r="W28" s="29">
        <f>SUMIFS('DATA 2'!W$101:W$133,'DATA 2'!$A$101:$A$133,$A28)</f>
        <v>304251.45963899995</v>
      </c>
      <c r="X28" s="29">
        <f>SUMIFS('DATA 2'!X$101:X$133,'DATA 2'!$A$101:$A$133,$A28)</f>
        <v>313439.63143800001</v>
      </c>
      <c r="Y28" s="29">
        <f>SUMIFS('DATA 2'!Y$101:Y$133,'DATA 2'!$A$101:$A$133,$A28)</f>
        <v>322885.80163900007</v>
      </c>
      <c r="Z28" s="29">
        <f>SUMIFS('DATA 2'!Z$101:Z$133,'DATA 2'!$A$101:$A$133,$A28)</f>
        <v>332597.46067499998</v>
      </c>
      <c r="AA28" s="29">
        <f>SUMIFS('DATA 2'!AA$101:AA$133,'DATA 2'!$A$101:$A$133,$A28)</f>
        <v>342586.36658300005</v>
      </c>
      <c r="AB28" s="29">
        <f>SUMIFS('DATA 2'!AB$101:AB$133,'DATA 2'!$A$101:$A$133,$A28)</f>
        <v>352867.62169599999</v>
      </c>
      <c r="AC28" s="29">
        <f>SUMIFS('DATA 2'!AC$101:AC$133,'DATA 2'!$A$101:$A$133,$A28)</f>
        <v>363459.16547999997</v>
      </c>
      <c r="AD28" s="29">
        <f>SUMIFS('DATA 2'!AD$101:AD$133,'DATA 2'!$A$101:$A$133,$A28)</f>
        <v>374381.90260500001</v>
      </c>
      <c r="AE28" s="29">
        <f>SUMIFS('DATA 2'!AE$101:AE$133,'DATA 2'!$A$101:$A$133,$A28)</f>
        <v>385405.97909799998</v>
      </c>
      <c r="AF28" s="29">
        <f>SUMIFS('DATA 2'!AF$101:AF$133,'DATA 2'!$A$101:$A$133,$A28)</f>
        <v>396564.16303999996</v>
      </c>
      <c r="AG28" s="29">
        <f>SUMIFS('DATA 2'!AG$101:AG$133,'DATA 2'!$A$101:$A$133,$A28)</f>
        <v>407882.71674600005</v>
      </c>
      <c r="AH28" s="29">
        <f>SUMIFS('DATA 2'!AH$101:AH$133,'DATA 2'!$A$101:$A$133,$A28)</f>
        <v>419407.02635500004</v>
      </c>
      <c r="AI28" s="29">
        <f>SUMIFS('DATA 2'!AI$101:AI$133,'DATA 2'!$A$101:$A$133,$A28)</f>
        <v>431171.00017299998</v>
      </c>
      <c r="AJ28" s="29">
        <f>SUMIFS('DATA 2'!AJ$101:AJ$133,'DATA 2'!$A$101:$A$133,$A28)</f>
        <v>443187.28256299999</v>
      </c>
      <c r="AK28" s="29">
        <f>SUMIFS('DATA 2'!AK$101:AK$133,'DATA 2'!$A$101:$A$133,$A28)</f>
        <v>455471.617172</v>
      </c>
      <c r="AL28" s="29">
        <f>SUMIFS('DATA 2'!AL$101:AL$133,'DATA 2'!$A$101:$A$133,$A28)</f>
        <v>468040.48868399998</v>
      </c>
      <c r="AM28" s="29">
        <f>SUMIFS('DATA 2'!AM$101:AM$133,'DATA 2'!$A$101:$A$133,$A28)</f>
        <v>480918.49038700003</v>
      </c>
      <c r="AN28" s="29">
        <f>SUMIFS('DATA 2'!AN$101:AN$133,'DATA 2'!$A$101:$A$133,$A28)</f>
        <v>494141.26013800001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2098052.9421000001</v>
      </c>
      <c r="E29" s="29">
        <f>SUMIFS('DATA 2'!E$101:E$133,'DATA 2'!$A$101:$A$133,$A29)</f>
        <v>2157223.1995999999</v>
      </c>
      <c r="F29" s="29">
        <f>SUMIFS('DATA 2'!F$101:F$133,'DATA 2'!$A$101:$A$133,$A29)</f>
        <v>2216997.8133</v>
      </c>
      <c r="G29" s="29">
        <f>SUMIFS('DATA 2'!G$101:G$133,'DATA 2'!$A$101:$A$133,$A29)</f>
        <v>2277535.1055000001</v>
      </c>
      <c r="H29" s="29">
        <f>SUMIFS('DATA 2'!H$101:H$133,'DATA 2'!$A$101:$A$133,$A29)</f>
        <v>2339275.1148999999</v>
      </c>
      <c r="I29" s="29">
        <f>SUMIFS('DATA 2'!I$101:I$133,'DATA 2'!$A$101:$A$133,$A29)</f>
        <v>2402296.9556999998</v>
      </c>
      <c r="J29" s="29">
        <f>SUMIFS('DATA 2'!J$101:J$133,'DATA 2'!$A$101:$A$133,$A29)</f>
        <v>2466672.7563</v>
      </c>
      <c r="K29" s="29">
        <f>SUMIFS('DATA 2'!K$101:K$133,'DATA 2'!$A$101:$A$133,$A29)</f>
        <v>2531645.4578999998</v>
      </c>
      <c r="L29" s="29">
        <f>SUMIFS('DATA 2'!L$101:L$133,'DATA 2'!$A$101:$A$133,$A29)</f>
        <v>2597664.8566999999</v>
      </c>
      <c r="M29" s="29">
        <f>SUMIFS('DATA 2'!M$101:M$133,'DATA 2'!$A$101:$A$133,$A29)</f>
        <v>2665235.4759999998</v>
      </c>
      <c r="N29" s="29">
        <f>SUMIFS('DATA 2'!N$101:N$133,'DATA 2'!$A$101:$A$133,$A29)</f>
        <v>2734600.4723</v>
      </c>
      <c r="O29" s="29">
        <f>SUMIFS('DATA 2'!O$101:O$133,'DATA 2'!$A$101:$A$133,$A29)</f>
        <v>2805860.6869999999</v>
      </c>
      <c r="P29" s="29">
        <f>SUMIFS('DATA 2'!P$101:P$133,'DATA 2'!$A$101:$A$133,$A29)</f>
        <v>2879553.3036000002</v>
      </c>
      <c r="Q29" s="29">
        <f>SUMIFS('DATA 2'!Q$101:Q$133,'DATA 2'!$A$101:$A$133,$A29)</f>
        <v>2956139.7327000001</v>
      </c>
      <c r="R29" s="29">
        <f>SUMIFS('DATA 2'!R$101:R$133,'DATA 2'!$A$101:$A$133,$A29)</f>
        <v>3035160.5609999998</v>
      </c>
      <c r="S29" s="29">
        <f>SUMIFS('DATA 2'!S$101:S$133,'DATA 2'!$A$101:$A$133,$A29)</f>
        <v>3116386.5236</v>
      </c>
      <c r="T29" s="29">
        <f>SUMIFS('DATA 2'!T$101:T$133,'DATA 2'!$A$101:$A$133,$A29)</f>
        <v>3199763.2834000001</v>
      </c>
      <c r="U29" s="29">
        <f>SUMIFS('DATA 2'!U$101:U$133,'DATA 2'!$A$101:$A$133,$A29)</f>
        <v>3285953.1254000003</v>
      </c>
      <c r="V29" s="29">
        <f>SUMIFS('DATA 2'!V$101:V$133,'DATA 2'!$A$101:$A$133,$A29)</f>
        <v>3374352.7796</v>
      </c>
      <c r="W29" s="29">
        <f>SUMIFS('DATA 2'!W$101:W$133,'DATA 2'!$A$101:$A$133,$A29)</f>
        <v>3464748.4070000001</v>
      </c>
      <c r="X29" s="29">
        <f>SUMIFS('DATA 2'!X$101:X$133,'DATA 2'!$A$101:$A$133,$A29)</f>
        <v>3557197.6165</v>
      </c>
      <c r="Y29" s="29">
        <f>SUMIFS('DATA 2'!Y$101:Y$133,'DATA 2'!$A$101:$A$133,$A29)</f>
        <v>3651779.9258000003</v>
      </c>
      <c r="Z29" s="29">
        <f>SUMIFS('DATA 2'!Z$101:Z$133,'DATA 2'!$A$101:$A$133,$A29)</f>
        <v>3748549.3972</v>
      </c>
      <c r="AA29" s="29">
        <f>SUMIFS('DATA 2'!AA$101:AA$133,'DATA 2'!$A$101:$A$133,$A29)</f>
        <v>3847541.1802999997</v>
      </c>
      <c r="AB29" s="29">
        <f>SUMIFS('DATA 2'!AB$101:AB$133,'DATA 2'!$A$101:$A$133,$A29)</f>
        <v>3948780.2365000001</v>
      </c>
      <c r="AC29" s="29">
        <f>SUMIFS('DATA 2'!AC$101:AC$133,'DATA 2'!$A$101:$A$133,$A29)</f>
        <v>4052289.5948999999</v>
      </c>
      <c r="AD29" s="29">
        <f>SUMIFS('DATA 2'!AD$101:AD$133,'DATA 2'!$A$101:$A$133,$A29)</f>
        <v>4158097.8618999999</v>
      </c>
      <c r="AE29" s="29">
        <f>SUMIFS('DATA 2'!AE$101:AE$133,'DATA 2'!$A$101:$A$133,$A29)</f>
        <v>4266787.784</v>
      </c>
      <c r="AF29" s="29">
        <f>SUMIFS('DATA 2'!AF$101:AF$133,'DATA 2'!$A$101:$A$133,$A29)</f>
        <v>4378829.4873000002</v>
      </c>
      <c r="AG29" s="29">
        <f>SUMIFS('DATA 2'!AG$101:AG$133,'DATA 2'!$A$101:$A$133,$A29)</f>
        <v>4493877.4456000002</v>
      </c>
      <c r="AH29" s="29">
        <f>SUMIFS('DATA 2'!AH$101:AH$133,'DATA 2'!$A$101:$A$133,$A29)</f>
        <v>4611798.3349000001</v>
      </c>
      <c r="AI29" s="29">
        <f>SUMIFS('DATA 2'!AI$101:AI$133,'DATA 2'!$A$101:$A$133,$A29)</f>
        <v>4732657.7767000003</v>
      </c>
      <c r="AJ29" s="29">
        <f>SUMIFS('DATA 2'!AJ$101:AJ$133,'DATA 2'!$A$101:$A$133,$A29)</f>
        <v>4856634.7444000002</v>
      </c>
      <c r="AK29" s="29">
        <f>SUMIFS('DATA 2'!AK$101:AK$133,'DATA 2'!$A$101:$A$133,$A29)</f>
        <v>4984149.6957</v>
      </c>
      <c r="AL29" s="29">
        <f>SUMIFS('DATA 2'!AL$101:AL$133,'DATA 2'!$A$101:$A$133,$A29)</f>
        <v>5115473.3752999995</v>
      </c>
      <c r="AM29" s="29">
        <f>SUMIFS('DATA 2'!AM$101:AM$133,'DATA 2'!$A$101:$A$133,$A29)</f>
        <v>5251043.0603999998</v>
      </c>
      <c r="AN29" s="29">
        <f>SUMIFS('DATA 2'!AN$101:AN$133,'DATA 2'!$A$101:$A$133,$A29)</f>
        <v>5391433.2691000002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385691.14744999999</v>
      </c>
      <c r="E30" s="29">
        <f>SUMIFS('DATA 2'!E$101:E$133,'DATA 2'!$A$101:$A$133,$A30)</f>
        <v>395811.98624999996</v>
      </c>
      <c r="F30" s="29">
        <f>SUMIFS('DATA 2'!F$101:F$133,'DATA 2'!$A$101:$A$133,$A30)</f>
        <v>405714.42294000008</v>
      </c>
      <c r="G30" s="29">
        <f>SUMIFS('DATA 2'!G$101:G$133,'DATA 2'!$A$101:$A$133,$A30)</f>
        <v>416613.35828000004</v>
      </c>
      <c r="H30" s="29">
        <f>SUMIFS('DATA 2'!H$101:H$133,'DATA 2'!$A$101:$A$133,$A30)</f>
        <v>428657.66978</v>
      </c>
      <c r="I30" s="29">
        <f>SUMIFS('DATA 2'!I$101:I$133,'DATA 2'!$A$101:$A$133,$A30)</f>
        <v>441362.57820000005</v>
      </c>
      <c r="J30" s="29">
        <f>SUMIFS('DATA 2'!J$101:J$133,'DATA 2'!$A$101:$A$133,$A30)</f>
        <v>454561.27805999998</v>
      </c>
      <c r="K30" s="29">
        <f>SUMIFS('DATA 2'!K$101:K$133,'DATA 2'!$A$101:$A$133,$A30)</f>
        <v>467701.51834000001</v>
      </c>
      <c r="L30" s="29">
        <f>SUMIFS('DATA 2'!L$101:L$133,'DATA 2'!$A$101:$A$133,$A30)</f>
        <v>480977.13504999998</v>
      </c>
      <c r="M30" s="29">
        <f>SUMIFS('DATA 2'!M$101:M$133,'DATA 2'!$A$101:$A$133,$A30)</f>
        <v>494664.35334000003</v>
      </c>
      <c r="N30" s="29">
        <f>SUMIFS('DATA 2'!N$101:N$133,'DATA 2'!$A$101:$A$133,$A30)</f>
        <v>508658.56341</v>
      </c>
      <c r="O30" s="29">
        <f>SUMIFS('DATA 2'!O$101:O$133,'DATA 2'!$A$101:$A$133,$A30)</f>
        <v>522741.84615</v>
      </c>
      <c r="P30" s="29">
        <f>SUMIFS('DATA 2'!P$101:P$133,'DATA 2'!$A$101:$A$133,$A30)</f>
        <v>536729.48741000006</v>
      </c>
      <c r="Q30" s="29">
        <f>SUMIFS('DATA 2'!Q$101:Q$133,'DATA 2'!$A$101:$A$133,$A30)</f>
        <v>550909.16608999996</v>
      </c>
      <c r="R30" s="29">
        <f>SUMIFS('DATA 2'!R$101:R$133,'DATA 2'!$A$101:$A$133,$A30)</f>
        <v>565023.2415</v>
      </c>
      <c r="S30" s="29">
        <f>SUMIFS('DATA 2'!S$101:S$133,'DATA 2'!$A$101:$A$133,$A30)</f>
        <v>578980.24558999995</v>
      </c>
      <c r="T30" s="29">
        <f>SUMIFS('DATA 2'!T$101:T$133,'DATA 2'!$A$101:$A$133,$A30)</f>
        <v>592779.71603999985</v>
      </c>
      <c r="U30" s="29">
        <f>SUMIFS('DATA 2'!U$101:U$133,'DATA 2'!$A$101:$A$133,$A30)</f>
        <v>605080.41299999994</v>
      </c>
      <c r="V30" s="29">
        <f>SUMIFS('DATA 2'!V$101:V$133,'DATA 2'!$A$101:$A$133,$A30)</f>
        <v>616727.57890000008</v>
      </c>
      <c r="W30" s="29">
        <f>SUMIFS('DATA 2'!W$101:W$133,'DATA 2'!$A$101:$A$133,$A30)</f>
        <v>628058.08376999991</v>
      </c>
      <c r="X30" s="29">
        <f>SUMIFS('DATA 2'!X$101:X$133,'DATA 2'!$A$101:$A$133,$A30)</f>
        <v>639179.24997</v>
      </c>
      <c r="Y30" s="29">
        <f>SUMIFS('DATA 2'!Y$101:Y$133,'DATA 2'!$A$101:$A$133,$A30)</f>
        <v>650194.90878000006</v>
      </c>
      <c r="Z30" s="29">
        <f>SUMIFS('DATA 2'!Z$101:Z$133,'DATA 2'!$A$101:$A$133,$A30)</f>
        <v>661155.79147000005</v>
      </c>
      <c r="AA30" s="29">
        <f>SUMIFS('DATA 2'!AA$101:AA$133,'DATA 2'!$A$101:$A$133,$A30)</f>
        <v>672089.04959999991</v>
      </c>
      <c r="AB30" s="29">
        <f>SUMIFS('DATA 2'!AB$101:AB$133,'DATA 2'!$A$101:$A$133,$A30)</f>
        <v>683013.01806999987</v>
      </c>
      <c r="AC30" s="29">
        <f>SUMIFS('DATA 2'!AC$101:AC$133,'DATA 2'!$A$101:$A$133,$A30)</f>
        <v>693943.3407399999</v>
      </c>
      <c r="AD30" s="29">
        <f>SUMIFS('DATA 2'!AD$101:AD$133,'DATA 2'!$A$101:$A$133,$A30)</f>
        <v>704895.60452000005</v>
      </c>
      <c r="AE30" s="29">
        <f>SUMIFS('DATA 2'!AE$101:AE$133,'DATA 2'!$A$101:$A$133,$A30)</f>
        <v>715047.26467000006</v>
      </c>
      <c r="AF30" s="29">
        <f>SUMIFS('DATA 2'!AF$101:AF$133,'DATA 2'!$A$101:$A$133,$A30)</f>
        <v>724816.15789999999</v>
      </c>
      <c r="AG30" s="29">
        <f>SUMIFS('DATA 2'!AG$101:AG$133,'DATA 2'!$A$101:$A$133,$A30)</f>
        <v>734142.07689999999</v>
      </c>
      <c r="AH30" s="29">
        <f>SUMIFS('DATA 2'!AH$101:AH$133,'DATA 2'!$A$101:$A$133,$A30)</f>
        <v>742978.81955999997</v>
      </c>
      <c r="AI30" s="29">
        <f>SUMIFS('DATA 2'!AI$101:AI$133,'DATA 2'!$A$101:$A$133,$A30)</f>
        <v>751435.43371999997</v>
      </c>
      <c r="AJ30" s="29">
        <f>SUMIFS('DATA 2'!AJ$101:AJ$133,'DATA 2'!$A$101:$A$133,$A30)</f>
        <v>759639.18428000004</v>
      </c>
      <c r="AK30" s="29">
        <f>SUMIFS('DATA 2'!AK$101:AK$133,'DATA 2'!$A$101:$A$133,$A30)</f>
        <v>767742.39482000005</v>
      </c>
      <c r="AL30" s="29">
        <f>SUMIFS('DATA 2'!AL$101:AL$133,'DATA 2'!$A$101:$A$133,$A30)</f>
        <v>775801.92877</v>
      </c>
      <c r="AM30" s="29">
        <f>SUMIFS('DATA 2'!AM$101:AM$133,'DATA 2'!$A$101:$A$133,$A30)</f>
        <v>783889.43700000003</v>
      </c>
      <c r="AN30" s="29">
        <f>SUMIFS('DATA 2'!AN$101:AN$133,'DATA 2'!$A$101:$A$133,$A30)</f>
        <v>792084.86891999992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38561.421863456395</v>
      </c>
      <c r="E31" s="29">
        <f t="shared" si="5"/>
        <v>40362.384135567001</v>
      </c>
      <c r="F31" s="29">
        <f t="shared" si="5"/>
        <v>42113.606604219989</v>
      </c>
      <c r="G31" s="29">
        <f t="shared" si="5"/>
        <v>44061.50513641</v>
      </c>
      <c r="H31" s="29">
        <f t="shared" si="5"/>
        <v>47128.576075799996</v>
      </c>
      <c r="I31" s="29">
        <f t="shared" si="5"/>
        <v>50197.426621699997</v>
      </c>
      <c r="J31" s="29">
        <f t="shared" si="5"/>
        <v>53758.053871399999</v>
      </c>
      <c r="K31" s="29">
        <f t="shared" si="5"/>
        <v>57963.192819099997</v>
      </c>
      <c r="L31" s="29">
        <f t="shared" si="5"/>
        <v>63007.985820200003</v>
      </c>
      <c r="M31" s="29">
        <f t="shared" si="5"/>
        <v>69283.755205279973</v>
      </c>
      <c r="N31" s="29">
        <f t="shared" si="5"/>
        <v>77482.144915459998</v>
      </c>
      <c r="O31" s="29">
        <f t="shared" si="5"/>
        <v>88698.659475044013</v>
      </c>
      <c r="P31" s="29">
        <f t="shared" si="5"/>
        <v>97769.621836621998</v>
      </c>
      <c r="Q31" s="29">
        <f t="shared" si="5"/>
        <v>108328.01603764</v>
      </c>
      <c r="R31" s="29">
        <f t="shared" si="5"/>
        <v>119953.81696615201</v>
      </c>
      <c r="S31" s="29">
        <f t="shared" si="5"/>
        <v>132504.30734110202</v>
      </c>
      <c r="T31" s="29">
        <f t="shared" si="5"/>
        <v>145902.21611249901</v>
      </c>
      <c r="U31" s="29">
        <f t="shared" si="5"/>
        <v>156346.29768638295</v>
      </c>
      <c r="V31" s="29">
        <f t="shared" si="5"/>
        <v>167078.054216413</v>
      </c>
      <c r="W31" s="29">
        <f t="shared" si="5"/>
        <v>178017.14113737931</v>
      </c>
      <c r="X31" s="29">
        <f t="shared" si="5"/>
        <v>189086.0547958604</v>
      </c>
      <c r="Y31" s="29">
        <f t="shared" si="5"/>
        <v>200333.77721273393</v>
      </c>
      <c r="Z31" s="29">
        <f t="shared" si="5"/>
        <v>211722.10632870017</v>
      </c>
      <c r="AA31" s="29">
        <f t="shared" si="5"/>
        <v>223212.345538475</v>
      </c>
      <c r="AB31" s="29">
        <f t="shared" si="5"/>
        <v>234764.66057351712</v>
      </c>
      <c r="AC31" s="29">
        <f t="shared" si="5"/>
        <v>246337.65825379506</v>
      </c>
      <c r="AD31" s="29">
        <f t="shared" si="5"/>
        <v>257889.60497564208</v>
      </c>
      <c r="AE31" s="29">
        <f t="shared" si="5"/>
        <v>268155.70515730797</v>
      </c>
      <c r="AF31" s="29">
        <f t="shared" si="5"/>
        <v>278615.74615656107</v>
      </c>
      <c r="AG31" s="29">
        <f t="shared" si="5"/>
        <v>288860.90366470022</v>
      </c>
      <c r="AH31" s="29">
        <f t="shared" si="5"/>
        <v>298691.81090322149</v>
      </c>
      <c r="AI31" s="29">
        <f t="shared" si="5"/>
        <v>308057.07406538643</v>
      </c>
      <c r="AJ31" s="29">
        <f t="shared" si="5"/>
        <v>316964.36524917366</v>
      </c>
      <c r="AK31" s="29">
        <f t="shared" si="5"/>
        <v>325448.5378838664</v>
      </c>
      <c r="AL31" s="29">
        <f t="shared" si="5"/>
        <v>333583.35144319216</v>
      </c>
      <c r="AM31" s="29">
        <f t="shared" si="5"/>
        <v>341477.06297057791</v>
      </c>
      <c r="AN31" s="29">
        <f t="shared" si="5"/>
        <v>349304.62926498213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11358.65748</v>
      </c>
      <c r="E32" s="29">
        <f>SUMIFS('DATA 2'!E$101:E$133,'DATA 2'!$A$101:$A$133,$A32)</f>
        <v>12034.927659999999</v>
      </c>
      <c r="F32" s="29">
        <f>SUMIFS('DATA 2'!F$101:F$133,'DATA 2'!$A$101:$A$133,$A32)</f>
        <v>12726.736569999999</v>
      </c>
      <c r="G32" s="29">
        <f>SUMIFS('DATA 2'!G$101:G$133,'DATA 2'!$A$101:$A$133,$A32)</f>
        <v>13394.61644</v>
      </c>
      <c r="H32" s="29">
        <f>SUMIFS('DATA 2'!H$101:H$133,'DATA 2'!$A$101:$A$133,$A32)</f>
        <v>15013.036969999999</v>
      </c>
      <c r="I32" s="29">
        <f>SUMIFS('DATA 2'!I$101:I$133,'DATA 2'!$A$101:$A$133,$A32)</f>
        <v>16598.266589999999</v>
      </c>
      <c r="J32" s="29">
        <f>SUMIFS('DATA 2'!J$101:J$133,'DATA 2'!$A$101:$A$133,$A32)</f>
        <v>17882.09722</v>
      </c>
      <c r="K32" s="29">
        <f>SUMIFS('DATA 2'!K$101:K$133,'DATA 2'!$A$101:$A$133,$A32)</f>
        <v>18844.558140000001</v>
      </c>
      <c r="L32" s="29">
        <f>SUMIFS('DATA 2'!L$101:L$133,'DATA 2'!$A$101:$A$133,$A32)</f>
        <v>19501.88061</v>
      </c>
      <c r="M32" s="29">
        <f>SUMIFS('DATA 2'!M$101:M$133,'DATA 2'!$A$101:$A$133,$A32)</f>
        <v>19838.731059999998</v>
      </c>
      <c r="N32" s="29">
        <f>SUMIFS('DATA 2'!N$101:N$133,'DATA 2'!$A$101:$A$133,$A32)</f>
        <v>19789.078519999999</v>
      </c>
      <c r="O32" s="29">
        <f>SUMIFS('DATA 2'!O$101:O$133,'DATA 2'!$A$101:$A$133,$A32)</f>
        <v>19236.804329999999</v>
      </c>
      <c r="P32" s="29">
        <f>SUMIFS('DATA 2'!P$101:P$133,'DATA 2'!$A$101:$A$133,$A32)</f>
        <v>20075.729380000001</v>
      </c>
      <c r="Q32" s="29">
        <f>SUMIFS('DATA 2'!Q$101:Q$133,'DATA 2'!$A$101:$A$133,$A32)</f>
        <v>21391.042420000002</v>
      </c>
      <c r="R32" s="29">
        <f>SUMIFS('DATA 2'!R$101:R$133,'DATA 2'!$A$101:$A$133,$A32)</f>
        <v>22847.983499999998</v>
      </c>
      <c r="S32" s="29">
        <f>SUMIFS('DATA 2'!S$101:S$133,'DATA 2'!$A$101:$A$133,$A32)</f>
        <v>24314.656989999999</v>
      </c>
      <c r="T32" s="29">
        <f>SUMIFS('DATA 2'!T$101:T$133,'DATA 2'!$A$101:$A$133,$A32)</f>
        <v>25723.087940000001</v>
      </c>
      <c r="U32" s="29">
        <f>SUMIFS('DATA 2'!U$101:U$133,'DATA 2'!$A$101:$A$133,$A32)</f>
        <v>26914.849740000001</v>
      </c>
      <c r="V32" s="29">
        <f>SUMIFS('DATA 2'!V$101:V$133,'DATA 2'!$A$101:$A$133,$A32)</f>
        <v>28025.806270000001</v>
      </c>
      <c r="W32" s="29">
        <f>SUMIFS('DATA 2'!W$101:W$133,'DATA 2'!$A$101:$A$133,$A32)</f>
        <v>29072.815320000002</v>
      </c>
      <c r="X32" s="29">
        <f>SUMIFS('DATA 2'!X$101:X$133,'DATA 2'!$A$101:$A$133,$A32)</f>
        <v>30044.0092</v>
      </c>
      <c r="Y32" s="29">
        <f>SUMIFS('DATA 2'!Y$101:Y$133,'DATA 2'!$A$101:$A$133,$A32)</f>
        <v>30937.577959999999</v>
      </c>
      <c r="Z32" s="29">
        <f>SUMIFS('DATA 2'!Z$101:Z$133,'DATA 2'!$A$101:$A$133,$A32)</f>
        <v>31744.77637</v>
      </c>
      <c r="AA32" s="29">
        <f>SUMIFS('DATA 2'!AA$101:AA$133,'DATA 2'!$A$101:$A$133,$A32)</f>
        <v>32455.874909999999</v>
      </c>
      <c r="AB32" s="29">
        <f>SUMIFS('DATA 2'!AB$101:AB$133,'DATA 2'!$A$101:$A$133,$A32)</f>
        <v>33061.798940000001</v>
      </c>
      <c r="AC32" s="29">
        <f>SUMIFS('DATA 2'!AC$101:AC$133,'DATA 2'!$A$101:$A$133,$A32)</f>
        <v>33554.546609999998</v>
      </c>
      <c r="AD32" s="29">
        <f>SUMIFS('DATA 2'!AD$101:AD$133,'DATA 2'!$A$101:$A$133,$A32)</f>
        <v>33927.483410000001</v>
      </c>
      <c r="AE32" s="29">
        <f>SUMIFS('DATA 2'!AE$101:AE$133,'DATA 2'!$A$101:$A$133,$A32)</f>
        <v>34851.211819999997</v>
      </c>
      <c r="AF32" s="29">
        <f>SUMIFS('DATA 2'!AF$101:AF$133,'DATA 2'!$A$101:$A$133,$A32)</f>
        <v>35929.810940000003</v>
      </c>
      <c r="AG32" s="29">
        <f>SUMIFS('DATA 2'!AG$101:AG$133,'DATA 2'!$A$101:$A$133,$A32)</f>
        <v>37006.564610000001</v>
      </c>
      <c r="AH32" s="29">
        <f>SUMIFS('DATA 2'!AH$101:AH$133,'DATA 2'!$A$101:$A$133,$A32)</f>
        <v>38011.522389999998</v>
      </c>
      <c r="AI32" s="29">
        <f>SUMIFS('DATA 2'!AI$101:AI$133,'DATA 2'!$A$101:$A$133,$A32)</f>
        <v>38907.763200000001</v>
      </c>
      <c r="AJ32" s="29">
        <f>SUMIFS('DATA 2'!AJ$101:AJ$133,'DATA 2'!$A$101:$A$133,$A32)</f>
        <v>39669.165370000002</v>
      </c>
      <c r="AK32" s="29">
        <f>SUMIFS('DATA 2'!AK$101:AK$133,'DATA 2'!$A$101:$A$133,$A32)</f>
        <v>40270.997580000003</v>
      </c>
      <c r="AL32" s="29">
        <f>SUMIFS('DATA 2'!AL$101:AL$133,'DATA 2'!$A$101:$A$133,$A32)</f>
        <v>40687.876989999997</v>
      </c>
      <c r="AM32" s="29">
        <f>SUMIFS('DATA 2'!AM$101:AM$133,'DATA 2'!$A$101:$A$133,$A32)</f>
        <v>40892.395709999997</v>
      </c>
      <c r="AN32" s="29">
        <f>SUMIFS('DATA 2'!AN$101:AN$133,'DATA 2'!$A$101:$A$133,$A32)</f>
        <v>40857.483769999999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976.45985270000006</v>
      </c>
      <c r="E33" s="29">
        <f>SUMIFS('DATA 2'!E$101:E$133,'DATA 2'!$A$101:$A$133,$A33)</f>
        <v>1263.615532</v>
      </c>
      <c r="F33" s="29">
        <f>SUMIFS('DATA 2'!F$101:F$133,'DATA 2'!$A$101:$A$133,$A33)</f>
        <v>1632.7297040000001</v>
      </c>
      <c r="G33" s="29">
        <f>SUMIFS('DATA 2'!G$101:G$133,'DATA 2'!$A$101:$A$133,$A33)</f>
        <v>2104.7229430000002</v>
      </c>
      <c r="H33" s="29">
        <f>SUMIFS('DATA 2'!H$101:H$133,'DATA 2'!$A$101:$A$133,$A33)</f>
        <v>2915.1373680000002</v>
      </c>
      <c r="I33" s="29">
        <f>SUMIFS('DATA 2'!I$101:I$133,'DATA 2'!$A$101:$A$133,$A33)</f>
        <v>3859.6878400000001</v>
      </c>
      <c r="J33" s="29">
        <f>SUMIFS('DATA 2'!J$101:J$133,'DATA 2'!$A$101:$A$133,$A33)</f>
        <v>4975.3823590000002</v>
      </c>
      <c r="K33" s="29">
        <f>SUMIFS('DATA 2'!K$101:K$133,'DATA 2'!$A$101:$A$133,$A33)</f>
        <v>6305.9973579999996</v>
      </c>
      <c r="L33" s="29">
        <f>SUMIFS('DATA 2'!L$101:L$133,'DATA 2'!$A$101:$A$133,$A33)</f>
        <v>7884.7115800000001</v>
      </c>
      <c r="M33" s="29">
        <f>SUMIFS('DATA 2'!M$101:M$133,'DATA 2'!$A$101:$A$133,$A33)</f>
        <v>9718.6180939999995</v>
      </c>
      <c r="N33" s="29">
        <f>SUMIFS('DATA 2'!N$101:N$133,'DATA 2'!$A$101:$A$133,$A33)</f>
        <v>11760.2125</v>
      </c>
      <c r="O33" s="29">
        <f>SUMIFS('DATA 2'!O$101:O$133,'DATA 2'!$A$101:$A$133,$A33)</f>
        <v>13864.332280000001</v>
      </c>
      <c r="P33" s="29">
        <f>SUMIFS('DATA 2'!P$101:P$133,'DATA 2'!$A$101:$A$133,$A33)</f>
        <v>17242.991989999999</v>
      </c>
      <c r="Q33" s="29">
        <f>SUMIFS('DATA 2'!Q$101:Q$133,'DATA 2'!$A$101:$A$133,$A33)</f>
        <v>21330.32805</v>
      </c>
      <c r="R33" s="29">
        <f>SUMIFS('DATA 2'!R$101:R$133,'DATA 2'!$A$101:$A$133,$A33)</f>
        <v>26189.662189999999</v>
      </c>
      <c r="S33" s="29">
        <f>SUMIFS('DATA 2'!S$101:S$133,'DATA 2'!$A$101:$A$133,$A33)</f>
        <v>31891.73402</v>
      </c>
      <c r="T33" s="29">
        <f>SUMIFS('DATA 2'!T$101:T$133,'DATA 2'!$A$101:$A$133,$A33)</f>
        <v>38499.554250000001</v>
      </c>
      <c r="U33" s="29">
        <f>SUMIFS('DATA 2'!U$101:U$133,'DATA 2'!$A$101:$A$133,$A33)</f>
        <v>43760.867660000004</v>
      </c>
      <c r="V33" s="29">
        <f>SUMIFS('DATA 2'!V$101:V$133,'DATA 2'!$A$101:$A$133,$A33)</f>
        <v>49523.134940000004</v>
      </c>
      <c r="W33" s="29">
        <f>SUMIFS('DATA 2'!W$101:W$133,'DATA 2'!$A$101:$A$133,$A33)</f>
        <v>55741.419179999997</v>
      </c>
      <c r="X33" s="29">
        <f>SUMIFS('DATA 2'!X$101:X$133,'DATA 2'!$A$101:$A$133,$A33)</f>
        <v>62391.022620000003</v>
      </c>
      <c r="Y33" s="29">
        <f>SUMIFS('DATA 2'!Y$101:Y$133,'DATA 2'!$A$101:$A$133,$A33)</f>
        <v>69494.67886</v>
      </c>
      <c r="Z33" s="29">
        <f>SUMIFS('DATA 2'!Z$101:Z$133,'DATA 2'!$A$101:$A$133,$A33)</f>
        <v>77042.001539999997</v>
      </c>
      <c r="AA33" s="29">
        <f>SUMIFS('DATA 2'!AA$101:AA$133,'DATA 2'!$A$101:$A$133,$A33)</f>
        <v>85020.597840000002</v>
      </c>
      <c r="AB33" s="29">
        <f>SUMIFS('DATA 2'!AB$101:AB$133,'DATA 2'!$A$101:$A$133,$A33)</f>
        <v>93414.514859999996</v>
      </c>
      <c r="AC33" s="29">
        <f>SUMIFS('DATA 2'!AC$101:AC$133,'DATA 2'!$A$101:$A$133,$A33)</f>
        <v>102203.6581</v>
      </c>
      <c r="AD33" s="29">
        <f>SUMIFS('DATA 2'!AD$101:AD$133,'DATA 2'!$A$101:$A$133,$A33)</f>
        <v>111364.155</v>
      </c>
      <c r="AE33" s="29">
        <f>SUMIFS('DATA 2'!AE$101:AE$133,'DATA 2'!$A$101:$A$133,$A33)</f>
        <v>118433.9161</v>
      </c>
      <c r="AF33" s="29">
        <f>SUMIFS('DATA 2'!AF$101:AF$133,'DATA 2'!$A$101:$A$133,$A33)</f>
        <v>125439.90790000001</v>
      </c>
      <c r="AG33" s="29">
        <f>SUMIFS('DATA 2'!AG$101:AG$133,'DATA 2'!$A$101:$A$133,$A33)</f>
        <v>132259.7556</v>
      </c>
      <c r="AH33" s="29">
        <f>SUMIFS('DATA 2'!AH$101:AH$133,'DATA 2'!$A$101:$A$133,$A33)</f>
        <v>138774.24059999999</v>
      </c>
      <c r="AI33" s="29">
        <f>SUMIFS('DATA 2'!AI$101:AI$133,'DATA 2'!$A$101:$A$133,$A33)</f>
        <v>144893.30710000001</v>
      </c>
      <c r="AJ33" s="29">
        <f>SUMIFS('DATA 2'!AJ$101:AJ$133,'DATA 2'!$A$101:$A$133,$A33)</f>
        <v>150526.95509999999</v>
      </c>
      <c r="AK33" s="29">
        <f>SUMIFS('DATA 2'!AK$101:AK$133,'DATA 2'!$A$101:$A$133,$A33)</f>
        <v>155571.9503</v>
      </c>
      <c r="AL33" s="29">
        <f>SUMIFS('DATA 2'!AL$101:AL$133,'DATA 2'!$A$101:$A$133,$A33)</f>
        <v>159915.87729999999</v>
      </c>
      <c r="AM33" s="29">
        <f>SUMIFS('DATA 2'!AM$101:AM$133,'DATA 2'!$A$101:$A$133,$A33)</f>
        <v>163431.5233</v>
      </c>
      <c r="AN33" s="29">
        <f>SUMIFS('DATA 2'!AN$101:AN$133,'DATA 2'!$A$101:$A$133,$A33)</f>
        <v>165991.3156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657.49849740000002</v>
      </c>
      <c r="E34" s="29">
        <f>SUMIFS('DATA 2'!E$101:E$133,'DATA 2'!$A$101:$A$133,$A34)</f>
        <v>673.64262310000004</v>
      </c>
      <c r="F34" s="29">
        <f>SUMIFS('DATA 2'!F$101:F$133,'DATA 2'!$A$101:$A$133,$A34)</f>
        <v>686.14376149999998</v>
      </c>
      <c r="G34" s="29">
        <f>SUMIFS('DATA 2'!G$101:G$133,'DATA 2'!$A$101:$A$133,$A34)</f>
        <v>694.08074650000003</v>
      </c>
      <c r="H34" s="29">
        <f>SUMIFS('DATA 2'!H$101:H$133,'DATA 2'!$A$101:$A$133,$A34)</f>
        <v>818.23011829999996</v>
      </c>
      <c r="I34" s="29">
        <f>SUMIFS('DATA 2'!I$101:I$133,'DATA 2'!$A$101:$A$133,$A34)</f>
        <v>983.2271035</v>
      </c>
      <c r="J34" s="29">
        <f>SUMIFS('DATA 2'!J$101:J$133,'DATA 2'!$A$101:$A$133,$A34)</f>
        <v>1166.898162</v>
      </c>
      <c r="K34" s="29">
        <f>SUMIFS('DATA 2'!K$101:K$133,'DATA 2'!$A$101:$A$133,$A34)</f>
        <v>1364.6821970000001</v>
      </c>
      <c r="L34" s="29">
        <f>SUMIFS('DATA 2'!L$101:L$133,'DATA 2'!$A$101:$A$133,$A34)</f>
        <v>1575.661511</v>
      </c>
      <c r="M34" s="29">
        <f>SUMIFS('DATA 2'!M$101:M$133,'DATA 2'!$A$101:$A$133,$A34)</f>
        <v>1796.274003</v>
      </c>
      <c r="N34" s="29">
        <f>SUMIFS('DATA 2'!N$101:N$133,'DATA 2'!$A$101:$A$133,$A34)</f>
        <v>2015.9009289999999</v>
      </c>
      <c r="O34" s="29">
        <f>SUMIFS('DATA 2'!O$101:O$133,'DATA 2'!$A$101:$A$133,$A34)</f>
        <v>2212.6488420000001</v>
      </c>
      <c r="P34" s="29">
        <f>SUMIFS('DATA 2'!P$101:P$133,'DATA 2'!$A$101:$A$133,$A34)</f>
        <v>2356.8321609999998</v>
      </c>
      <c r="Q34" s="29">
        <f>SUMIFS('DATA 2'!Q$101:Q$133,'DATA 2'!$A$101:$A$133,$A34)</f>
        <v>2473.7928010000001</v>
      </c>
      <c r="R34" s="29">
        <f>SUMIFS('DATA 2'!R$101:R$133,'DATA 2'!$A$101:$A$133,$A34)</f>
        <v>2567.9752669999998</v>
      </c>
      <c r="S34" s="29">
        <f>SUMIFS('DATA 2'!S$101:S$133,'DATA 2'!$A$101:$A$133,$A34)</f>
        <v>2637.9436070000002</v>
      </c>
      <c r="T34" s="29">
        <f>SUMIFS('DATA 2'!T$101:T$133,'DATA 2'!$A$101:$A$133,$A34)</f>
        <v>2681.2621800000002</v>
      </c>
      <c r="U34" s="29">
        <f>SUMIFS('DATA 2'!U$101:U$133,'DATA 2'!$A$101:$A$133,$A34)</f>
        <v>2750.502516</v>
      </c>
      <c r="V34" s="29">
        <f>SUMIFS('DATA 2'!V$101:V$133,'DATA 2'!$A$101:$A$133,$A34)</f>
        <v>2822.9166839999998</v>
      </c>
      <c r="W34" s="29">
        <f>SUMIFS('DATA 2'!W$101:W$133,'DATA 2'!$A$101:$A$133,$A34)</f>
        <v>2887.502888</v>
      </c>
      <c r="X34" s="29">
        <f>SUMIFS('DATA 2'!X$101:X$133,'DATA 2'!$A$101:$A$133,$A34)</f>
        <v>2939.3353499999998</v>
      </c>
      <c r="Y34" s="29">
        <f>SUMIFS('DATA 2'!Y$101:Y$133,'DATA 2'!$A$101:$A$133,$A34)</f>
        <v>2977.4068069999998</v>
      </c>
      <c r="Z34" s="29">
        <f>SUMIFS('DATA 2'!Z$101:Z$133,'DATA 2'!$A$101:$A$133,$A34)</f>
        <v>3001.0422330000001</v>
      </c>
      <c r="AA34" s="29">
        <f>SUMIFS('DATA 2'!AA$101:AA$133,'DATA 2'!$A$101:$A$133,$A34)</f>
        <v>3009.9063449999999</v>
      </c>
      <c r="AB34" s="29">
        <f>SUMIFS('DATA 2'!AB$101:AB$133,'DATA 2'!$A$101:$A$133,$A34)</f>
        <v>3003.9644109999999</v>
      </c>
      <c r="AC34" s="29">
        <f>SUMIFS('DATA 2'!AC$101:AC$133,'DATA 2'!$A$101:$A$133,$A34)</f>
        <v>2983.4404960000002</v>
      </c>
      <c r="AD34" s="29">
        <f>SUMIFS('DATA 2'!AD$101:AD$133,'DATA 2'!$A$101:$A$133,$A34)</f>
        <v>2948.7972599999998</v>
      </c>
      <c r="AE34" s="29">
        <f>SUMIFS('DATA 2'!AE$101:AE$133,'DATA 2'!$A$101:$A$133,$A34)</f>
        <v>2940.6895199999999</v>
      </c>
      <c r="AF34" s="29">
        <f>SUMIFS('DATA 2'!AF$101:AF$133,'DATA 2'!$A$101:$A$133,$A34)</f>
        <v>2934.1431510000002</v>
      </c>
      <c r="AG34" s="29">
        <f>SUMIFS('DATA 2'!AG$101:AG$133,'DATA 2'!$A$101:$A$133,$A34)</f>
        <v>2919.6595149999998</v>
      </c>
      <c r="AH34" s="29">
        <f>SUMIFS('DATA 2'!AH$101:AH$133,'DATA 2'!$A$101:$A$133,$A34)</f>
        <v>2893.5187120000001</v>
      </c>
      <c r="AI34" s="29">
        <f>SUMIFS('DATA 2'!AI$101:AI$133,'DATA 2'!$A$101:$A$133,$A34)</f>
        <v>2854.4380040000001</v>
      </c>
      <c r="AJ34" s="29">
        <f>SUMIFS('DATA 2'!AJ$101:AJ$133,'DATA 2'!$A$101:$A$133,$A34)</f>
        <v>2802.0575469999999</v>
      </c>
      <c r="AK34" s="29">
        <f>SUMIFS('DATA 2'!AK$101:AK$133,'DATA 2'!$A$101:$A$133,$A34)</f>
        <v>2736.2873300000001</v>
      </c>
      <c r="AL34" s="29">
        <f>SUMIFS('DATA 2'!AL$101:AL$133,'DATA 2'!$A$101:$A$133,$A34)</f>
        <v>2657.1765810000002</v>
      </c>
      <c r="AM34" s="29">
        <f>SUMIFS('DATA 2'!AM$101:AM$133,'DATA 2'!$A$101:$A$133,$A34)</f>
        <v>2564.8228789999998</v>
      </c>
      <c r="AN34" s="29">
        <f>SUMIFS('DATA 2'!AN$101:AN$133,'DATA 2'!$A$101:$A$133,$A34)</f>
        <v>2459.5170710000002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9.1192174050000006</v>
      </c>
      <c r="E35" s="29">
        <f>SUMIFS('DATA 2'!E$101:E$133,'DATA 2'!$A$101:$A$133,$A35)</f>
        <v>19.139456500000001</v>
      </c>
      <c r="F35" s="29">
        <f>SUMIFS('DATA 2'!F$101:F$133,'DATA 2'!$A$101:$A$133,$A35)</f>
        <v>40.470881480000003</v>
      </c>
      <c r="G35" s="29">
        <f>SUMIFS('DATA 2'!G$101:G$133,'DATA 2'!$A$101:$A$133,$A35)</f>
        <v>86.052404609999996</v>
      </c>
      <c r="H35" s="29">
        <f>SUMIFS('DATA 2'!H$101:H$133,'DATA 2'!$A$101:$A$133,$A35)</f>
        <v>186.87274909999999</v>
      </c>
      <c r="I35" s="29">
        <f>SUMIFS('DATA 2'!I$101:I$133,'DATA 2'!$A$101:$A$133,$A35)</f>
        <v>389.50853080000002</v>
      </c>
      <c r="J35" s="29">
        <f>SUMIFS('DATA 2'!J$101:J$133,'DATA 2'!$A$101:$A$133,$A35)</f>
        <v>790.69321579999996</v>
      </c>
      <c r="K35" s="29">
        <f>SUMIFS('DATA 2'!K$101:K$133,'DATA 2'!$A$101:$A$133,$A35)</f>
        <v>1575.751988</v>
      </c>
      <c r="L35" s="29">
        <f>SUMIFS('DATA 2'!L$101:L$133,'DATA 2'!$A$101:$A$133,$A35)</f>
        <v>3091.1678029999998</v>
      </c>
      <c r="M35" s="29">
        <f>SUMIFS('DATA 2'!M$101:M$133,'DATA 2'!$A$101:$A$133,$A35)</f>
        <v>5964.5799230000002</v>
      </c>
      <c r="N35" s="29">
        <f>SUMIFS('DATA 2'!N$101:N$133,'DATA 2'!$A$101:$A$133,$A35)</f>
        <v>11276.71139</v>
      </c>
      <c r="O35" s="29">
        <f>SUMIFS('DATA 2'!O$101:O$133,'DATA 2'!$A$101:$A$133,$A35)</f>
        <v>20739.045099999999</v>
      </c>
      <c r="P35" s="29">
        <f>SUMIFS('DATA 2'!P$101:P$133,'DATA 2'!$A$101:$A$133,$A35)</f>
        <v>24970.619159999998</v>
      </c>
      <c r="Q35" s="29">
        <f>SUMIFS('DATA 2'!Q$101:Q$133,'DATA 2'!$A$101:$A$133,$A35)</f>
        <v>29628.33194</v>
      </c>
      <c r="R35" s="29">
        <f>SUMIFS('DATA 2'!R$101:R$133,'DATA 2'!$A$101:$A$133,$A35)</f>
        <v>34671.702259999998</v>
      </c>
      <c r="S35" s="29">
        <f>SUMIFS('DATA 2'!S$101:S$133,'DATA 2'!$A$101:$A$133,$A35)</f>
        <v>40056.586170000002</v>
      </c>
      <c r="T35" s="29">
        <f>SUMIFS('DATA 2'!T$101:T$133,'DATA 2'!$A$101:$A$133,$A35)</f>
        <v>45722.520980000001</v>
      </c>
      <c r="U35" s="29">
        <f>SUMIFS('DATA 2'!U$101:U$133,'DATA 2'!$A$101:$A$133,$A35)</f>
        <v>49898.305419999997</v>
      </c>
      <c r="V35" s="29">
        <f>SUMIFS('DATA 2'!V$101:V$133,'DATA 2'!$A$101:$A$133,$A35)</f>
        <v>54134.65913</v>
      </c>
      <c r="W35" s="29">
        <f>SUMIFS('DATA 2'!W$101:W$133,'DATA 2'!$A$101:$A$133,$A35)</f>
        <v>58344.307509999999</v>
      </c>
      <c r="X35" s="29">
        <f>SUMIFS('DATA 2'!X$101:X$133,'DATA 2'!$A$101:$A$133,$A35)</f>
        <v>62472.212319999999</v>
      </c>
      <c r="Y35" s="29">
        <f>SUMIFS('DATA 2'!Y$101:Y$133,'DATA 2'!$A$101:$A$133,$A35)</f>
        <v>66516.681360000002</v>
      </c>
      <c r="Z35" s="29">
        <f>SUMIFS('DATA 2'!Z$101:Z$133,'DATA 2'!$A$101:$A$133,$A35)</f>
        <v>70445.339569999996</v>
      </c>
      <c r="AA35" s="29">
        <f>SUMIFS('DATA 2'!AA$101:AA$133,'DATA 2'!$A$101:$A$133,$A35)</f>
        <v>74229.246849999996</v>
      </c>
      <c r="AB35" s="29">
        <f>SUMIFS('DATA 2'!AB$101:AB$133,'DATA 2'!$A$101:$A$133,$A35)</f>
        <v>77841.572419999997</v>
      </c>
      <c r="AC35" s="29">
        <f>SUMIFS('DATA 2'!AC$101:AC$133,'DATA 2'!$A$101:$A$133,$A35)</f>
        <v>81257.316600000006</v>
      </c>
      <c r="AD35" s="29">
        <f>SUMIFS('DATA 2'!AD$101:AD$133,'DATA 2'!$A$101:$A$133,$A35)</f>
        <v>84453.801670000001</v>
      </c>
      <c r="AE35" s="29">
        <f>SUMIFS('DATA 2'!AE$101:AE$133,'DATA 2'!$A$101:$A$133,$A35)</f>
        <v>87142.451870000004</v>
      </c>
      <c r="AF35" s="29">
        <f>SUMIFS('DATA 2'!AF$101:AF$133,'DATA 2'!$A$101:$A$133,$A35)</f>
        <v>89574.53787</v>
      </c>
      <c r="AG35" s="29">
        <f>SUMIFS('DATA 2'!AG$101:AG$133,'DATA 2'!$A$101:$A$133,$A35)</f>
        <v>91680.073730000004</v>
      </c>
      <c r="AH35" s="29">
        <f>SUMIFS('DATA 2'!AH$101:AH$133,'DATA 2'!$A$101:$A$133,$A35)</f>
        <v>93400.326749999906</v>
      </c>
      <c r="AI35" s="29">
        <f>SUMIFS('DATA 2'!AI$101:AI$133,'DATA 2'!$A$101:$A$133,$A35)</f>
        <v>94703.290359999999</v>
      </c>
      <c r="AJ35" s="29">
        <f>SUMIFS('DATA 2'!AJ$101:AJ$133,'DATA 2'!$A$101:$A$133,$A35)</f>
        <v>95561.816940000004</v>
      </c>
      <c r="AK35" s="29">
        <f>SUMIFS('DATA 2'!AK$101:AK$133,'DATA 2'!$A$101:$A$133,$A35)</f>
        <v>95945.007899999997</v>
      </c>
      <c r="AL35" s="29">
        <f>SUMIFS('DATA 2'!AL$101:AL$133,'DATA 2'!$A$101:$A$133,$A35)</f>
        <v>95821.659509999998</v>
      </c>
      <c r="AM35" s="29">
        <f>SUMIFS('DATA 2'!AM$101:AM$133,'DATA 2'!$A$101:$A$133,$A35)</f>
        <v>95157.254360000006</v>
      </c>
      <c r="AN35" s="29">
        <f>SUMIFS('DATA 2'!AN$101:AN$133,'DATA 2'!$A$101:$A$133,$A35)</f>
        <v>93922.890450000006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363.25640110000001</v>
      </c>
      <c r="E36" s="29">
        <f>SUMIFS('DATA 2'!E$101:E$133,'DATA 2'!$A$101:$A$133,$A36)</f>
        <v>488.33406339999999</v>
      </c>
      <c r="F36" s="29">
        <f>SUMIFS('DATA 2'!F$101:F$133,'DATA 2'!$A$101:$A$133,$A36)</f>
        <v>671.44173169999999</v>
      </c>
      <c r="G36" s="29">
        <f>SUMIFS('DATA 2'!G$101:G$133,'DATA 2'!$A$101:$A$133,$A36)</f>
        <v>931.87183649999997</v>
      </c>
      <c r="H36" s="29">
        <f>SUMIFS('DATA 2'!H$101:H$133,'DATA 2'!$A$101:$A$133,$A36)</f>
        <v>1222.2436319999999</v>
      </c>
      <c r="I36" s="29">
        <f>SUMIFS('DATA 2'!I$101:I$133,'DATA 2'!$A$101:$A$133,$A36)</f>
        <v>1522.295267</v>
      </c>
      <c r="J36" s="29">
        <f>SUMIFS('DATA 2'!J$101:J$133,'DATA 2'!$A$101:$A$133,$A36)</f>
        <v>1826.6456089999999</v>
      </c>
      <c r="K36" s="29">
        <f>SUMIFS('DATA 2'!K$101:K$133,'DATA 2'!$A$101:$A$133,$A36)</f>
        <v>2135.69328</v>
      </c>
      <c r="L36" s="29">
        <f>SUMIFS('DATA 2'!L$101:L$133,'DATA 2'!$A$101:$A$133,$A36)</f>
        <v>2447.5189340000002</v>
      </c>
      <c r="M36" s="29">
        <f>SUMIFS('DATA 2'!M$101:M$133,'DATA 2'!$A$101:$A$133,$A36)</f>
        <v>2753.1840299999999</v>
      </c>
      <c r="N36" s="29">
        <f>SUMIFS('DATA 2'!N$101:N$133,'DATA 2'!$A$101:$A$133,$A36)</f>
        <v>3032.6579780000002</v>
      </c>
      <c r="O36" s="29">
        <f>SUMIFS('DATA 2'!O$101:O$133,'DATA 2'!$A$101:$A$133,$A36)</f>
        <v>3251.0765190000002</v>
      </c>
      <c r="P36" s="29">
        <f>SUMIFS('DATA 2'!P$101:P$133,'DATA 2'!$A$101:$A$133,$A36)</f>
        <v>3624.2089089999999</v>
      </c>
      <c r="Q36" s="29">
        <f>SUMIFS('DATA 2'!Q$101:Q$133,'DATA 2'!$A$101:$A$133,$A36)</f>
        <v>4073.2828030000001</v>
      </c>
      <c r="R36" s="29">
        <f>SUMIFS('DATA 2'!R$101:R$133,'DATA 2'!$A$101:$A$133,$A36)</f>
        <v>4560.6210410000003</v>
      </c>
      <c r="S36" s="29">
        <f>SUMIFS('DATA 2'!S$101:S$133,'DATA 2'!$A$101:$A$133,$A36)</f>
        <v>5065.7224969999997</v>
      </c>
      <c r="T36" s="29">
        <f>SUMIFS('DATA 2'!T$101:T$133,'DATA 2'!$A$101:$A$133,$A36)</f>
        <v>5573.2788090000004</v>
      </c>
      <c r="U36" s="29">
        <f>SUMIFS('DATA 2'!U$101:U$133,'DATA 2'!$A$101:$A$133,$A36)</f>
        <v>5921.8066129999997</v>
      </c>
      <c r="V36" s="29">
        <f>SUMIFS('DATA 2'!V$101:V$133,'DATA 2'!$A$101:$A$133,$A36)</f>
        <v>6195.9859939999997</v>
      </c>
      <c r="W36" s="29">
        <f>SUMIFS('DATA 2'!W$101:W$133,'DATA 2'!$A$101:$A$133,$A36)</f>
        <v>6420.6084469999996</v>
      </c>
      <c r="X36" s="29">
        <f>SUMIFS('DATA 2'!X$101:X$133,'DATA 2'!$A$101:$A$133,$A36)</f>
        <v>6600.0482849999999</v>
      </c>
      <c r="Y36" s="29">
        <f>SUMIFS('DATA 2'!Y$101:Y$133,'DATA 2'!$A$101:$A$133,$A36)</f>
        <v>6736.8420809999998</v>
      </c>
      <c r="Z36" s="29">
        <f>SUMIFS('DATA 2'!Z$101:Z$133,'DATA 2'!$A$101:$A$133,$A36)</f>
        <v>6831.145485</v>
      </c>
      <c r="AA36" s="29">
        <f>SUMIFS('DATA 2'!AA$101:AA$133,'DATA 2'!$A$101:$A$133,$A36)</f>
        <v>6883.048299</v>
      </c>
      <c r="AB36" s="29">
        <f>SUMIFS('DATA 2'!AB$101:AB$133,'DATA 2'!$A$101:$A$133,$A36)</f>
        <v>6893.1856429999998</v>
      </c>
      <c r="AC36" s="29">
        <f>SUMIFS('DATA 2'!AC$101:AC$133,'DATA 2'!$A$101:$A$133,$A36)</f>
        <v>6862.8309090000002</v>
      </c>
      <c r="AD36" s="29">
        <f>SUMIFS('DATA 2'!AD$101:AD$133,'DATA 2'!$A$101:$A$133,$A36)</f>
        <v>6793.8770729999997</v>
      </c>
      <c r="AE36" s="29">
        <f>SUMIFS('DATA 2'!AE$101:AE$133,'DATA 2'!$A$101:$A$133,$A36)</f>
        <v>6661.8693489999996</v>
      </c>
      <c r="AF36" s="29">
        <f>SUMIFS('DATA 2'!AF$101:AF$133,'DATA 2'!$A$101:$A$133,$A36)</f>
        <v>6488.8409259999999</v>
      </c>
      <c r="AG36" s="29">
        <f>SUMIFS('DATA 2'!AG$101:AG$133,'DATA 2'!$A$101:$A$133,$A36)</f>
        <v>6281.9863990000003</v>
      </c>
      <c r="AH36" s="29">
        <f>SUMIFS('DATA 2'!AH$101:AH$133,'DATA 2'!$A$101:$A$133,$A36)</f>
        <v>6044.5310849999996</v>
      </c>
      <c r="AI36" s="29">
        <f>SUMIFS('DATA 2'!AI$101:AI$133,'DATA 2'!$A$101:$A$133,$A36)</f>
        <v>5780.0657410000003</v>
      </c>
      <c r="AJ36" s="29">
        <f>SUMIFS('DATA 2'!AJ$101:AJ$133,'DATA 2'!$A$101:$A$133,$A36)</f>
        <v>5492.5421679999999</v>
      </c>
      <c r="AK36" s="29">
        <f>SUMIFS('DATA 2'!AK$101:AK$133,'DATA 2'!$A$101:$A$133,$A36)</f>
        <v>5185.8180380000003</v>
      </c>
      <c r="AL36" s="29">
        <f>SUMIFS('DATA 2'!AL$101:AL$133,'DATA 2'!$A$101:$A$133,$A36)</f>
        <v>4863.631695</v>
      </c>
      <c r="AM36" s="29">
        <f>SUMIFS('DATA 2'!AM$101:AM$133,'DATA 2'!$A$101:$A$133,$A36)</f>
        <v>4529.4883559999998</v>
      </c>
      <c r="AN36" s="29">
        <f>SUMIFS('DATA 2'!AN$101:AN$133,'DATA 2'!$A$101:$A$133,$A36)</f>
        <v>4186.9197999999997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562.79615520000004</v>
      </c>
      <c r="E37" s="29">
        <f>SUMIFS('DATA 2'!E$101:E$133,'DATA 2'!$A$101:$A$133,$A37)</f>
        <v>626.1632505</v>
      </c>
      <c r="F37" s="29">
        <f>SUMIFS('DATA 2'!F$101:F$133,'DATA 2'!$A$101:$A$133,$A37)</f>
        <v>698.29337420000002</v>
      </c>
      <c r="G37" s="29">
        <f>SUMIFS('DATA 2'!G$101:G$133,'DATA 2'!$A$101:$A$133,$A37)</f>
        <v>777.00046680000003</v>
      </c>
      <c r="H37" s="29">
        <f>SUMIFS('DATA 2'!H$101:H$133,'DATA 2'!$A$101:$A$133,$A37)</f>
        <v>903.90988159999995</v>
      </c>
      <c r="I37" s="29">
        <f>SUMIFS('DATA 2'!I$101:I$133,'DATA 2'!$A$101:$A$133,$A37)</f>
        <v>1032.5715250000001</v>
      </c>
      <c r="J37" s="29">
        <f>SUMIFS('DATA 2'!J$101:J$133,'DATA 2'!$A$101:$A$133,$A37)</f>
        <v>1149.1856069999999</v>
      </c>
      <c r="K37" s="29">
        <f>SUMIFS('DATA 2'!K$101:K$133,'DATA 2'!$A$101:$A$133,$A37)</f>
        <v>1252.0872019999999</v>
      </c>
      <c r="L37" s="29">
        <f>SUMIFS('DATA 2'!L$101:L$133,'DATA 2'!$A$101:$A$133,$A37)</f>
        <v>1340.957553</v>
      </c>
      <c r="M37" s="29">
        <f>SUMIFS('DATA 2'!M$101:M$133,'DATA 2'!$A$101:$A$133,$A37)</f>
        <v>1412.893165</v>
      </c>
      <c r="N37" s="29">
        <f>SUMIFS('DATA 2'!N$101:N$133,'DATA 2'!$A$101:$A$133,$A37)</f>
        <v>1460.7950310000001</v>
      </c>
      <c r="O37" s="29">
        <f>SUMIFS('DATA 2'!O$101:O$133,'DATA 2'!$A$101:$A$133,$A37)</f>
        <v>1472.767175</v>
      </c>
      <c r="P37" s="29">
        <f>SUMIFS('DATA 2'!P$101:P$133,'DATA 2'!$A$101:$A$133,$A37)</f>
        <v>1500.6529829999999</v>
      </c>
      <c r="Q37" s="29">
        <f>SUMIFS('DATA 2'!Q$101:Q$133,'DATA 2'!$A$101:$A$133,$A37)</f>
        <v>1527.196719</v>
      </c>
      <c r="R37" s="29">
        <f>SUMIFS('DATA 2'!R$101:R$133,'DATA 2'!$A$101:$A$133,$A37)</f>
        <v>1543.8784599999999</v>
      </c>
      <c r="S37" s="29">
        <f>SUMIFS('DATA 2'!S$101:S$133,'DATA 2'!$A$101:$A$133,$A37)</f>
        <v>1547.0537260000001</v>
      </c>
      <c r="T37" s="29">
        <f>SUMIFS('DATA 2'!T$101:T$133,'DATA 2'!$A$101:$A$133,$A37)</f>
        <v>1535.201446</v>
      </c>
      <c r="U37" s="29">
        <f>SUMIFS('DATA 2'!U$101:U$133,'DATA 2'!$A$101:$A$133,$A37)</f>
        <v>1486.5299299999999</v>
      </c>
      <c r="V37" s="29">
        <f>SUMIFS('DATA 2'!V$101:V$133,'DATA 2'!$A$101:$A$133,$A37)</f>
        <v>1422.7331200000001</v>
      </c>
      <c r="W37" s="29">
        <f>SUMIFS('DATA 2'!W$101:W$133,'DATA 2'!$A$101:$A$133,$A37)</f>
        <v>1350.5471230000001</v>
      </c>
      <c r="X37" s="29">
        <f>SUMIFS('DATA 2'!X$101:X$133,'DATA 2'!$A$101:$A$133,$A37)</f>
        <v>1272.563778</v>
      </c>
      <c r="Y37" s="29">
        <f>SUMIFS('DATA 2'!Y$101:Y$133,'DATA 2'!$A$101:$A$133,$A37)</f>
        <v>1191.0091520000001</v>
      </c>
      <c r="Z37" s="29">
        <f>SUMIFS('DATA 2'!Z$101:Z$133,'DATA 2'!$A$101:$A$133,$A37)</f>
        <v>1107.436044</v>
      </c>
      <c r="AA37" s="29">
        <f>SUMIFS('DATA 2'!AA$101:AA$133,'DATA 2'!$A$101:$A$133,$A37)</f>
        <v>1023.168448</v>
      </c>
      <c r="AB37" s="29">
        <f>SUMIFS('DATA 2'!AB$101:AB$133,'DATA 2'!$A$101:$A$133,$A37)</f>
        <v>939.39020660000006</v>
      </c>
      <c r="AC37" s="29">
        <f>SUMIFS('DATA 2'!AC$101:AC$133,'DATA 2'!$A$101:$A$133,$A37)</f>
        <v>857.14838220000001</v>
      </c>
      <c r="AD37" s="29">
        <f>SUMIFS('DATA 2'!AD$101:AD$133,'DATA 2'!$A$101:$A$133,$A37)</f>
        <v>777.34792689999995</v>
      </c>
      <c r="AE37" s="29">
        <f>SUMIFS('DATA 2'!AE$101:AE$133,'DATA 2'!$A$101:$A$133,$A37)</f>
        <v>814.63384399999995</v>
      </c>
      <c r="AF37" s="29">
        <f>SUMIFS('DATA 2'!AF$101:AF$133,'DATA 2'!$A$101:$A$133,$A37)</f>
        <v>897.42921890000002</v>
      </c>
      <c r="AG37" s="29">
        <f>SUMIFS('DATA 2'!AG$101:AG$133,'DATA 2'!$A$101:$A$133,$A37)</f>
        <v>1006.309044</v>
      </c>
      <c r="AH37" s="29">
        <f>SUMIFS('DATA 2'!AH$101:AH$133,'DATA 2'!$A$101:$A$133,$A37)</f>
        <v>1136.8838820000001</v>
      </c>
      <c r="AI37" s="29">
        <f>SUMIFS('DATA 2'!AI$101:AI$133,'DATA 2'!$A$101:$A$133,$A37)</f>
        <v>1289.5985270000001</v>
      </c>
      <c r="AJ37" s="29">
        <f>SUMIFS('DATA 2'!AJ$101:AJ$133,'DATA 2'!$A$101:$A$133,$A37)</f>
        <v>1466.6410169999999</v>
      </c>
      <c r="AK37" s="29">
        <f>SUMIFS('DATA 2'!AK$101:AK$133,'DATA 2'!$A$101:$A$133,$A37)</f>
        <v>1670.812357</v>
      </c>
      <c r="AL37" s="29">
        <f>SUMIFS('DATA 2'!AL$101:AL$133,'DATA 2'!$A$101:$A$133,$A37)</f>
        <v>1905.0574770000001</v>
      </c>
      <c r="AM37" s="29">
        <f>SUMIFS('DATA 2'!AM$101:AM$133,'DATA 2'!$A$101:$A$133,$A37)</f>
        <v>2172.0824229999998</v>
      </c>
      <c r="AN37" s="29">
        <f>SUMIFS('DATA 2'!AN$101:AN$133,'DATA 2'!$A$101:$A$133,$A37)</f>
        <v>2474.089966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0.83227135139999997</v>
      </c>
      <c r="E38" s="29">
        <f>SUMIFS('DATA 2'!E$101:E$133,'DATA 2'!$A$101:$A$133,$A38)</f>
        <v>4.9048206670000001</v>
      </c>
      <c r="F38" s="29">
        <f>SUMIFS('DATA 2'!F$101:F$133,'DATA 2'!$A$101:$A$133,$A38)</f>
        <v>34.55969494</v>
      </c>
      <c r="G38" s="29">
        <f>SUMIFS('DATA 2'!G$101:G$133,'DATA 2'!$A$101:$A$133,$A38)</f>
        <v>257.30666539999999</v>
      </c>
      <c r="H38" s="29">
        <f>SUMIFS('DATA 2'!H$101:H$133,'DATA 2'!$A$101:$A$133,$A38)</f>
        <v>636.04969960000005</v>
      </c>
      <c r="I38" s="29">
        <f>SUMIFS('DATA 2'!I$101:I$133,'DATA 2'!$A$101:$A$133,$A38)</f>
        <v>1041.2840590000001</v>
      </c>
      <c r="J38" s="29">
        <f>SUMIFS('DATA 2'!J$101:J$133,'DATA 2'!$A$101:$A$133,$A38)</f>
        <v>1451.5358550000001</v>
      </c>
      <c r="K38" s="29">
        <f>SUMIFS('DATA 2'!K$101:K$133,'DATA 2'!$A$101:$A$133,$A38)</f>
        <v>1879.4549509999999</v>
      </c>
      <c r="L38" s="29">
        <f>SUMIFS('DATA 2'!L$101:L$133,'DATA 2'!$A$101:$A$133,$A38)</f>
        <v>2332.9891109999999</v>
      </c>
      <c r="M38" s="29">
        <f>SUMIFS('DATA 2'!M$101:M$133,'DATA 2'!$A$101:$A$133,$A38)</f>
        <v>2807.6199069999998</v>
      </c>
      <c r="N38" s="29">
        <f>SUMIFS('DATA 2'!N$101:N$133,'DATA 2'!$A$101:$A$133,$A38)</f>
        <v>3282.480857</v>
      </c>
      <c r="O38" s="29">
        <f>SUMIFS('DATA 2'!O$101:O$133,'DATA 2'!$A$101:$A$133,$A38)</f>
        <v>3714.7306389999999</v>
      </c>
      <c r="P38" s="29">
        <f>SUMIFS('DATA 2'!P$101:P$133,'DATA 2'!$A$101:$A$133,$A38)</f>
        <v>3999.9031920000002</v>
      </c>
      <c r="Q38" s="29">
        <f>SUMIFS('DATA 2'!Q$101:Q$133,'DATA 2'!$A$101:$A$133,$A38)</f>
        <v>4198.9790009999997</v>
      </c>
      <c r="R38" s="29">
        <f>SUMIFS('DATA 2'!R$101:R$133,'DATA 2'!$A$101:$A$133,$A38)</f>
        <v>4329.7014719999997</v>
      </c>
      <c r="S38" s="29">
        <f>SUMIFS('DATA 2'!S$101:S$133,'DATA 2'!$A$101:$A$133,$A38)</f>
        <v>4395.9714789999998</v>
      </c>
      <c r="T38" s="29">
        <f>SUMIFS('DATA 2'!T$101:T$133,'DATA 2'!$A$101:$A$133,$A38)</f>
        <v>4399.2317599999997</v>
      </c>
      <c r="U38" s="29">
        <f>SUMIFS('DATA 2'!U$101:U$133,'DATA 2'!$A$101:$A$133,$A38)</f>
        <v>4196.4641750000001</v>
      </c>
      <c r="V38" s="29">
        <f>SUMIFS('DATA 2'!V$101:V$133,'DATA 2'!$A$101:$A$133,$A38)</f>
        <v>3916.939026</v>
      </c>
      <c r="W38" s="29">
        <f>SUMIFS('DATA 2'!W$101:W$133,'DATA 2'!$A$101:$A$133,$A38)</f>
        <v>3607.181936</v>
      </c>
      <c r="X38" s="29">
        <f>SUMIFS('DATA 2'!X$101:X$133,'DATA 2'!$A$101:$A$133,$A38)</f>
        <v>3286.05791</v>
      </c>
      <c r="Y38" s="29">
        <f>SUMIFS('DATA 2'!Y$101:Y$133,'DATA 2'!$A$101:$A$133,$A38)</f>
        <v>2965.5476050000002</v>
      </c>
      <c r="Z38" s="29">
        <f>SUMIFS('DATA 2'!Z$101:Z$133,'DATA 2'!$A$101:$A$133,$A38)</f>
        <v>2653.155632</v>
      </c>
      <c r="AA38" s="29">
        <f>SUMIFS('DATA 2'!AA$101:AA$133,'DATA 2'!$A$101:$A$133,$A38)</f>
        <v>2354.211268</v>
      </c>
      <c r="AB38" s="29">
        <f>SUMIFS('DATA 2'!AB$101:AB$133,'DATA 2'!$A$101:$A$133,$A38)</f>
        <v>2072.5482729999999</v>
      </c>
      <c r="AC38" s="29">
        <f>SUMIFS('DATA 2'!AC$101:AC$133,'DATA 2'!$A$101:$A$133,$A38)</f>
        <v>1810.7780419999999</v>
      </c>
      <c r="AD38" s="29">
        <f>SUMIFS('DATA 2'!AD$101:AD$133,'DATA 2'!$A$101:$A$133,$A38)</f>
        <v>1570.4829159999999</v>
      </c>
      <c r="AE38" s="29">
        <f>SUMIFS('DATA 2'!AE$101:AE$133,'DATA 2'!$A$101:$A$133,$A38)</f>
        <v>1422.1808390000001</v>
      </c>
      <c r="AF38" s="29">
        <f>SUMIFS('DATA 2'!AF$101:AF$133,'DATA 2'!$A$101:$A$133,$A38)</f>
        <v>1303.204367</v>
      </c>
      <c r="AG38" s="29">
        <f>SUMIFS('DATA 2'!AG$101:AG$133,'DATA 2'!$A$101:$A$133,$A38)</f>
        <v>1195.2987089999999</v>
      </c>
      <c r="AH38" s="29">
        <f>SUMIFS('DATA 2'!AH$101:AH$133,'DATA 2'!$A$101:$A$133,$A38)</f>
        <v>1093.408416</v>
      </c>
      <c r="AI38" s="29">
        <f>SUMIFS('DATA 2'!AI$101:AI$133,'DATA 2'!$A$101:$A$133,$A38)</f>
        <v>996.312547</v>
      </c>
      <c r="AJ38" s="29">
        <f>SUMIFS('DATA 2'!AJ$101:AJ$133,'DATA 2'!$A$101:$A$133,$A38)</f>
        <v>903.84094479999999</v>
      </c>
      <c r="AK38" s="29">
        <f>SUMIFS('DATA 2'!AK$101:AK$133,'DATA 2'!$A$101:$A$133,$A38)</f>
        <v>816.03878599999996</v>
      </c>
      <c r="AL38" s="29">
        <f>SUMIFS('DATA 2'!AL$101:AL$133,'DATA 2'!$A$101:$A$133,$A38)</f>
        <v>732.96891670000002</v>
      </c>
      <c r="AM38" s="29">
        <f>SUMIFS('DATA 2'!AM$101:AM$133,'DATA 2'!$A$101:$A$133,$A38)</f>
        <v>654.65111400000001</v>
      </c>
      <c r="AN38" s="29">
        <f>SUMIFS('DATA 2'!AN$101:AN$133,'DATA 2'!$A$101:$A$133,$A38)</f>
        <v>581.09677969999996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2652.4376659999998</v>
      </c>
      <c r="E39" s="29">
        <f>SUMIFS('DATA 2'!E$101:E$133,'DATA 2'!$A$101:$A$133,$A39)</f>
        <v>2677.3065409999999</v>
      </c>
      <c r="F39" s="29">
        <f>SUMIFS('DATA 2'!F$101:F$133,'DATA 2'!$A$101:$A$133,$A39)</f>
        <v>2682.6072170000002</v>
      </c>
      <c r="G39" s="29">
        <f>SUMIFS('DATA 2'!G$101:G$133,'DATA 2'!$A$101:$A$133,$A39)</f>
        <v>2666.7787159999998</v>
      </c>
      <c r="H39" s="29">
        <f>SUMIFS('DATA 2'!H$101:H$133,'DATA 2'!$A$101:$A$133,$A39)</f>
        <v>2905.821962</v>
      </c>
      <c r="I39" s="29">
        <f>SUMIFS('DATA 2'!I$101:I$133,'DATA 2'!$A$101:$A$133,$A39)</f>
        <v>3152.030683</v>
      </c>
      <c r="J39" s="29">
        <f>SUMIFS('DATA 2'!J$101:J$133,'DATA 2'!$A$101:$A$133,$A39)</f>
        <v>3340.6044740000002</v>
      </c>
      <c r="K39" s="29">
        <f>SUMIFS('DATA 2'!K$101:K$133,'DATA 2'!$A$101:$A$133,$A39)</f>
        <v>3465.7160450000001</v>
      </c>
      <c r="L39" s="29">
        <f>SUMIFS('DATA 2'!L$101:L$133,'DATA 2'!$A$101:$A$133,$A39)</f>
        <v>3531.600598</v>
      </c>
      <c r="M39" s="29">
        <f>SUMIFS('DATA 2'!M$101:M$133,'DATA 2'!$A$101:$A$133,$A39)</f>
        <v>3537.7363909999999</v>
      </c>
      <c r="N39" s="29">
        <f>SUMIFS('DATA 2'!N$101:N$133,'DATA 2'!$A$101:$A$133,$A39)</f>
        <v>3475.1278600000001</v>
      </c>
      <c r="O39" s="29">
        <f>SUMIFS('DATA 2'!O$101:O$133,'DATA 2'!$A$101:$A$133,$A39)</f>
        <v>3326.8155489999999</v>
      </c>
      <c r="P39" s="29">
        <f>SUMIFS('DATA 2'!P$101:P$133,'DATA 2'!$A$101:$A$133,$A39)</f>
        <v>3320.117213</v>
      </c>
      <c r="Q39" s="29">
        <f>SUMIFS('DATA 2'!Q$101:Q$133,'DATA 2'!$A$101:$A$133,$A39)</f>
        <v>3346.5012449999999</v>
      </c>
      <c r="R39" s="29">
        <f>SUMIFS('DATA 2'!R$101:R$133,'DATA 2'!$A$101:$A$133,$A39)</f>
        <v>3365.8272459999998</v>
      </c>
      <c r="S39" s="29">
        <f>SUMIFS('DATA 2'!S$101:S$133,'DATA 2'!$A$101:$A$133,$A39)</f>
        <v>3363.9338309999998</v>
      </c>
      <c r="T39" s="29">
        <f>SUMIFS('DATA 2'!T$101:T$133,'DATA 2'!$A$101:$A$133,$A39)</f>
        <v>3335.553406</v>
      </c>
      <c r="U39" s="29">
        <f>SUMIFS('DATA 2'!U$101:U$133,'DATA 2'!$A$101:$A$133,$A39)</f>
        <v>3352.9971810000002</v>
      </c>
      <c r="V39" s="29">
        <f>SUMIFS('DATA 2'!V$101:V$133,'DATA 2'!$A$101:$A$133,$A39)</f>
        <v>3381.7789459999999</v>
      </c>
      <c r="W39" s="29">
        <f>SUMIFS('DATA 2'!W$101:W$133,'DATA 2'!$A$101:$A$133,$A39)</f>
        <v>3407.042461</v>
      </c>
      <c r="X39" s="29">
        <f>SUMIFS('DATA 2'!X$101:X$133,'DATA 2'!$A$101:$A$133,$A39)</f>
        <v>3422.9372170000001</v>
      </c>
      <c r="Y39" s="29">
        <f>SUMIFS('DATA 2'!Y$101:Y$133,'DATA 2'!$A$101:$A$133,$A39)</f>
        <v>3428.6092119999998</v>
      </c>
      <c r="Z39" s="29">
        <f>SUMIFS('DATA 2'!Z$101:Z$133,'DATA 2'!$A$101:$A$133,$A39)</f>
        <v>3423.5521180000001</v>
      </c>
      <c r="AA39" s="29">
        <f>SUMIFS('DATA 2'!AA$101:AA$133,'DATA 2'!$A$101:$A$133,$A39)</f>
        <v>3407.5260199999998</v>
      </c>
      <c r="AB39" s="29">
        <f>SUMIFS('DATA 2'!AB$101:AB$133,'DATA 2'!$A$101:$A$133,$A39)</f>
        <v>3380.487384</v>
      </c>
      <c r="AC39" s="29">
        <f>SUMIFS('DATA 2'!AC$101:AC$133,'DATA 2'!$A$101:$A$133,$A39)</f>
        <v>3342.5422709999998</v>
      </c>
      <c r="AD39" s="29">
        <f>SUMIFS('DATA 2'!AD$101:AD$133,'DATA 2'!$A$101:$A$133,$A39)</f>
        <v>3293.9354349999999</v>
      </c>
      <c r="AE39" s="29">
        <f>SUMIFS('DATA 2'!AE$101:AE$133,'DATA 2'!$A$101:$A$133,$A39)</f>
        <v>3804.1874619999999</v>
      </c>
      <c r="AF39" s="29">
        <f>SUMIFS('DATA 2'!AF$101:AF$133,'DATA 2'!$A$101:$A$133,$A39)</f>
        <v>4650.180276</v>
      </c>
      <c r="AG39" s="29">
        <f>SUMIFS('DATA 2'!AG$101:AG$133,'DATA 2'!$A$101:$A$133,$A39)</f>
        <v>5811.0714710000002</v>
      </c>
      <c r="AH39" s="29">
        <f>SUMIFS('DATA 2'!AH$101:AH$133,'DATA 2'!$A$101:$A$133,$A39)</f>
        <v>7341.8546839999999</v>
      </c>
      <c r="AI39" s="29">
        <f>SUMIFS('DATA 2'!AI$101:AI$133,'DATA 2'!$A$101:$A$133,$A39)</f>
        <v>9341.9587229999997</v>
      </c>
      <c r="AJ39" s="29">
        <f>SUMIFS('DATA 2'!AJ$101:AJ$133,'DATA 2'!$A$101:$A$133,$A39)</f>
        <v>11950.51842</v>
      </c>
      <c r="AK39" s="29">
        <f>SUMIFS('DATA 2'!AK$101:AK$133,'DATA 2'!$A$101:$A$133,$A39)</f>
        <v>15349.73387</v>
      </c>
      <c r="AL39" s="29">
        <f>SUMIFS('DATA 2'!AL$101:AL$133,'DATA 2'!$A$101:$A$133,$A39)</f>
        <v>19771.511920000001</v>
      </c>
      <c r="AM39" s="29">
        <f>SUMIFS('DATA 2'!AM$101:AM$133,'DATA 2'!$A$101:$A$133,$A39)</f>
        <v>25503.715039999999</v>
      </c>
      <c r="AN39" s="29">
        <f>SUMIFS('DATA 2'!AN$101:AN$133,'DATA 2'!$A$101:$A$133,$A39)</f>
        <v>32895.708619999998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2898.1560869999998</v>
      </c>
      <c r="E40" s="29">
        <f>SUMIFS('DATA 2'!E$101:E$133,'DATA 2'!$A$101:$A$133,$A40)</f>
        <v>2927.584284</v>
      </c>
      <c r="F40" s="29">
        <f>SUMIFS('DATA 2'!F$101:F$133,'DATA 2'!$A$101:$A$133,$A40)</f>
        <v>2923.4261510000001</v>
      </c>
      <c r="G40" s="29">
        <f>SUMIFS('DATA 2'!G$101:G$133,'DATA 2'!$A$101:$A$133,$A40)</f>
        <v>2892.181975</v>
      </c>
      <c r="H40" s="29">
        <f>SUMIFS('DATA 2'!H$101:H$133,'DATA 2'!$A$101:$A$133,$A40)</f>
        <v>2421.530272</v>
      </c>
      <c r="I40" s="29">
        <f>SUMIFS('DATA 2'!I$101:I$133,'DATA 2'!$A$101:$A$133,$A40)</f>
        <v>1838.5288909999999</v>
      </c>
      <c r="J40" s="29">
        <f>SUMIFS('DATA 2'!J$101:J$133,'DATA 2'!$A$101:$A$133,$A40)</f>
        <v>1312.8076120000001</v>
      </c>
      <c r="K40" s="29">
        <f>SUMIFS('DATA 2'!K$101:K$133,'DATA 2'!$A$101:$A$133,$A40)</f>
        <v>897.72274719999996</v>
      </c>
      <c r="L40" s="29">
        <f>SUMIFS('DATA 2'!L$101:L$133,'DATA 2'!$A$101:$A$133,$A40)</f>
        <v>592.72098800000003</v>
      </c>
      <c r="M40" s="29">
        <f>SUMIFS('DATA 2'!M$101:M$133,'DATA 2'!$A$101:$A$133,$A40)</f>
        <v>378.71964659999998</v>
      </c>
      <c r="N40" s="29">
        <f>SUMIFS('DATA 2'!N$101:N$133,'DATA 2'!$A$101:$A$133,$A40)</f>
        <v>233.7164492</v>
      </c>
      <c r="O40" s="29">
        <f>SUMIFS('DATA 2'!O$101:O$133,'DATA 2'!$A$101:$A$133,$A40)</f>
        <v>138.51490200000001</v>
      </c>
      <c r="P40" s="29">
        <f>SUMIFS('DATA 2'!P$101:P$133,'DATA 2'!$A$101:$A$133,$A40)</f>
        <v>99.792423240000005</v>
      </c>
      <c r="Q40" s="29">
        <f>SUMIFS('DATA 2'!Q$101:Q$133,'DATA 2'!$A$101:$A$133,$A40)</f>
        <v>76.091497849999996</v>
      </c>
      <c r="R40" s="29">
        <f>SUMIFS('DATA 2'!R$101:R$133,'DATA 2'!$A$101:$A$133,$A40)</f>
        <v>58.547459910000001</v>
      </c>
      <c r="S40" s="29">
        <f>SUMIFS('DATA 2'!S$101:S$133,'DATA 2'!$A$101:$A$133,$A40)</f>
        <v>44.793817799999999</v>
      </c>
      <c r="T40" s="29">
        <f>SUMIFS('DATA 2'!T$101:T$133,'DATA 2'!$A$101:$A$133,$A40)</f>
        <v>33.919849339999999</v>
      </c>
      <c r="U40" s="29">
        <f>SUMIFS('DATA 2'!U$101:U$133,'DATA 2'!$A$101:$A$133,$A40)</f>
        <v>23.326643829999998</v>
      </c>
      <c r="V40" s="29">
        <f>SUMIFS('DATA 2'!V$101:V$133,'DATA 2'!$A$101:$A$133,$A40)</f>
        <v>15.43660384</v>
      </c>
      <c r="W40" s="29">
        <f>SUMIFS('DATA 2'!W$101:W$133,'DATA 2'!$A$101:$A$133,$A40)</f>
        <v>10.01941946</v>
      </c>
      <c r="X40" s="29">
        <f>SUMIFS('DATA 2'!X$101:X$133,'DATA 2'!$A$101:$A$133,$A40)</f>
        <v>6.4191444190000002</v>
      </c>
      <c r="Y40" s="29">
        <f>SUMIFS('DATA 2'!Y$101:Y$133,'DATA 2'!$A$101:$A$133,$A40)</f>
        <v>4.0731713789999997</v>
      </c>
      <c r="Z40" s="29">
        <f>SUMIFS('DATA 2'!Z$101:Z$133,'DATA 2'!$A$101:$A$133,$A40)</f>
        <v>2.5662233539999999</v>
      </c>
      <c r="AA40" s="29">
        <f>SUMIFS('DATA 2'!AA$101:AA$133,'DATA 2'!$A$101:$A$133,$A40)</f>
        <v>1.609540228</v>
      </c>
      <c r="AB40" s="29">
        <f>SUMIFS('DATA 2'!AB$101:AB$133,'DATA 2'!$A$101:$A$133,$A40)</f>
        <v>1.0080468520000001</v>
      </c>
      <c r="AC40" s="29">
        <f>SUMIFS('DATA 2'!AC$101:AC$133,'DATA 2'!$A$101:$A$133,$A40)</f>
        <v>0.63264504690000001</v>
      </c>
      <c r="AD40" s="29">
        <f>SUMIFS('DATA 2'!AD$101:AD$133,'DATA 2'!$A$101:$A$133,$A40)</f>
        <v>0.39941291750000002</v>
      </c>
      <c r="AE40" s="29">
        <f>SUMIFS('DATA 2'!AE$101:AE$133,'DATA 2'!$A$101:$A$133,$A40)</f>
        <v>0.29749699930000001</v>
      </c>
      <c r="AF40" s="29">
        <f>SUMIFS('DATA 2'!AF$101:AF$133,'DATA 2'!$A$101:$A$133,$A40)</f>
        <v>0.2340537982</v>
      </c>
      <c r="AG40" s="29">
        <f>SUMIFS('DATA 2'!AG$101:AG$133,'DATA 2'!$A$101:$A$133,$A40)</f>
        <v>0.1873918832</v>
      </c>
      <c r="AH40" s="29">
        <f>SUMIFS('DATA 2'!AH$101:AH$133,'DATA 2'!$A$101:$A$133,$A40)</f>
        <v>0.15094070379999999</v>
      </c>
      <c r="AI40" s="29">
        <f>SUMIFS('DATA 2'!AI$101:AI$133,'DATA 2'!$A$101:$A$133,$A40)</f>
        <v>0.1218760923</v>
      </c>
      <c r="AJ40" s="29">
        <f>SUMIFS('DATA 2'!AJ$101:AJ$133,'DATA 2'!$A$101:$A$133,$A40)</f>
        <v>9.8526145600000004E-2</v>
      </c>
      <c r="AK40" s="29">
        <f>SUMIFS('DATA 2'!AK$101:AK$133,'DATA 2'!$A$101:$A$133,$A40)</f>
        <v>7.97011829E-2</v>
      </c>
      <c r="AL40" s="29">
        <f>SUMIFS('DATA 2'!AL$101:AL$133,'DATA 2'!$A$101:$A$133,$A40)</f>
        <v>6.4487635599999996E-2</v>
      </c>
      <c r="AM40" s="29">
        <f>SUMIFS('DATA 2'!AM$101:AM$133,'DATA 2'!$A$101:$A$133,$A40)</f>
        <v>5.21681617E-2</v>
      </c>
      <c r="AN40" s="29">
        <f>SUMIFS('DATA 2'!AN$101:AN$133,'DATA 2'!$A$101:$A$133,$A40)</f>
        <v>4.2175808600000003E-2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12542.034460000001</v>
      </c>
      <c r="E41" s="29">
        <f>SUMIFS('DATA 2'!E$101:E$133,'DATA 2'!$A$101:$A$133,$A41)</f>
        <v>13117.42036</v>
      </c>
      <c r="F41" s="29">
        <f>SUMIFS('DATA 2'!F$101:F$133,'DATA 2'!$A$101:$A$133,$A41)</f>
        <v>13551.80795</v>
      </c>
      <c r="G41" s="29">
        <f>SUMIFS('DATA 2'!G$101:G$133,'DATA 2'!$A$101:$A$133,$A41)</f>
        <v>13884.418229999999</v>
      </c>
      <c r="H41" s="29">
        <f>SUMIFS('DATA 2'!H$101:H$133,'DATA 2'!$A$101:$A$133,$A41)</f>
        <v>15911.263779999999</v>
      </c>
      <c r="I41" s="29">
        <f>SUMIFS('DATA 2'!I$101:I$133,'DATA 2'!$A$101:$A$133,$A41)</f>
        <v>17457.338250000001</v>
      </c>
      <c r="J41" s="29">
        <f>SUMIFS('DATA 2'!J$101:J$133,'DATA 2'!$A$101:$A$133,$A41)</f>
        <v>18671.911230000002</v>
      </c>
      <c r="K41" s="29">
        <f>SUMIFS('DATA 2'!K$101:K$133,'DATA 2'!$A$101:$A$133,$A41)</f>
        <v>19652.965639999999</v>
      </c>
      <c r="L41" s="29">
        <f>SUMIFS('DATA 2'!L$101:L$133,'DATA 2'!$A$101:$A$133,$A41)</f>
        <v>20421.959640000001</v>
      </c>
      <c r="M41" s="29">
        <f>SUMIFS('DATA 2'!M$101:M$133,'DATA 2'!$A$101:$A$133,$A41)</f>
        <v>20936.104619999998</v>
      </c>
      <c r="N41" s="29">
        <f>SUMIFS('DATA 2'!N$101:N$133,'DATA 2'!$A$101:$A$133,$A41)</f>
        <v>21087.776959999999</v>
      </c>
      <c r="O41" s="29">
        <f>SUMIFS('DATA 2'!O$101:O$133,'DATA 2'!$A$101:$A$133,$A41)</f>
        <v>20709.09045</v>
      </c>
      <c r="P41" s="29">
        <f>SUMIFS('DATA 2'!P$101:P$133,'DATA 2'!$A$101:$A$133,$A41)</f>
        <v>20556.000510000002</v>
      </c>
      <c r="Q41" s="29">
        <f>SUMIFS('DATA 2'!Q$101:Q$133,'DATA 2'!$A$101:$A$133,$A41)</f>
        <v>20264.841759999999</v>
      </c>
      <c r="R41" s="29">
        <f>SUMIFS('DATA 2'!R$101:R$133,'DATA 2'!$A$101:$A$133,$A41)</f>
        <v>19803.88278</v>
      </c>
      <c r="S41" s="29">
        <f>SUMIFS('DATA 2'!S$101:S$133,'DATA 2'!$A$101:$A$133,$A41)</f>
        <v>19174.696609999999</v>
      </c>
      <c r="T41" s="29">
        <f>SUMIFS('DATA 2'!T$101:T$133,'DATA 2'!$A$101:$A$133,$A41)</f>
        <v>18389.682100000002</v>
      </c>
      <c r="U41" s="29">
        <f>SUMIFS('DATA 2'!U$101:U$133,'DATA 2'!$A$101:$A$133,$A41)</f>
        <v>18032.67108</v>
      </c>
      <c r="V41" s="29">
        <f>SUMIFS('DATA 2'!V$101:V$133,'DATA 2'!$A$101:$A$133,$A41)</f>
        <v>17631.187450000001</v>
      </c>
      <c r="W41" s="29">
        <f>SUMIFS('DATA 2'!W$101:W$133,'DATA 2'!$A$101:$A$133,$A41)</f>
        <v>17168.530650000001</v>
      </c>
      <c r="X41" s="29">
        <f>SUMIFS('DATA 2'!X$101:X$133,'DATA 2'!$A$101:$A$133,$A41)</f>
        <v>16644.483639999999</v>
      </c>
      <c r="Y41" s="29">
        <f>SUMIFS('DATA 2'!Y$101:Y$133,'DATA 2'!$A$101:$A$133,$A41)</f>
        <v>16074.50625</v>
      </c>
      <c r="Z41" s="29">
        <f>SUMIFS('DATA 2'!Z$101:Z$133,'DATA 2'!$A$101:$A$133,$A41)</f>
        <v>15464.300740000001</v>
      </c>
      <c r="AA41" s="29">
        <f>SUMIFS('DATA 2'!AA$101:AA$133,'DATA 2'!$A$101:$A$133,$A41)</f>
        <v>14820.36191</v>
      </c>
      <c r="AB41" s="29">
        <f>SUMIFS('DATA 2'!AB$101:AB$133,'DATA 2'!$A$101:$A$133,$A41)</f>
        <v>14149.33936</v>
      </c>
      <c r="AC41" s="29">
        <f>SUMIFS('DATA 2'!AC$101:AC$133,'DATA 2'!$A$101:$A$133,$A41)</f>
        <v>13457.80594</v>
      </c>
      <c r="AD41" s="29">
        <f>SUMIFS('DATA 2'!AD$101:AD$133,'DATA 2'!$A$101:$A$133,$A41)</f>
        <v>12752.210359999999</v>
      </c>
      <c r="AE41" s="29">
        <f>SUMIFS('DATA 2'!AE$101:AE$133,'DATA 2'!$A$101:$A$133,$A41)</f>
        <v>12077.02478</v>
      </c>
      <c r="AF41" s="29">
        <f>SUMIFS('DATA 2'!AF$101:AF$133,'DATA 2'!$A$101:$A$133,$A41)</f>
        <v>11390.07249</v>
      </c>
      <c r="AG41" s="29">
        <f>SUMIFS('DATA 2'!AG$101:AG$133,'DATA 2'!$A$101:$A$133,$A41)</f>
        <v>10692.441650000001</v>
      </c>
      <c r="AH41" s="29">
        <f>SUMIFS('DATA 2'!AH$101:AH$133,'DATA 2'!$A$101:$A$133,$A41)</f>
        <v>9987.6180690000001</v>
      </c>
      <c r="AI41" s="29">
        <f>SUMIFS('DATA 2'!AI$101:AI$133,'DATA 2'!$A$101:$A$133,$A41)</f>
        <v>9282.2338170000003</v>
      </c>
      <c r="AJ41" s="29">
        <f>SUMIFS('DATA 2'!AJ$101:AJ$133,'DATA 2'!$A$101:$A$133,$A41)</f>
        <v>8582.4880190000003</v>
      </c>
      <c r="AK41" s="29">
        <f>SUMIFS('DATA 2'!AK$101:AK$133,'DATA 2'!$A$101:$A$133,$A41)</f>
        <v>7893.2869959999998</v>
      </c>
      <c r="AL41" s="29">
        <f>SUMIFS('DATA 2'!AL$101:AL$133,'DATA 2'!$A$101:$A$133,$A41)</f>
        <v>7218.6931800000002</v>
      </c>
      <c r="AM41" s="29">
        <f>SUMIFS('DATA 2'!AM$101:AM$133,'DATA 2'!$A$101:$A$133,$A41)</f>
        <v>6561.9149209999996</v>
      </c>
      <c r="AN41" s="29">
        <f>SUMIFS('DATA 2'!AN$101:AN$133,'DATA 2'!$A$101:$A$133,$A41)</f>
        <v>5926.0568679999997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542.83297130000005</v>
      </c>
      <c r="E42" s="29">
        <f>SUMIFS('DATA 2'!E$101:E$133,'DATA 2'!$A$101:$A$133,$A42)</f>
        <v>641.1101774</v>
      </c>
      <c r="F42" s="29">
        <f>SUMIFS('DATA 2'!F$101:F$133,'DATA 2'!$A$101:$A$133,$A42)</f>
        <v>763.75720239999998</v>
      </c>
      <c r="G42" s="29">
        <f>SUMIFS('DATA 2'!G$101:G$133,'DATA 2'!$A$101:$A$133,$A42)</f>
        <v>911.58320460000004</v>
      </c>
      <c r="H42" s="29">
        <f>SUMIFS('DATA 2'!H$101:H$133,'DATA 2'!$A$101:$A$133,$A42)</f>
        <v>772.1425342</v>
      </c>
      <c r="I42" s="29">
        <f>SUMIFS('DATA 2'!I$101:I$133,'DATA 2'!$A$101:$A$133,$A42)</f>
        <v>557.3857074</v>
      </c>
      <c r="J42" s="29">
        <f>SUMIFS('DATA 2'!J$101:J$133,'DATA 2'!$A$101:$A$133,$A42)</f>
        <v>369.63687540000001</v>
      </c>
      <c r="K42" s="29">
        <f>SUMIFS('DATA 2'!K$101:K$133,'DATA 2'!$A$101:$A$133,$A42)</f>
        <v>232.11240079999999</v>
      </c>
      <c r="L42" s="29">
        <f>SUMIFS('DATA 2'!L$101:L$133,'DATA 2'!$A$101:$A$133,$A42)</f>
        <v>139.70612370000001</v>
      </c>
      <c r="M42" s="29">
        <f>SUMIFS('DATA 2'!M$101:M$133,'DATA 2'!$A$101:$A$133,$A42)</f>
        <v>80.904813950000005</v>
      </c>
      <c r="N42" s="29">
        <f>SUMIFS('DATA 2'!N$101:N$133,'DATA 2'!$A$101:$A$133,$A42)</f>
        <v>45.028480309999999</v>
      </c>
      <c r="O42" s="29">
        <f>SUMIFS('DATA 2'!O$101:O$133,'DATA 2'!$A$101:$A$133,$A42)</f>
        <v>23.969016549999999</v>
      </c>
      <c r="P42" s="29">
        <f>SUMIFS('DATA 2'!P$101:P$133,'DATA 2'!$A$101:$A$133,$A42)</f>
        <v>17.260638140000001</v>
      </c>
      <c r="Q42" s="29">
        <f>SUMIFS('DATA 2'!Q$101:Q$133,'DATA 2'!$A$101:$A$133,$A42)</f>
        <v>13.65063934</v>
      </c>
      <c r="R42" s="29">
        <f>SUMIFS('DATA 2'!R$101:R$133,'DATA 2'!$A$101:$A$133,$A42)</f>
        <v>11.04232015</v>
      </c>
      <c r="S42" s="29">
        <f>SUMIFS('DATA 2'!S$101:S$133,'DATA 2'!$A$101:$A$133,$A42)</f>
        <v>8.9393043240000001</v>
      </c>
      <c r="T42" s="29">
        <f>SUMIFS('DATA 2'!T$101:T$133,'DATA 2'!$A$101:$A$133,$A42)</f>
        <v>7.1930838860000001</v>
      </c>
      <c r="U42" s="29">
        <f>SUMIFS('DATA 2'!U$101:U$133,'DATA 2'!$A$101:$A$133,$A42)</f>
        <v>6.6413598269999996</v>
      </c>
      <c r="V42" s="29">
        <f>SUMIFS('DATA 2'!V$101:V$133,'DATA 2'!$A$101:$A$133,$A42)</f>
        <v>6.4397950789999996</v>
      </c>
      <c r="W42" s="29">
        <f>SUMIFS('DATA 2'!W$101:W$133,'DATA 2'!$A$101:$A$133,$A42)</f>
        <v>6.3606312010000003</v>
      </c>
      <c r="X42" s="29">
        <f>SUMIFS('DATA 2'!X$101:X$133,'DATA 2'!$A$101:$A$133,$A42)</f>
        <v>6.3388141720000002</v>
      </c>
      <c r="Y42" s="29">
        <f>SUMIFS('DATA 2'!Y$101:Y$133,'DATA 2'!$A$101:$A$133,$A42)</f>
        <v>6.3573515919999997</v>
      </c>
      <c r="Z42" s="29">
        <f>SUMIFS('DATA 2'!Z$101:Z$133,'DATA 2'!$A$101:$A$133,$A42)</f>
        <v>6.4111108840000002</v>
      </c>
      <c r="AA42" s="29">
        <f>SUMIFS('DATA 2'!AA$101:AA$133,'DATA 2'!$A$101:$A$133,$A42)</f>
        <v>6.4989341730000003</v>
      </c>
      <c r="AB42" s="29">
        <f>SUMIFS('DATA 2'!AB$101:AB$133,'DATA 2'!$A$101:$A$133,$A42)</f>
        <v>6.6212543740000003</v>
      </c>
      <c r="AC42" s="29">
        <f>SUMIFS('DATA 2'!AC$101:AC$133,'DATA 2'!$A$101:$A$133,$A42)</f>
        <v>6.7793562090000004</v>
      </c>
      <c r="AD42" s="29">
        <f>SUMIFS('DATA 2'!AD$101:AD$133,'DATA 2'!$A$101:$A$133,$A42)</f>
        <v>6.9751870709999997</v>
      </c>
      <c r="AE42" s="29">
        <f>SUMIFS('DATA 2'!AE$101:AE$133,'DATA 2'!$A$101:$A$133,$A42)</f>
        <v>7.1319456450000001</v>
      </c>
      <c r="AF42" s="29">
        <f>SUMIFS('DATA 2'!AF$101:AF$133,'DATA 2'!$A$101:$A$133,$A42)</f>
        <v>7.2974184109999998</v>
      </c>
      <c r="AG42" s="29">
        <f>SUMIFS('DATA 2'!AG$101:AG$133,'DATA 2'!$A$101:$A$133,$A42)</f>
        <v>7.4858023290000002</v>
      </c>
      <c r="AH42" s="29">
        <f>SUMIFS('DATA 2'!AH$101:AH$133,'DATA 2'!$A$101:$A$133,$A42)</f>
        <v>7.6997664190000004</v>
      </c>
      <c r="AI42" s="29">
        <f>SUMIFS('DATA 2'!AI$101:AI$133,'DATA 2'!$A$101:$A$133,$A42)</f>
        <v>7.9398154930000002</v>
      </c>
      <c r="AJ42" s="29">
        <f>SUMIFS('DATA 2'!AJ$101:AJ$133,'DATA 2'!$A$101:$A$133,$A42)</f>
        <v>8.2058137040000005</v>
      </c>
      <c r="AK42" s="29">
        <f>SUMIFS('DATA 2'!AK$101:AK$133,'DATA 2'!$A$101:$A$133,$A42)</f>
        <v>8.4968001839999996</v>
      </c>
      <c r="AL42" s="29">
        <f>SUMIFS('DATA 2'!AL$101:AL$133,'DATA 2'!$A$101:$A$133,$A42)</f>
        <v>8.8108763240000005</v>
      </c>
      <c r="AM42" s="29">
        <f>SUMIFS('DATA 2'!AM$101:AM$133,'DATA 2'!$A$101:$A$133,$A42)</f>
        <v>9.1447575780000001</v>
      </c>
      <c r="AN42" s="29">
        <f>SUMIFS('DATA 2'!AN$101:AN$133,'DATA 2'!$A$101:$A$133,$A42)</f>
        <v>9.4938745040000008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5997.3408040000004</v>
      </c>
      <c r="E43" s="29">
        <f>SUMIFS('DATA 2'!E$101:E$133,'DATA 2'!$A$101:$A$133,$A43)</f>
        <v>5888.2353670000002</v>
      </c>
      <c r="F43" s="29">
        <f>SUMIFS('DATA 2'!F$101:F$133,'DATA 2'!$A$101:$A$133,$A43)</f>
        <v>5701.6323659999998</v>
      </c>
      <c r="G43" s="29">
        <f>SUMIFS('DATA 2'!G$101:G$133,'DATA 2'!$A$101:$A$133,$A43)</f>
        <v>5460.8915079999997</v>
      </c>
      <c r="H43" s="29">
        <f>SUMIFS('DATA 2'!H$101:H$133,'DATA 2'!$A$101:$A$133,$A43)</f>
        <v>3422.3371090000001</v>
      </c>
      <c r="I43" s="29">
        <f>SUMIFS('DATA 2'!I$101:I$133,'DATA 2'!$A$101:$A$133,$A43)</f>
        <v>1765.302175</v>
      </c>
      <c r="J43" s="29">
        <f>SUMIFS('DATA 2'!J$101:J$133,'DATA 2'!$A$101:$A$133,$A43)</f>
        <v>820.65565219999996</v>
      </c>
      <c r="K43" s="29">
        <f>SUMIFS('DATA 2'!K$101:K$133,'DATA 2'!$A$101:$A$133,$A43)</f>
        <v>356.45087009999997</v>
      </c>
      <c r="L43" s="29">
        <f>SUMIFS('DATA 2'!L$101:L$133,'DATA 2'!$A$101:$A$133,$A43)</f>
        <v>147.1113685</v>
      </c>
      <c r="M43" s="29">
        <f>SUMIFS('DATA 2'!M$101:M$133,'DATA 2'!$A$101:$A$133,$A43)</f>
        <v>58.389551730000001</v>
      </c>
      <c r="N43" s="29">
        <f>SUMIFS('DATA 2'!N$101:N$133,'DATA 2'!$A$101:$A$133,$A43)</f>
        <v>22.65796095</v>
      </c>
      <c r="O43" s="29">
        <f>SUMIFS('DATA 2'!O$101:O$133,'DATA 2'!$A$101:$A$133,$A43)</f>
        <v>8.8646724940000006</v>
      </c>
      <c r="P43" s="29">
        <f>SUMIFS('DATA 2'!P$101:P$133,'DATA 2'!$A$101:$A$133,$A43)</f>
        <v>5.513277242</v>
      </c>
      <c r="Q43" s="29">
        <f>SUMIFS('DATA 2'!Q$101:Q$133,'DATA 2'!$A$101:$A$133,$A43)</f>
        <v>3.9771614500000001</v>
      </c>
      <c r="R43" s="29">
        <f>SUMIFS('DATA 2'!R$101:R$133,'DATA 2'!$A$101:$A$133,$A43)</f>
        <v>2.9929700920000002</v>
      </c>
      <c r="S43" s="29">
        <f>SUMIFS('DATA 2'!S$101:S$133,'DATA 2'!$A$101:$A$133,$A43)</f>
        <v>2.2752889779999999</v>
      </c>
      <c r="T43" s="29">
        <f>SUMIFS('DATA 2'!T$101:T$133,'DATA 2'!$A$101:$A$133,$A43)</f>
        <v>1.7303082729999999</v>
      </c>
      <c r="U43" s="29">
        <f>SUMIFS('DATA 2'!U$101:U$133,'DATA 2'!$A$101:$A$133,$A43)</f>
        <v>1.3353677260000001</v>
      </c>
      <c r="V43" s="29">
        <f>SUMIFS('DATA 2'!V$101:V$133,'DATA 2'!$A$101:$A$133,$A43)</f>
        <v>1.036257494</v>
      </c>
      <c r="W43" s="29">
        <f>SUMIFS('DATA 2'!W$101:W$133,'DATA 2'!$A$101:$A$133,$A43)</f>
        <v>0.80557171829999996</v>
      </c>
      <c r="X43" s="29">
        <f>SUMIFS('DATA 2'!X$101:X$133,'DATA 2'!$A$101:$A$133,$A43)</f>
        <v>0.62651726939999997</v>
      </c>
      <c r="Y43" s="29">
        <f>SUMIFS('DATA 2'!Y$101:Y$133,'DATA 2'!$A$101:$A$133,$A43)</f>
        <v>0.48740276290000001</v>
      </c>
      <c r="Z43" s="29">
        <f>SUMIFS('DATA 2'!Z$101:Z$133,'DATA 2'!$A$101:$A$133,$A43)</f>
        <v>0.37926246219999998</v>
      </c>
      <c r="AA43" s="29">
        <f>SUMIFS('DATA 2'!AA$101:AA$133,'DATA 2'!$A$101:$A$133,$A43)</f>
        <v>0.29517407400000001</v>
      </c>
      <c r="AB43" s="29">
        <f>SUMIFS('DATA 2'!AB$101:AB$133,'DATA 2'!$A$101:$A$133,$A43)</f>
        <v>0.22977469110000001</v>
      </c>
      <c r="AC43" s="29">
        <f>SUMIFS('DATA 2'!AC$101:AC$133,'DATA 2'!$A$101:$A$133,$A43)</f>
        <v>0.17890233920000001</v>
      </c>
      <c r="AD43" s="29">
        <f>SUMIFS('DATA 2'!AD$101:AD$133,'DATA 2'!$A$101:$A$133,$A43)</f>
        <v>0.13932475359999999</v>
      </c>
      <c r="AE43" s="29">
        <f>SUMIFS('DATA 2'!AE$101:AE$133,'DATA 2'!$A$101:$A$133,$A43)</f>
        <v>0.11013066370000001</v>
      </c>
      <c r="AF43" s="29">
        <f>SUMIFS('DATA 2'!AF$101:AF$133,'DATA 2'!$A$101:$A$133,$A43)</f>
        <v>8.7545451799999896E-2</v>
      </c>
      <c r="AG43" s="29">
        <f>SUMIFS('DATA 2'!AG$101:AG$133,'DATA 2'!$A$101:$A$133,$A43)</f>
        <v>6.9742488000000005E-2</v>
      </c>
      <c r="AH43" s="29">
        <f>SUMIFS('DATA 2'!AH$101:AH$133,'DATA 2'!$A$101:$A$133,$A43)</f>
        <v>5.5608098699999997E-2</v>
      </c>
      <c r="AI43" s="29">
        <f>SUMIFS('DATA 2'!AI$101:AI$133,'DATA 2'!$A$101:$A$133,$A43)</f>
        <v>4.4354801100000001E-2</v>
      </c>
      <c r="AJ43" s="29">
        <f>SUMIFS('DATA 2'!AJ$101:AJ$133,'DATA 2'!$A$101:$A$133,$A43)</f>
        <v>3.5383524E-2</v>
      </c>
      <c r="AK43" s="29">
        <f>SUMIFS('DATA 2'!AK$101:AK$133,'DATA 2'!$A$101:$A$133,$A43)</f>
        <v>2.8225499500000001E-2</v>
      </c>
      <c r="AL43" s="29">
        <f>SUMIFS('DATA 2'!AL$101:AL$133,'DATA 2'!$A$101:$A$133,$A43)</f>
        <v>2.25095326E-2</v>
      </c>
      <c r="AM43" s="29">
        <f>SUMIFS('DATA 2'!AM$101:AM$133,'DATA 2'!$A$101:$A$133,$A43)</f>
        <v>1.7941838200000001E-2</v>
      </c>
      <c r="AN43" s="29">
        <f>SUMIFS('DATA 2'!AN$101:AN$133,'DATA 2'!$A$101:$A$133,$A43)</f>
        <v>1.4289969499999999E-2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3559730.5391207561</v>
      </c>
      <c r="E44" s="29">
        <f t="shared" si="6"/>
        <v>3660370.3440601672</v>
      </c>
      <c r="F44" s="29">
        <f t="shared" si="6"/>
        <v>3761543.9131684499</v>
      </c>
      <c r="G44" s="29">
        <f t="shared" si="6"/>
        <v>3865429.0098737795</v>
      </c>
      <c r="H44" s="29">
        <f t="shared" si="6"/>
        <v>3973863.0643309494</v>
      </c>
      <c r="I44" s="29">
        <f t="shared" si="6"/>
        <v>4085278.8100389298</v>
      </c>
      <c r="J44" s="29">
        <f t="shared" si="6"/>
        <v>4200021.4942437997</v>
      </c>
      <c r="K44" s="29">
        <f t="shared" si="6"/>
        <v>4316502.1540720798</v>
      </c>
      <c r="L44" s="29">
        <f t="shared" si="6"/>
        <v>4435804.2919389298</v>
      </c>
      <c r="M44" s="29">
        <f t="shared" si="6"/>
        <v>4559425.2753454503</v>
      </c>
      <c r="N44" s="29">
        <f t="shared" si="6"/>
        <v>4688365.3109852597</v>
      </c>
      <c r="O44" s="29">
        <f t="shared" si="6"/>
        <v>4823699.5523501439</v>
      </c>
      <c r="P44" s="29">
        <f t="shared" si="6"/>
        <v>4960299.5753808422</v>
      </c>
      <c r="Q44" s="29">
        <f t="shared" si="6"/>
        <v>5102766.9366890704</v>
      </c>
      <c r="R44" s="29">
        <f t="shared" si="6"/>
        <v>5249766.1617202312</v>
      </c>
      <c r="S44" s="29">
        <f t="shared" si="6"/>
        <v>5400754.5519269919</v>
      </c>
      <c r="T44" s="29">
        <f t="shared" si="6"/>
        <v>5555627.8712823289</v>
      </c>
      <c r="U44" s="29">
        <f t="shared" si="6"/>
        <v>5709966.6769473031</v>
      </c>
      <c r="V44" s="29">
        <f t="shared" si="6"/>
        <v>5867109.5298260227</v>
      </c>
      <c r="W44" s="29">
        <f t="shared" si="6"/>
        <v>6027073.9574002484</v>
      </c>
      <c r="X44" s="29">
        <f t="shared" si="6"/>
        <v>6190006.7878392702</v>
      </c>
      <c r="Y44" s="29">
        <f t="shared" si="6"/>
        <v>6356212.1393181151</v>
      </c>
      <c r="Z44" s="29">
        <f t="shared" si="6"/>
        <v>6525807.0690623596</v>
      </c>
      <c r="AA44" s="29">
        <f t="shared" si="6"/>
        <v>6698852.8524253638</v>
      </c>
      <c r="AB44" s="29">
        <f t="shared" si="6"/>
        <v>6875386.6283187773</v>
      </c>
      <c r="AC44" s="29">
        <f t="shared" si="6"/>
        <v>7055442.5084830653</v>
      </c>
      <c r="AD44" s="29">
        <f t="shared" si="6"/>
        <v>7239068.536820353</v>
      </c>
      <c r="AE44" s="29">
        <f t="shared" si="6"/>
        <v>7424544.3127215588</v>
      </c>
      <c r="AF44" s="29">
        <f t="shared" si="6"/>
        <v>7614440.4965318115</v>
      </c>
      <c r="AG44" s="29">
        <f t="shared" si="6"/>
        <v>7807803.5320446212</v>
      </c>
      <c r="AH44" s="29">
        <f t="shared" si="6"/>
        <v>8004248.8119527204</v>
      </c>
      <c r="AI44" s="29">
        <f t="shared" si="6"/>
        <v>8203983.345849257</v>
      </c>
      <c r="AJ44" s="29">
        <f t="shared" si="6"/>
        <v>8407440.0381880533</v>
      </c>
      <c r="AK44" s="29">
        <f t="shared" si="6"/>
        <v>8615458.4609683156</v>
      </c>
      <c r="AL44" s="29">
        <f t="shared" si="6"/>
        <v>8828576.5723115914</v>
      </c>
      <c r="AM44" s="29">
        <f t="shared" si="6"/>
        <v>9047623.5904227383</v>
      </c>
      <c r="AN44" s="29">
        <f t="shared" si="6"/>
        <v>9273703.0520024225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13928.619875156399</v>
      </c>
      <c r="E45" s="29">
        <f t="shared" si="7"/>
        <v>15110.727406166998</v>
      </c>
      <c r="F45" s="29">
        <f t="shared" si="7"/>
        <v>16490.375717819996</v>
      </c>
      <c r="G45" s="29">
        <f t="shared" si="7"/>
        <v>18245.65150281</v>
      </c>
      <c r="H45" s="29">
        <f t="shared" si="7"/>
        <v>21695.4804186</v>
      </c>
      <c r="I45" s="29">
        <f t="shared" si="7"/>
        <v>25426.840915300003</v>
      </c>
      <c r="J45" s="29">
        <f t="shared" si="7"/>
        <v>29242.438027800003</v>
      </c>
      <c r="K45" s="29">
        <f t="shared" si="7"/>
        <v>33358.225116000001</v>
      </c>
      <c r="L45" s="29">
        <f t="shared" si="7"/>
        <v>38174.887102000001</v>
      </c>
      <c r="M45" s="29">
        <f t="shared" si="7"/>
        <v>44291.90018199999</v>
      </c>
      <c r="N45" s="29">
        <f t="shared" si="7"/>
        <v>52617.837205000003</v>
      </c>
      <c r="O45" s="29">
        <f t="shared" si="7"/>
        <v>64491.404885000004</v>
      </c>
      <c r="P45" s="29">
        <f t="shared" si="7"/>
        <v>73770.937774999999</v>
      </c>
      <c r="Q45" s="29">
        <f t="shared" si="7"/>
        <v>84622.953733999995</v>
      </c>
      <c r="R45" s="29">
        <f t="shared" si="7"/>
        <v>96711.524190000011</v>
      </c>
      <c r="S45" s="29">
        <f t="shared" si="7"/>
        <v>109909.668489</v>
      </c>
      <c r="T45" s="29">
        <f t="shared" si="7"/>
        <v>124134.137365</v>
      </c>
      <c r="U45" s="29">
        <f t="shared" si="7"/>
        <v>134929.32605399998</v>
      </c>
      <c r="V45" s="29">
        <f t="shared" si="7"/>
        <v>146042.17516399999</v>
      </c>
      <c r="W45" s="29">
        <f t="shared" si="7"/>
        <v>157424.382404</v>
      </c>
      <c r="X45" s="29">
        <f t="shared" si="7"/>
        <v>169005.24946300001</v>
      </c>
      <c r="Y45" s="29">
        <f t="shared" si="7"/>
        <v>180819.74382500001</v>
      </c>
      <c r="Z45" s="29">
        <f t="shared" si="7"/>
        <v>192824.896874</v>
      </c>
      <c r="AA45" s="29">
        <f t="shared" si="7"/>
        <v>204976.05395999999</v>
      </c>
      <c r="AB45" s="29">
        <f t="shared" si="7"/>
        <v>217226.97475359999</v>
      </c>
      <c r="AC45" s="29">
        <f t="shared" si="7"/>
        <v>229529.71913919997</v>
      </c>
      <c r="AD45" s="29">
        <f t="shared" si="7"/>
        <v>241835.94525590001</v>
      </c>
      <c r="AE45" s="29">
        <f t="shared" si="7"/>
        <v>252266.95334199999</v>
      </c>
      <c r="AF45" s="29">
        <f t="shared" si="7"/>
        <v>262567.87437290006</v>
      </c>
      <c r="AG45" s="29">
        <f t="shared" si="7"/>
        <v>272349.64760700002</v>
      </c>
      <c r="AH45" s="29">
        <f t="shared" si="7"/>
        <v>281354.43183499994</v>
      </c>
      <c r="AI45" s="29">
        <f t="shared" si="7"/>
        <v>289424.775479</v>
      </c>
      <c r="AJ45" s="29">
        <f t="shared" si="7"/>
        <v>296423.01908680005</v>
      </c>
      <c r="AK45" s="29">
        <f t="shared" si="7"/>
        <v>302196.91229100002</v>
      </c>
      <c r="AL45" s="29">
        <f t="shared" si="7"/>
        <v>306584.24846969993</v>
      </c>
      <c r="AM45" s="29">
        <f t="shared" si="7"/>
        <v>309402.21814200003</v>
      </c>
      <c r="AN45" s="29">
        <f t="shared" si="7"/>
        <v>310473.31343670003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2652.4376659999998</v>
      </c>
      <c r="E46" s="29">
        <f t="shared" si="8"/>
        <v>2677.3065409999999</v>
      </c>
      <c r="F46" s="29">
        <f t="shared" si="8"/>
        <v>2682.6072170000002</v>
      </c>
      <c r="G46" s="29">
        <f t="shared" si="8"/>
        <v>2666.7787159999998</v>
      </c>
      <c r="H46" s="29">
        <f t="shared" si="8"/>
        <v>2905.821962</v>
      </c>
      <c r="I46" s="29">
        <f t="shared" si="8"/>
        <v>3152.030683</v>
      </c>
      <c r="J46" s="29">
        <f t="shared" si="8"/>
        <v>3340.6044740000002</v>
      </c>
      <c r="K46" s="29">
        <f t="shared" si="8"/>
        <v>3465.7160450000001</v>
      </c>
      <c r="L46" s="29">
        <f t="shared" si="8"/>
        <v>3531.600598</v>
      </c>
      <c r="M46" s="29">
        <f t="shared" si="8"/>
        <v>3537.7363909999999</v>
      </c>
      <c r="N46" s="29">
        <f t="shared" si="8"/>
        <v>3475.1278600000001</v>
      </c>
      <c r="O46" s="29">
        <f t="shared" si="8"/>
        <v>3326.8155489999999</v>
      </c>
      <c r="P46" s="29">
        <f t="shared" si="8"/>
        <v>3320.117213</v>
      </c>
      <c r="Q46" s="29">
        <f t="shared" si="8"/>
        <v>3346.5012449999999</v>
      </c>
      <c r="R46" s="29">
        <f t="shared" si="8"/>
        <v>3365.8272459999998</v>
      </c>
      <c r="S46" s="29">
        <f t="shared" si="8"/>
        <v>3363.9338309999998</v>
      </c>
      <c r="T46" s="29">
        <f t="shared" si="8"/>
        <v>3335.553406</v>
      </c>
      <c r="U46" s="29">
        <f t="shared" si="8"/>
        <v>3352.9971810000002</v>
      </c>
      <c r="V46" s="29">
        <f t="shared" si="8"/>
        <v>3381.7789459999999</v>
      </c>
      <c r="W46" s="29">
        <f t="shared" si="8"/>
        <v>3407.042461</v>
      </c>
      <c r="X46" s="29">
        <f t="shared" si="8"/>
        <v>3422.9372170000001</v>
      </c>
      <c r="Y46" s="29">
        <f t="shared" si="8"/>
        <v>3428.6092119999998</v>
      </c>
      <c r="Z46" s="29">
        <f t="shared" si="8"/>
        <v>3423.5521180000001</v>
      </c>
      <c r="AA46" s="29">
        <f t="shared" si="8"/>
        <v>3407.5260199999998</v>
      </c>
      <c r="AB46" s="29">
        <f t="shared" si="8"/>
        <v>3380.487384</v>
      </c>
      <c r="AC46" s="29">
        <f t="shared" si="8"/>
        <v>3342.5422709999998</v>
      </c>
      <c r="AD46" s="29">
        <f t="shared" si="8"/>
        <v>3293.9354349999999</v>
      </c>
      <c r="AE46" s="29">
        <f t="shared" si="8"/>
        <v>3804.1874619999999</v>
      </c>
      <c r="AF46" s="29">
        <f t="shared" si="8"/>
        <v>4650.180276</v>
      </c>
      <c r="AG46" s="29">
        <f t="shared" si="8"/>
        <v>5811.0714710000002</v>
      </c>
      <c r="AH46" s="29">
        <f t="shared" si="8"/>
        <v>7341.8546839999999</v>
      </c>
      <c r="AI46" s="29">
        <f t="shared" si="8"/>
        <v>9341.9587229999997</v>
      </c>
      <c r="AJ46" s="29">
        <f t="shared" si="8"/>
        <v>11950.51842</v>
      </c>
      <c r="AK46" s="29">
        <f t="shared" si="8"/>
        <v>15349.73387</v>
      </c>
      <c r="AL46" s="29">
        <f t="shared" si="8"/>
        <v>19771.511920000001</v>
      </c>
      <c r="AM46" s="29">
        <f t="shared" si="8"/>
        <v>25503.715039999999</v>
      </c>
      <c r="AN46" s="29">
        <f t="shared" si="8"/>
        <v>32895.708619999998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21980.3643223</v>
      </c>
      <c r="E47" s="29">
        <f t="shared" si="9"/>
        <v>22574.350188400003</v>
      </c>
      <c r="F47" s="29">
        <f t="shared" si="9"/>
        <v>22940.623669400004</v>
      </c>
      <c r="G47" s="29">
        <f t="shared" si="9"/>
        <v>23149.074917599999</v>
      </c>
      <c r="H47" s="29">
        <f t="shared" si="9"/>
        <v>22527.273695199998</v>
      </c>
      <c r="I47" s="29">
        <f t="shared" si="9"/>
        <v>21618.555023400004</v>
      </c>
      <c r="J47" s="29">
        <f t="shared" si="9"/>
        <v>21175.011369600001</v>
      </c>
      <c r="K47" s="29">
        <f t="shared" si="9"/>
        <v>21139.251658100002</v>
      </c>
      <c r="L47" s="29">
        <f t="shared" si="9"/>
        <v>21301.498120200002</v>
      </c>
      <c r="M47" s="29">
        <f t="shared" si="9"/>
        <v>21454.118632279999</v>
      </c>
      <c r="N47" s="29">
        <f t="shared" si="9"/>
        <v>21389.179850460001</v>
      </c>
      <c r="O47" s="29">
        <f t="shared" si="9"/>
        <v>20880.439041043999</v>
      </c>
      <c r="P47" s="29">
        <f t="shared" si="9"/>
        <v>20678.566848622002</v>
      </c>
      <c r="Q47" s="29">
        <f t="shared" si="9"/>
        <v>20358.56105864</v>
      </c>
      <c r="R47" s="29">
        <f t="shared" si="9"/>
        <v>19876.465530152003</v>
      </c>
      <c r="S47" s="29">
        <f t="shared" si="9"/>
        <v>19230.705021102</v>
      </c>
      <c r="T47" s="29">
        <f t="shared" si="9"/>
        <v>18432.525341499</v>
      </c>
      <c r="U47" s="29">
        <f t="shared" si="9"/>
        <v>18063.974451383001</v>
      </c>
      <c r="V47" s="29">
        <f t="shared" si="9"/>
        <v>17654.100106413003</v>
      </c>
      <c r="W47" s="29">
        <f t="shared" si="9"/>
        <v>17185.716272379304</v>
      </c>
      <c r="X47" s="29">
        <f t="shared" si="9"/>
        <v>16657.868115860398</v>
      </c>
      <c r="Y47" s="29">
        <f t="shared" si="9"/>
        <v>16085.424175733899</v>
      </c>
      <c r="Z47" s="29">
        <f t="shared" si="9"/>
        <v>15473.657336700202</v>
      </c>
      <c r="AA47" s="29">
        <f t="shared" si="9"/>
        <v>14828.765558475001</v>
      </c>
      <c r="AB47" s="29">
        <f t="shared" si="9"/>
        <v>14157.1984359171</v>
      </c>
      <c r="AC47" s="29">
        <f t="shared" si="9"/>
        <v>13465.396843595099</v>
      </c>
      <c r="AD47" s="29">
        <f t="shared" si="9"/>
        <v>12759.7242847421</v>
      </c>
      <c r="AE47" s="29">
        <f t="shared" si="9"/>
        <v>12084.564353307998</v>
      </c>
      <c r="AF47" s="29">
        <f t="shared" si="9"/>
        <v>11397.691507661002</v>
      </c>
      <c r="AG47" s="29">
        <f t="shared" si="9"/>
        <v>10700.184586700201</v>
      </c>
      <c r="AH47" s="29">
        <f t="shared" si="9"/>
        <v>9995.5243842215004</v>
      </c>
      <c r="AI47" s="29">
        <f t="shared" si="9"/>
        <v>9290.3398633864017</v>
      </c>
      <c r="AJ47" s="29">
        <f t="shared" si="9"/>
        <v>8590.8277423736017</v>
      </c>
      <c r="AK47" s="29">
        <f t="shared" si="9"/>
        <v>7901.8917228663995</v>
      </c>
      <c r="AL47" s="29">
        <f t="shared" si="9"/>
        <v>7227.5910534922004</v>
      </c>
      <c r="AM47" s="29">
        <f t="shared" si="9"/>
        <v>6571.1297885779004</v>
      </c>
      <c r="AN47" s="29">
        <f t="shared" si="9"/>
        <v>5935.6072082821001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28" sqref="J28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4" width="6.7109375" customWidth="1"/>
    <col min="5" max="6" width="6.42578125" bestFit="1" customWidth="1"/>
    <col min="7" max="7" width="7.140625" bestFit="1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1.52329981826904E-2</v>
      </c>
      <c r="D4" s="25">
        <f>VLOOKUP($B4,DATA!$A$1:$AM$533,D$1,FALSE)</f>
        <v>3.7789871124838101E-2</v>
      </c>
      <c r="E4" s="25">
        <f>VLOOKUP($B4,DATA!$A$1:$AM$533,E$1,FALSE)</f>
        <v>8.6976745464273295E-2</v>
      </c>
      <c r="F4" s="25">
        <f>VLOOKUP($B4,DATA!$A$1:$AM$533,F$1,FALSE)</f>
        <v>0.26277409578288002</v>
      </c>
      <c r="G4" s="25">
        <f>VLOOKUP($B4,DATA!$A$1:$AM$533,G$1,FALSE)</f>
        <v>7.5071879725285798E-2</v>
      </c>
      <c r="H4" s="25">
        <f>VLOOKUP($B4,DATA!$A$1:$AM$533,H$1,FALSE)</f>
        <v>0.115413201010272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2.6733751980589902E-3</v>
      </c>
      <c r="D5" s="25">
        <f>VLOOKUP($B5,DATA!$A$1:$AM$533,D$1,FALSE)</f>
        <v>3.2681104959575401E-3</v>
      </c>
      <c r="E5" s="25">
        <f>VLOOKUP($B5,DATA!$A$1:$AM$533,E$1,FALSE)</f>
        <v>4.3102039557374398E-2</v>
      </c>
      <c r="F5" s="25">
        <f>VLOOKUP($B5,DATA!$A$1:$AM$533,F$1,FALSE)</f>
        <v>0.212353890337491</v>
      </c>
      <c r="G5" s="25">
        <f>VLOOKUP($B5,DATA!$A$1:$AM$533,G$1,FALSE)</f>
        <v>-1.0751595828950499E-2</v>
      </c>
      <c r="H5" s="25">
        <f>VLOOKUP($B5,DATA!$A$1:$AM$533,H$1,FALSE)</f>
        <v>9.0115833692672107E-2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-1.51553000914406E-3</v>
      </c>
      <c r="D6" s="25">
        <f>VLOOKUP($B6,DATA!$A$1:$AM$533,D$1,FALSE)</f>
        <v>-2.7913015946223699E-2</v>
      </c>
      <c r="E6" s="25">
        <f>VLOOKUP($B6,DATA!$A$1:$AM$533,E$1,FALSE)</f>
        <v>3.3450208368046498E-2</v>
      </c>
      <c r="F6" s="25">
        <f>VLOOKUP($B6,DATA!$A$1:$AM$533,F$1,FALSE)</f>
        <v>0.43674555797383802</v>
      </c>
      <c r="G6" s="25">
        <f>VLOOKUP($B6,DATA!$A$1:$AM$533,G$1,FALSE)</f>
        <v>0.34322424900701198</v>
      </c>
      <c r="H6" s="25">
        <f>VLOOKUP($B6,DATA!$A$1:$AM$533,H$1,FALSE)</f>
        <v>0.411882581079003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1.8036955102607099E-3</v>
      </c>
      <c r="D7" s="25">
        <f>VLOOKUP($B7,DATA!$A$1:$AM$533,D$1,FALSE)</f>
        <v>4.2223768309535004E-3</v>
      </c>
      <c r="E7" s="25">
        <f>VLOOKUP($B7,DATA!$A$1:$AM$533,E$1,FALSE)</f>
        <v>-1.58540804847562E-2</v>
      </c>
      <c r="F7" s="25">
        <f>VLOOKUP($B7,DATA!$A$1:$AM$533,F$1,FALSE)</f>
        <v>-7.34563993206927E-2</v>
      </c>
      <c r="G7" s="25">
        <f>VLOOKUP($B7,DATA!$A$1:$AM$533,G$1,FALSE)</f>
        <v>-0.253904588483577</v>
      </c>
      <c r="H7" s="25">
        <f>VLOOKUP($B7,DATA!$A$1:$AM$533,H$1,FALSE)</f>
        <v>-0.39601862953820799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-4.17047181664131E-2</v>
      </c>
      <c r="D8" s="25">
        <f>VLOOKUP($B8,DATA!$A$1:$AM$533,D$1,FALSE)</f>
        <v>-0.12714836400549101</v>
      </c>
      <c r="E8" s="25">
        <f>VLOOKUP($B8,DATA!$A$1:$AM$533,E$1,FALSE)</f>
        <v>-0.17965627440357201</v>
      </c>
      <c r="F8" s="25">
        <f>VLOOKUP($B8,DATA!$A$1:$AM$533,F$1,FALSE)</f>
        <v>-0.17003403422694</v>
      </c>
      <c r="G8" s="25">
        <f>VLOOKUP($B8,DATA!$A$1:$AM$533,G$1,FALSE)</f>
        <v>-0.27795284690900202</v>
      </c>
      <c r="H8" s="25">
        <f>VLOOKUP($B8,DATA!$A$1:$AM$533,H$1,FALSE)</f>
        <v>-0.26959322268121899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2.2965600000000798E-3</v>
      </c>
      <c r="D9" s="25">
        <f>VLOOKUP($B9,DATA!$A$1:$AM$533,D$1,FALSE)</f>
        <v>9.7097400000002703E-3</v>
      </c>
      <c r="E9" s="25">
        <f>VLOOKUP($B9,DATA!$A$1:$AM$533,E$1,FALSE)</f>
        <v>-4.5710539999999703E-2</v>
      </c>
      <c r="F9" s="25">
        <f>VLOOKUP($B9,DATA!$A$1:$AM$533,F$1,FALSE)</f>
        <v>-0.21771863999999999</v>
      </c>
      <c r="G9" s="25">
        <f>VLOOKUP($B9,DATA!$A$1:$AM$533,G$1,FALSE)</f>
        <v>1.4312369999999699E-2</v>
      </c>
      <c r="H9" s="25">
        <f>VLOOKUP($B9,DATA!$A$1:$AM$533,H$1,FALSE)</f>
        <v>5.4241416000000001E-2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-2058.7599999979102</v>
      </c>
      <c r="D10" s="26">
        <f>VLOOKUP($B10,DATA!$A$1:$AM$533,D$1,FALSE)</f>
        <v>-9882.8000000044703</v>
      </c>
      <c r="E10" s="26">
        <f>VLOOKUP($B10,DATA!$A$1:$AM$533,E$1,FALSE)</f>
        <v>44996.329999998197</v>
      </c>
      <c r="F10" s="26">
        <f>VLOOKUP($B10,DATA!$A$1:$AM$533,F$1,FALSE)</f>
        <v>263337.59000000299</v>
      </c>
      <c r="G10" s="26">
        <f>VLOOKUP($B10,DATA!$A$1:$AM$533,G$1,FALSE)</f>
        <v>-1967.28000000119</v>
      </c>
      <c r="H10" s="26">
        <f>VLOOKUP($B10,DATA!$A$1:$AM$533,H$1,FALSE)</f>
        <v>-80732.819999992804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5.3855905367772303E-3</v>
      </c>
      <c r="D11" s="25">
        <f>VLOOKUP($B11,DATA!$A$1:$AM$533,D$1,FALSE)</f>
        <v>-6.7491161971466804E-3</v>
      </c>
      <c r="E11" s="25">
        <f>VLOOKUP($B11,DATA!$A$1:$AM$533,E$1,FALSE)</f>
        <v>-3.1427582536902497E-2</v>
      </c>
      <c r="F11" s="25">
        <f>VLOOKUP($B11,DATA!$A$1:$AM$533,F$1,FALSE)</f>
        <v>9.5348519596671899E-2</v>
      </c>
      <c r="G11" s="25">
        <f>VLOOKUP($B11,DATA!$A$1:$AM$533,G$1,FALSE)</f>
        <v>0.16672782916451401</v>
      </c>
      <c r="H11" s="25">
        <f>VLOOKUP($B11,DATA!$A$1:$AM$533,H$1,FALSE)</f>
        <v>3.5906650933514798E-2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-6.8348631341086296E-3</v>
      </c>
      <c r="D12" s="25">
        <f>VLOOKUP($B12,DATA!$A$1:$AM$533,D$1,FALSE)</f>
        <v>-4.1758369589972501E-3</v>
      </c>
      <c r="E12" s="25">
        <f>VLOOKUP($B12,DATA!$A$1:$AM$533,E$1,FALSE)</f>
        <v>7.0204498832904194E-2</v>
      </c>
      <c r="F12" s="25">
        <f>VLOOKUP($B12,DATA!$A$1:$AM$533,F$1,FALSE)</f>
        <v>0.237980775317714</v>
      </c>
      <c r="G12" s="25">
        <f>VLOOKUP($B12,DATA!$A$1:$AM$533,G$1,FALSE)</f>
        <v>0.60238303386277403</v>
      </c>
      <c r="H12" s="25">
        <f>VLOOKUP($B12,DATA!$A$1:$AM$533,H$1,FALSE)</f>
        <v>0.84786371308498398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-4.3732152282205403E-3</v>
      </c>
      <c r="D13" s="25">
        <f>VLOOKUP($B13,DATA!$A$1:$AM$533,D$1,FALSE)</f>
        <v>-2.91056212569973E-2</v>
      </c>
      <c r="E13" s="25">
        <f>VLOOKUP($B13,DATA!$A$1:$AM$533,E$1,FALSE)</f>
        <v>-0.30970817966140501</v>
      </c>
      <c r="F13" s="25">
        <f>VLOOKUP($B13,DATA!$A$1:$AM$533,F$1,FALSE)</f>
        <v>-1.4263549447003001</v>
      </c>
      <c r="G13" s="25">
        <f>VLOOKUP($B13,DATA!$A$1:$AM$533,G$1,FALSE)</f>
        <v>-3.0785876696529799</v>
      </c>
      <c r="H13" s="25">
        <f>VLOOKUP($B13,DATA!$A$1:$AM$533,H$1,FALSE)</f>
        <v>-2.7784765683558201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-1.41505999999985E-3</v>
      </c>
      <c r="D14" s="25">
        <f>VLOOKUP($B14,DATA!$A$1:$AM$533,D$1,FALSE)</f>
        <v>-9.2938299999997791E-3</v>
      </c>
      <c r="E14" s="25">
        <f>VLOOKUP($B14,DATA!$A$1:$AM$533,E$1,FALSE)</f>
        <v>-9.9205379999999996E-2</v>
      </c>
      <c r="F14" s="25">
        <f>VLOOKUP($B14,DATA!$A$1:$AM$533,F$1,FALSE)</f>
        <v>-0.32236294999999998</v>
      </c>
      <c r="G14" s="25">
        <f>VLOOKUP($B14,DATA!$A$1:$AM$533,G$1,FALSE)</f>
        <v>-0.20110059999999999</v>
      </c>
      <c r="H14" s="25">
        <f>VLOOKUP($B14,DATA!$A$1:$AM$533,H$1,FALSE)</f>
        <v>-0.115423066999999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-1.5667082705917099</v>
      </c>
      <c r="D15" s="25">
        <f>VLOOKUP($B15,DATA!$A$1:$AM$533,D$1,FALSE)</f>
        <v>-4.2792825569074298</v>
      </c>
      <c r="E15" s="25">
        <f>VLOOKUP($B15,DATA!$A$1:$AM$533,E$1,FALSE)</f>
        <v>-7.2994492102871602</v>
      </c>
      <c r="F15" s="25">
        <f>VLOOKUP($B15,DATA!$A$1:$AM$533,F$1,FALSE)</f>
        <v>-10.8322097385488</v>
      </c>
      <c r="G15" s="25">
        <f>VLOOKUP($B15,DATA!$A$1:$AM$533,G$1,FALSE)</f>
        <v>-13.3745894501078</v>
      </c>
      <c r="H15" s="25">
        <f>VLOOKUP($B15,DATA!$A$1:$AM$533,H$1,FALSE)</f>
        <v>-17.6977041280187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H32" sqref="H32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161.1708812</v>
      </c>
      <c r="E4" s="83">
        <f>VLOOKUP($B4,DATA!$A$1:$AM$533,E$2,FALSE)</f>
        <v>162.0330783</v>
      </c>
      <c r="F4" s="83">
        <f>VLOOKUP($B4,DATA!$A$1:$AM$533,F$2,FALSE)</f>
        <v>164.45702439999999</v>
      </c>
      <c r="G4" s="83">
        <f>VLOOKUP($B4,DATA!$A$1:$AM$533,G$2,FALSE)</f>
        <v>166.85210230000001</v>
      </c>
      <c r="H4" s="83">
        <f>VLOOKUP($B4,DATA!$A$1:$AM$533,H$2,FALSE)</f>
        <v>172.1377742</v>
      </c>
      <c r="I4" s="83">
        <f>VLOOKUP($B4,DATA!$A$1:$AM$533,I$2,FALSE)</f>
        <v>178.79057839999999</v>
      </c>
      <c r="J4" s="41"/>
      <c r="K4" s="36" t="s">
        <v>219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161.16816840000001</v>
      </c>
      <c r="O4" s="83">
        <f>VLOOKUP($L4,DATA!$A$1:$AM$533,O$2,FALSE)</f>
        <v>161.9979118</v>
      </c>
      <c r="P4" s="83">
        <f>VLOOKUP($L4,DATA!$A$1:$AM$533,P$2,FALSE)</f>
        <v>164.35712079999999</v>
      </c>
      <c r="Q4" s="83">
        <f>VLOOKUP($L4,DATA!$A$1:$AM$533,Q$2,FALSE)</f>
        <v>166.98436939999999</v>
      </c>
      <c r="R4" s="83">
        <f>VLOOKUP($L4,DATA!$A$1:$AM$533,R$2,FALSE)</f>
        <v>171.81018929999999</v>
      </c>
      <c r="S4" s="83">
        <f>VLOOKUP($L4,DATA!$A$1:$AM$533,S$2,FALSE)</f>
        <v>178.1187515</v>
      </c>
      <c r="T4" s="41"/>
      <c r="U4" s="36" t="s">
        <v>219</v>
      </c>
      <c r="V4" s="44">
        <f t="shared" ref="V4:AA11" si="0">N4/D4-1</f>
        <v>-1.683182458134258E-5</v>
      </c>
      <c r="W4" s="44">
        <f t="shared" si="0"/>
        <v>-2.1703284520024901E-4</v>
      </c>
      <c r="X4" s="44">
        <f t="shared" si="0"/>
        <v>-6.0747542018646516E-4</v>
      </c>
      <c r="Y4" s="44">
        <f t="shared" si="0"/>
        <v>7.9272060811175216E-4</v>
      </c>
      <c r="Z4" s="44">
        <f t="shared" si="0"/>
        <v>-1.9030390135020836E-3</v>
      </c>
      <c r="AA4" s="44">
        <f t="shared" si="0"/>
        <v>-3.7576191430900296E-3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1810.1501390000001</v>
      </c>
      <c r="E5" s="83">
        <f>VLOOKUP($B5,DATA!$A$1:$AM$533,E$2,FALSE)</f>
        <v>1918.9575520000001</v>
      </c>
      <c r="F5" s="83">
        <f>VLOOKUP($B5,DATA!$A$1:$AM$533,F$2,FALSE)</f>
        <v>2189.7985349999999</v>
      </c>
      <c r="G5" s="83">
        <f>VLOOKUP($B5,DATA!$A$1:$AM$533,G$2,FALSE)</f>
        <v>2458.3723329999998</v>
      </c>
      <c r="H5" s="83">
        <f>VLOOKUP($B5,DATA!$A$1:$AM$533,H$2,FALSE)</f>
        <v>2908.2492980000002</v>
      </c>
      <c r="I5" s="83">
        <f>VLOOKUP($B5,DATA!$A$1:$AM$533,I$2,FALSE)</f>
        <v>3369.7128189999999</v>
      </c>
      <c r="J5" s="41"/>
      <c r="K5" s="36" t="s">
        <v>218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1810.0615290000001</v>
      </c>
      <c r="O5" s="83">
        <f>VLOOKUP($L5,DATA!$A$1:$AM$533,O$2,FALSE)</f>
        <v>1914.5422739999999</v>
      </c>
      <c r="P5" s="83">
        <f>VLOOKUP($L5,DATA!$A$1:$AM$533,P$2,FALSE)</f>
        <v>2180.1216239999999</v>
      </c>
      <c r="Q5" s="83">
        <f>VLOOKUP($L5,DATA!$A$1:$AM$533,Q$2,FALSE)</f>
        <v>2450.7696639999999</v>
      </c>
      <c r="R5" s="83">
        <f>VLOOKUP($L5,DATA!$A$1:$AM$533,R$2,FALSE)</f>
        <v>2882.2191849999999</v>
      </c>
      <c r="S5" s="83">
        <f>VLOOKUP($L5,DATA!$A$1:$AM$533,S$2,FALSE)</f>
        <v>3301.2656699999998</v>
      </c>
      <c r="T5" s="41"/>
      <c r="U5" s="36" t="s">
        <v>218</v>
      </c>
      <c r="V5" s="44">
        <f t="shared" si="0"/>
        <v>-4.8951740571623326E-5</v>
      </c>
      <c r="W5" s="44">
        <f t="shared" si="0"/>
        <v>-2.3008731982624431E-3</v>
      </c>
      <c r="X5" s="44">
        <f t="shared" si="0"/>
        <v>-4.4190873476860348E-3</v>
      </c>
      <c r="Y5" s="44">
        <f t="shared" si="0"/>
        <v>-3.0925620574008272E-3</v>
      </c>
      <c r="Z5" s="44">
        <f t="shared" si="0"/>
        <v>-8.9504407403798725E-3</v>
      </c>
      <c r="AA5" s="44">
        <f t="shared" si="0"/>
        <v>-2.0312457671188944E-2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1341.463154</v>
      </c>
      <c r="E6" s="83">
        <f>VLOOKUP($B6,DATA!$A$1:$AM$533,E$2,FALSE)</f>
        <v>1377.6426429999999</v>
      </c>
      <c r="F6" s="83">
        <f>VLOOKUP($B6,DATA!$A$1:$AM$533,F$2,FALSE)</f>
        <v>1468.022804</v>
      </c>
      <c r="G6" s="83">
        <f>VLOOKUP($B6,DATA!$A$1:$AM$533,G$2,FALSE)</f>
        <v>1558.000235</v>
      </c>
      <c r="H6" s="83">
        <f>VLOOKUP($B6,DATA!$A$1:$AM$533,H$2,FALSE)</f>
        <v>1735.3074300000001</v>
      </c>
      <c r="I6" s="83">
        <f>VLOOKUP($B6,DATA!$A$1:$AM$533,I$2,FALSE)</f>
        <v>1913.5689600000001</v>
      </c>
      <c r="J6" s="41"/>
      <c r="K6" s="36" t="s">
        <v>220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1341.4570779999999</v>
      </c>
      <c r="O6" s="83">
        <f>VLOOKUP($L6,DATA!$A$1:$AM$533,O$2,FALSE)</f>
        <v>1377.6452059999999</v>
      </c>
      <c r="P6" s="83">
        <f>VLOOKUP($L6,DATA!$A$1:$AM$533,P$2,FALSE)</f>
        <v>1467.3391569999999</v>
      </c>
      <c r="Q6" s="83">
        <f>VLOOKUP($L6,DATA!$A$1:$AM$533,Q$2,FALSE)</f>
        <v>1557.1592350000001</v>
      </c>
      <c r="R6" s="83">
        <f>VLOOKUP($L6,DATA!$A$1:$AM$533,R$2,FALSE)</f>
        <v>1730.9985220000001</v>
      </c>
      <c r="S6" s="83">
        <f>VLOOKUP($L6,DATA!$A$1:$AM$533,S$2,FALSE)</f>
        <v>1908.522068</v>
      </c>
      <c r="T6" s="41"/>
      <c r="U6" s="36" t="s">
        <v>220</v>
      </c>
      <c r="V6" s="44">
        <f t="shared" si="0"/>
        <v>-4.5293826982373275E-6</v>
      </c>
      <c r="W6" s="44">
        <f t="shared" si="0"/>
        <v>1.8604244089726052E-6</v>
      </c>
      <c r="X6" s="44">
        <f t="shared" si="0"/>
        <v>-4.6569235718774138E-4</v>
      </c>
      <c r="Y6" s="44">
        <f t="shared" si="0"/>
        <v>-5.3979452705277264E-4</v>
      </c>
      <c r="Z6" s="44">
        <f t="shared" si="0"/>
        <v>-2.4830804764086611E-3</v>
      </c>
      <c r="AA6" s="44">
        <f t="shared" si="0"/>
        <v>-2.637423633794711E-3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195.8206678</v>
      </c>
      <c r="E7" s="83">
        <f>VLOOKUP($B7,DATA!$A$1:$AM$533,E$2,FALSE)</f>
        <v>201.5029423</v>
      </c>
      <c r="F7" s="83">
        <f>VLOOKUP($B7,DATA!$A$1:$AM$533,F$2,FALSE)</f>
        <v>219.0158232</v>
      </c>
      <c r="G7" s="83">
        <f>VLOOKUP($B7,DATA!$A$1:$AM$533,G$2,FALSE)</f>
        <v>240.53454099999999</v>
      </c>
      <c r="H7" s="83">
        <f>VLOOKUP($B7,DATA!$A$1:$AM$533,H$2,FALSE)</f>
        <v>266.10263320000001</v>
      </c>
      <c r="I7" s="83">
        <f>VLOOKUP($B7,DATA!$A$1:$AM$533,I$2,FALSE)</f>
        <v>280.09321069999999</v>
      </c>
      <c r="J7" s="41"/>
      <c r="K7" s="36" t="s">
        <v>221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195.7720961</v>
      </c>
      <c r="O7" s="83">
        <f>VLOOKUP($L7,DATA!$A$1:$AM$533,O$2,FALSE)</f>
        <v>200.80386480000001</v>
      </c>
      <c r="P7" s="83">
        <f>VLOOKUP($L7,DATA!$A$1:$AM$533,P$2,FALSE)</f>
        <v>217.29544060000001</v>
      </c>
      <c r="Q7" s="83">
        <f>VLOOKUP($L7,DATA!$A$1:$AM$533,Q$2,FALSE)</f>
        <v>238.93449609999999</v>
      </c>
      <c r="R7" s="83">
        <f>VLOOKUP($L7,DATA!$A$1:$AM$533,R$2,FALSE)</f>
        <v>265.00614839999997</v>
      </c>
      <c r="S7" s="83">
        <f>VLOOKUP($L7,DATA!$A$1:$AM$533,S$2,FALSE)</f>
        <v>276.86421200000001</v>
      </c>
      <c r="T7" s="41"/>
      <c r="U7" s="36" t="s">
        <v>221</v>
      </c>
      <c r="V7" s="44">
        <f t="shared" si="0"/>
        <v>-2.4804174424331027E-4</v>
      </c>
      <c r="W7" s="44">
        <f t="shared" si="0"/>
        <v>-3.4693165867483167E-3</v>
      </c>
      <c r="X7" s="44">
        <f t="shared" si="0"/>
        <v>-7.8550607662213334E-3</v>
      </c>
      <c r="Y7" s="44">
        <f t="shared" si="0"/>
        <v>-6.6520379707128985E-3</v>
      </c>
      <c r="Z7" s="44">
        <f t="shared" si="0"/>
        <v>-4.1205334453640052E-3</v>
      </c>
      <c r="AA7" s="44">
        <f t="shared" si="0"/>
        <v>-1.1528300496574606E-2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714.27044790000002</v>
      </c>
      <c r="D8" s="83">
        <f>VLOOKUP($B8,DATA!$A$1:$AM$533,D$2,FALSE)</f>
        <v>835.81710950000002</v>
      </c>
      <c r="E8" s="83">
        <f>VLOOKUP($B8,DATA!$A$1:$AM$533,E$2,FALSE)</f>
        <v>886.75174130000005</v>
      </c>
      <c r="F8" s="83">
        <f>VLOOKUP($B8,DATA!$A$1:$AM$533,F$2,FALSE)</f>
        <v>910.76792760000001</v>
      </c>
      <c r="G8" s="83">
        <f>VLOOKUP($B8,DATA!$A$1:$AM$533,G$2,FALSE)</f>
        <v>962.2137123</v>
      </c>
      <c r="H8" s="83">
        <f>VLOOKUP($B8,DATA!$A$1:$AM$533,H$2,FALSE)</f>
        <v>987.02705289999994</v>
      </c>
      <c r="I8" s="83">
        <f>VLOOKUP($B8,DATA!$A$1:$AM$533,I$2,FALSE)</f>
        <v>1172.933849</v>
      </c>
      <c r="J8" s="41"/>
      <c r="K8" s="37" t="s">
        <v>222</v>
      </c>
      <c r="L8" s="41" t="s">
        <v>233</v>
      </c>
      <c r="M8" s="83">
        <f>VLOOKUP($L8,DATA!$A$1:$AM$533,M$2,FALSE)</f>
        <v>714.27044790000002</v>
      </c>
      <c r="N8" s="83">
        <f>VLOOKUP($L8,DATA!$A$1:$AM$533,N$2,FALSE)</f>
        <v>833.3448108</v>
      </c>
      <c r="O8" s="83">
        <f>VLOOKUP($L8,DATA!$A$1:$AM$533,O$2,FALSE)</f>
        <v>879.00737519999996</v>
      </c>
      <c r="P8" s="83">
        <f>VLOOKUP($L8,DATA!$A$1:$AM$533,P$2,FALSE)</f>
        <v>894.82639570000003</v>
      </c>
      <c r="Q8" s="83">
        <f>VLOOKUP($L8,DATA!$A$1:$AM$533,Q$2,FALSE)</f>
        <v>929.49253599999997</v>
      </c>
      <c r="R8" s="83">
        <f>VLOOKUP($L8,DATA!$A$1:$AM$533,R$2,FALSE)</f>
        <v>943.37474169999996</v>
      </c>
      <c r="S8" s="83">
        <f>VLOOKUP($L8,DATA!$A$1:$AM$533,S$2,FALSE)</f>
        <v>1096.362089</v>
      </c>
      <c r="T8" s="41"/>
      <c r="U8" s="37" t="s">
        <v>222</v>
      </c>
      <c r="V8" s="44">
        <f t="shared" si="0"/>
        <v>-2.9579422003923606E-3</v>
      </c>
      <c r="W8" s="44">
        <f t="shared" si="0"/>
        <v>-8.733409520737645E-3</v>
      </c>
      <c r="X8" s="44">
        <f t="shared" si="0"/>
        <v>-1.7503396218626288E-2</v>
      </c>
      <c r="Y8" s="44">
        <f t="shared" si="0"/>
        <v>-3.4006142171665643E-2</v>
      </c>
      <c r="Z8" s="44">
        <f t="shared" si="0"/>
        <v>-4.4226053451872915E-2</v>
      </c>
      <c r="AA8" s="44">
        <f t="shared" si="0"/>
        <v>-6.5282249348744048E-2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3046.7304650000001</v>
      </c>
      <c r="E9" s="83">
        <f>VLOOKUP($B9,DATA!$A$1:$AM$533,E$2,FALSE)</f>
        <v>3421.1190390000002</v>
      </c>
      <c r="F9" s="83">
        <f>VLOOKUP($B9,DATA!$A$1:$AM$533,F$2,FALSE)</f>
        <v>3643.7734399999999</v>
      </c>
      <c r="G9" s="83">
        <f>VLOOKUP($B9,DATA!$A$1:$AM$533,G$2,FALSE)</f>
        <v>4034.4836310000001</v>
      </c>
      <c r="H9" s="83">
        <f>VLOOKUP($B9,DATA!$A$1:$AM$533,H$2,FALSE)</f>
        <v>3794.9046950000002</v>
      </c>
      <c r="I9" s="83">
        <f>VLOOKUP($B9,DATA!$A$1:$AM$533,I$2,FALSE)</f>
        <v>4563.2092839999996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3019.5298269999998</v>
      </c>
      <c r="O9" s="83">
        <f>VLOOKUP($L9,DATA!$A$1:$AM$533,O$2,FALSE)</f>
        <v>3339.2856040000001</v>
      </c>
      <c r="P9" s="83">
        <f>VLOOKUP($L9,DATA!$A$1:$AM$533,P$2,FALSE)</f>
        <v>3300.647074</v>
      </c>
      <c r="Q9" s="83">
        <f>VLOOKUP($L9,DATA!$A$1:$AM$533,Q$2,FALSE)</f>
        <v>2808.510225</v>
      </c>
      <c r="R9" s="83">
        <f>VLOOKUP($L9,DATA!$A$1:$AM$533,R$2,FALSE)</f>
        <v>1953.4403520000001</v>
      </c>
      <c r="S9" s="83">
        <f>VLOOKUP($L9,DATA!$A$1:$AM$533,S$2,FALSE)</f>
        <v>1181.8354340000001</v>
      </c>
      <c r="T9" s="41"/>
      <c r="U9" s="36" t="s">
        <v>224</v>
      </c>
      <c r="V9" s="44">
        <f t="shared" si="0"/>
        <v>-8.9278123918323793E-3</v>
      </c>
      <c r="W9" s="44">
        <f t="shared" si="0"/>
        <v>-2.3920078216255303E-2</v>
      </c>
      <c r="X9" s="44">
        <f t="shared" si="0"/>
        <v>-9.4167865167818943E-2</v>
      </c>
      <c r="Y9" s="44">
        <f t="shared" si="0"/>
        <v>-0.30387368449828767</v>
      </c>
      <c r="Z9" s="44">
        <f t="shared" si="0"/>
        <v>-0.48524653212667834</v>
      </c>
      <c r="AA9" s="44">
        <f t="shared" si="0"/>
        <v>-0.74100783890323096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1993.269198</v>
      </c>
      <c r="E10" s="83">
        <f>VLOOKUP($B10,DATA!$A$1:$AM$533,E$2,FALSE)</f>
        <v>2190.9529630000002</v>
      </c>
      <c r="F10" s="83">
        <f>VLOOKUP($B10,DATA!$A$1:$AM$533,F$2,FALSE)</f>
        <v>2684.7909169999998</v>
      </c>
      <c r="G10" s="83">
        <f>VLOOKUP($B10,DATA!$A$1:$AM$533,G$2,FALSE)</f>
        <v>3177.7807109999999</v>
      </c>
      <c r="H10" s="83">
        <f>VLOOKUP($B10,DATA!$A$1:$AM$533,H$2,FALSE)</f>
        <v>3394.0150319999998</v>
      </c>
      <c r="I10" s="83">
        <f>VLOOKUP($B10,DATA!$A$1:$AM$533,I$2,FALSE)</f>
        <v>3615.1925860000001</v>
      </c>
      <c r="J10" s="41"/>
      <c r="K10" s="36" t="s">
        <v>223</v>
      </c>
      <c r="L10" s="41" t="s">
        <v>238</v>
      </c>
      <c r="M10" s="83">
        <f>VLOOKUP($L10,DATA!$A$1:$AM$533,M$2,FALSE)</f>
        <v>1498.677275</v>
      </c>
      <c r="N10" s="83">
        <f>VLOOKUP($L10,DATA!$A$1:$AM$533,N$2,FALSE)</f>
        <v>1994.286662</v>
      </c>
      <c r="O10" s="83">
        <f>VLOOKUP($L10,DATA!$A$1:$AM$533,O$2,FALSE)</f>
        <v>2193.0171570000002</v>
      </c>
      <c r="P10" s="83">
        <f>VLOOKUP($L10,DATA!$A$1:$AM$533,P$2,FALSE)</f>
        <v>2684.1683760000001</v>
      </c>
      <c r="Q10" s="83">
        <f>VLOOKUP($L10,DATA!$A$1:$AM$533,Q$2,FALSE)</f>
        <v>3183.5910119999999</v>
      </c>
      <c r="R10" s="83">
        <f>VLOOKUP($L10,DATA!$A$1:$AM$533,R$2,FALSE)</f>
        <v>3387.5199790000001</v>
      </c>
      <c r="S10" s="83">
        <f>VLOOKUP($L10,DATA!$A$1:$AM$533,S$2,FALSE)</f>
        <v>3600.2132879999999</v>
      </c>
      <c r="T10" s="41"/>
      <c r="U10" s="36" t="s">
        <v>223</v>
      </c>
      <c r="V10" s="44">
        <f t="shared" si="0"/>
        <v>5.1044986849779761E-4</v>
      </c>
      <c r="W10" s="44">
        <f t="shared" si="0"/>
        <v>9.421443704449306E-4</v>
      </c>
      <c r="X10" s="44">
        <f t="shared" si="0"/>
        <v>-2.3187690186887711E-4</v>
      </c>
      <c r="Y10" s="44">
        <f t="shared" si="0"/>
        <v>1.8284147108980076E-3</v>
      </c>
      <c r="Z10" s="44">
        <f t="shared" si="0"/>
        <v>-1.9136783245690125E-3</v>
      </c>
      <c r="AA10" s="44">
        <f t="shared" si="0"/>
        <v>-4.1434301613718638E-3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4344.4219515000004</v>
      </c>
      <c r="E11" s="39">
        <f t="shared" si="1"/>
        <v>4546.8879569000001</v>
      </c>
      <c r="F11" s="39">
        <f t="shared" si="1"/>
        <v>4952.0621142</v>
      </c>
      <c r="G11" s="39">
        <f t="shared" si="1"/>
        <v>5385.9729236000003</v>
      </c>
      <c r="H11" s="39">
        <f t="shared" si="1"/>
        <v>6068.8241883000001</v>
      </c>
      <c r="I11" s="39">
        <f t="shared" si="1"/>
        <v>6915.0994171000002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4341.8036823000002</v>
      </c>
      <c r="O11" s="39">
        <f t="shared" si="2"/>
        <v>4533.9966317999997</v>
      </c>
      <c r="P11" s="39">
        <f t="shared" si="2"/>
        <v>4923.9397380999999</v>
      </c>
      <c r="Q11" s="39">
        <f t="shared" si="2"/>
        <v>5343.3403004999991</v>
      </c>
      <c r="R11" s="39">
        <f t="shared" si="2"/>
        <v>5993.4087863999994</v>
      </c>
      <c r="S11" s="39">
        <f t="shared" si="2"/>
        <v>6761.1327905000007</v>
      </c>
      <c r="T11" s="41"/>
      <c r="U11" s="36" t="s">
        <v>78</v>
      </c>
      <c r="V11" s="52">
        <f t="shared" si="0"/>
        <v>-6.0267378013234563E-4</v>
      </c>
      <c r="W11" s="52">
        <f t="shared" si="0"/>
        <v>-2.8351974410184555E-3</v>
      </c>
      <c r="X11" s="52">
        <f t="shared" si="0"/>
        <v>-5.6789223259861021E-3</v>
      </c>
      <c r="Y11" s="52">
        <f t="shared" si="0"/>
        <v>-7.9154915378789603E-3</v>
      </c>
      <c r="Z11" s="52">
        <f t="shared" si="0"/>
        <v>-1.2426690831708886E-2</v>
      </c>
      <c r="AA11" s="52">
        <f t="shared" si="0"/>
        <v>-2.2265280267592891E-2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10185.89964</v>
      </c>
      <c r="E15" s="83">
        <f>VLOOKUP($B15,DATA!$A$1:$AM$533,E$2,FALSE)</f>
        <v>10138.44074</v>
      </c>
      <c r="F15" s="83">
        <f>VLOOKUP($B15,DATA!$A$1:$AM$533,F$2,FALSE)</f>
        <v>10009.516229999999</v>
      </c>
      <c r="G15" s="83">
        <f>VLOOKUP($B15,DATA!$A$1:$AM$533,G$2,FALSE)</f>
        <v>9861.0120150000002</v>
      </c>
      <c r="H15" s="83">
        <f>VLOOKUP($B15,DATA!$A$1:$AM$533,H$2,FALSE)</f>
        <v>9756.4236199999996</v>
      </c>
      <c r="I15" s="83">
        <f>VLOOKUP($B15,DATA!$A$1:$AM$533,I$2,FALSE)</f>
        <v>9821.0503640000006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10172.09598</v>
      </c>
      <c r="O15" s="83">
        <f>VLOOKUP($L15,DATA!$A$1:$AM$533,O$2,FALSE)</f>
        <v>10082.603429999999</v>
      </c>
      <c r="P15" s="83">
        <f>VLOOKUP($L15,DATA!$A$1:$AM$533,P$2,FALSE)</f>
        <v>9906.1721149999994</v>
      </c>
      <c r="Q15" s="83">
        <f>VLOOKUP($L15,DATA!$A$1:$AM$533,Q$2,FALSE)</f>
        <v>9777.0956409999999</v>
      </c>
      <c r="R15" s="83">
        <f>VLOOKUP($L15,DATA!$A$1:$AM$533,R$2,FALSE)</f>
        <v>9605.1624809999994</v>
      </c>
      <c r="S15" s="83">
        <f>VLOOKUP($L15,DATA!$A$1:$AM$533,S$2,FALSE)</f>
        <v>9488.1174740000006</v>
      </c>
      <c r="T15" s="41"/>
      <c r="U15" s="36" t="s">
        <v>219</v>
      </c>
      <c r="V15" s="44">
        <f t="shared" ref="V15:AA20" si="3">N15/D15-1</f>
        <v>-1.3551733757313222E-3</v>
      </c>
      <c r="W15" s="44">
        <f t="shared" si="3"/>
        <v>-5.5074849705143425E-3</v>
      </c>
      <c r="X15" s="44">
        <f t="shared" si="3"/>
        <v>-1.0324586386129431E-2</v>
      </c>
      <c r="Y15" s="44">
        <f t="shared" si="3"/>
        <v>-8.5099149937503116E-3</v>
      </c>
      <c r="Z15" s="44">
        <f t="shared" si="3"/>
        <v>-1.5503748595943057E-2</v>
      </c>
      <c r="AA15" s="44">
        <f t="shared" si="3"/>
        <v>-3.3899926958973481E-2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196333.4215</v>
      </c>
      <c r="E16" s="83">
        <f>VLOOKUP($B16,DATA!$A$1:$AM$533,E$2,FALSE)</f>
        <v>215868.52100000001</v>
      </c>
      <c r="F16" s="83">
        <f>VLOOKUP($B16,DATA!$A$1:$AM$533,F$2,FALSE)</f>
        <v>264706.3714</v>
      </c>
      <c r="G16" s="83">
        <f>VLOOKUP($B16,DATA!$A$1:$AM$533,G$2,FALSE)</f>
        <v>313544.23349999997</v>
      </c>
      <c r="H16" s="83">
        <f>VLOOKUP($B16,DATA!$A$1:$AM$533,H$2,FALSE)</f>
        <v>395439.63179999997</v>
      </c>
      <c r="I16" s="83">
        <f>VLOOKUP($B16,DATA!$A$1:$AM$533,I$2,FALSE)</f>
        <v>477335.33390000003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196181.79380000001</v>
      </c>
      <c r="O16" s="83">
        <f>VLOOKUP($L16,DATA!$A$1:$AM$533,O$2,FALSE)</f>
        <v>214659.49890000001</v>
      </c>
      <c r="P16" s="83">
        <f>VLOOKUP($L16,DATA!$A$1:$AM$533,P$2,FALSE)</f>
        <v>261806.9124</v>
      </c>
      <c r="Q16" s="83">
        <f>VLOOKUP($L16,DATA!$A$1:$AM$533,Q$2,FALSE)</f>
        <v>310458.9681</v>
      </c>
      <c r="R16" s="83">
        <f>VLOOKUP($L16,DATA!$A$1:$AM$533,R$2,FALSE)</f>
        <v>388236.00300000003</v>
      </c>
      <c r="S16" s="83">
        <f>VLOOKUP($L16,DATA!$A$1:$AM$533,S$2,FALSE)</f>
        <v>458363.60749999998</v>
      </c>
      <c r="T16" s="41"/>
      <c r="U16" s="36" t="s">
        <v>218</v>
      </c>
      <c r="V16" s="44">
        <f t="shared" si="3"/>
        <v>-7.7229693671887478E-4</v>
      </c>
      <c r="W16" s="44">
        <f t="shared" si="3"/>
        <v>-5.6007336984533751E-3</v>
      </c>
      <c r="X16" s="44">
        <f t="shared" si="3"/>
        <v>-1.0953491541080496E-2</v>
      </c>
      <c r="Y16" s="44">
        <f t="shared" si="3"/>
        <v>-9.8399685606080922E-3</v>
      </c>
      <c r="Z16" s="44">
        <f t="shared" si="3"/>
        <v>-1.8216759830596119E-2</v>
      </c>
      <c r="AA16" s="44">
        <f t="shared" si="3"/>
        <v>-3.9745070294700979E-2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1578.985707</v>
      </c>
      <c r="E17" s="83">
        <f>VLOOKUP($B17,DATA!$A$1:$AM$533,E$2,FALSE)</f>
        <v>1716.5174059999999</v>
      </c>
      <c r="F17" s="83">
        <f>VLOOKUP($B17,DATA!$A$1:$AM$533,F$2,FALSE)</f>
        <v>2062.2645000000002</v>
      </c>
      <c r="G17" s="83">
        <f>VLOOKUP($B17,DATA!$A$1:$AM$533,G$2,FALSE)</f>
        <v>2369.1827589999998</v>
      </c>
      <c r="H17" s="83">
        <f>VLOOKUP($B17,DATA!$A$1:$AM$533,H$2,FALSE)</f>
        <v>3238.1099509999999</v>
      </c>
      <c r="I17" s="83">
        <f>VLOOKUP($B17,DATA!$A$1:$AM$533,I$2,FALSE)</f>
        <v>4225.7071070000002</v>
      </c>
      <c r="J17" s="41"/>
      <c r="K17" s="36" t="s">
        <v>220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1576.5116969999999</v>
      </c>
      <c r="O17" s="83">
        <f>VLOOKUP($L17,DATA!$A$1:$AM$533,O$2,FALSE)</f>
        <v>1705.8446759999999</v>
      </c>
      <c r="P17" s="83">
        <f>VLOOKUP($L17,DATA!$A$1:$AM$533,P$2,FALSE)</f>
        <v>2037.3185089999999</v>
      </c>
      <c r="Q17" s="83">
        <f>VLOOKUP($L17,DATA!$A$1:$AM$533,Q$2,FALSE)</f>
        <v>2342.048256</v>
      </c>
      <c r="R17" s="83">
        <f>VLOOKUP($L17,DATA!$A$1:$AM$533,R$2,FALSE)</f>
        <v>3175.435469</v>
      </c>
      <c r="S17" s="83">
        <f>VLOOKUP($L17,DATA!$A$1:$AM$533,S$2,FALSE)</f>
        <v>4058.6832490000002</v>
      </c>
      <c r="T17" s="41"/>
      <c r="U17" s="36" t="s">
        <v>220</v>
      </c>
      <c r="V17" s="44">
        <f t="shared" si="3"/>
        <v>-1.5668349555238992E-3</v>
      </c>
      <c r="W17" s="44">
        <f t="shared" si="3"/>
        <v>-6.2176648851296479E-3</v>
      </c>
      <c r="X17" s="44">
        <f t="shared" si="3"/>
        <v>-1.2096407129153497E-2</v>
      </c>
      <c r="Y17" s="44">
        <f t="shared" si="3"/>
        <v>-1.1453106729281126E-2</v>
      </c>
      <c r="Z17" s="44">
        <f t="shared" si="3"/>
        <v>-1.935526679093913E-2</v>
      </c>
      <c r="AA17" s="44">
        <f t="shared" si="3"/>
        <v>-3.9525658965648747E-2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23979.72222</v>
      </c>
      <c r="D18" s="83">
        <f>VLOOKUP($B18,DATA!$A$1:$AM$533,D$2,FALSE)</f>
        <v>29202.887620000001</v>
      </c>
      <c r="E18" s="83">
        <f>VLOOKUP($B18,DATA!$A$1:$AM$533,E$2,FALSE)</f>
        <v>31370.80458</v>
      </c>
      <c r="F18" s="83">
        <f>VLOOKUP($B18,DATA!$A$1:$AM$533,F$2,FALSE)</f>
        <v>36956.541340000003</v>
      </c>
      <c r="G18" s="83">
        <f>VLOOKUP($B18,DATA!$A$1:$AM$533,G$2,FALSE)</f>
        <v>42324.635950000004</v>
      </c>
      <c r="H18" s="83">
        <f>VLOOKUP($B18,DATA!$A$1:$AM$533,H$2,FALSE)</f>
        <v>46482.69872</v>
      </c>
      <c r="I18" s="83">
        <f>VLOOKUP($B18,DATA!$A$1:$AM$533,I$2,FALSE)</f>
        <v>51339.21701</v>
      </c>
      <c r="J18" s="41"/>
      <c r="K18" s="36" t="s">
        <v>221</v>
      </c>
      <c r="L18" s="41" t="s">
        <v>46</v>
      </c>
      <c r="M18" s="83">
        <f>VLOOKUP($L18,DATA!$A$1:$AM$533,M$2,FALSE)</f>
        <v>23979.72222</v>
      </c>
      <c r="N18" s="83">
        <f>VLOOKUP($L18,DATA!$A$1:$AM$533,N$2,FALSE)</f>
        <v>29173.345010000001</v>
      </c>
      <c r="O18" s="83">
        <f>VLOOKUP($L18,DATA!$A$1:$AM$533,O$2,FALSE)</f>
        <v>31172.187010000001</v>
      </c>
      <c r="P18" s="83">
        <f>VLOOKUP($L18,DATA!$A$1:$AM$533,P$2,FALSE)</f>
        <v>36488.681040000003</v>
      </c>
      <c r="Q18" s="83">
        <f>VLOOKUP($L18,DATA!$A$1:$AM$533,Q$2,FALSE)</f>
        <v>41854.790050000003</v>
      </c>
      <c r="R18" s="83">
        <f>VLOOKUP($L18,DATA!$A$1:$AM$533,R$2,FALSE)</f>
        <v>45956.41345</v>
      </c>
      <c r="S18" s="83">
        <f>VLOOKUP($L18,DATA!$A$1:$AM$533,S$2,FALSE)</f>
        <v>50033.182370000002</v>
      </c>
      <c r="T18" s="41"/>
      <c r="U18" s="36" t="s">
        <v>221</v>
      </c>
      <c r="V18" s="44">
        <f t="shared" si="3"/>
        <v>-1.011633177664506E-3</v>
      </c>
      <c r="W18" s="44">
        <f t="shared" si="3"/>
        <v>-6.3312870887163308E-3</v>
      </c>
      <c r="X18" s="44">
        <f t="shared" si="3"/>
        <v>-1.2659742579688049E-2</v>
      </c>
      <c r="Y18" s="44">
        <f t="shared" si="3"/>
        <v>-1.1101002748258759E-2</v>
      </c>
      <c r="Z18" s="44">
        <f t="shared" si="3"/>
        <v>-1.1322175443603477E-2</v>
      </c>
      <c r="AA18" s="44">
        <f t="shared" si="3"/>
        <v>-2.5439317466520839E-2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54215.27779</v>
      </c>
      <c r="D19" s="83">
        <f>VLOOKUP($B19,DATA!$A$1:$AM$533,D$2,FALSE)</f>
        <v>75675.90509</v>
      </c>
      <c r="E19" s="83">
        <f>VLOOKUP($B19,DATA!$A$1:$AM$533,E$2,FALSE)</f>
        <v>84257.843580000001</v>
      </c>
      <c r="F19" s="83">
        <f>VLOOKUP($B19,DATA!$A$1:$AM$533,F$2,FALSE)</f>
        <v>105690.8042</v>
      </c>
      <c r="G19" s="83">
        <f>VLOOKUP($B19,DATA!$A$1:$AM$533,G$2,FALSE)</f>
        <v>127069.40760000001</v>
      </c>
      <c r="H19" s="83">
        <f>VLOOKUP($B19,DATA!$A$1:$AM$533,H$2,FALSE)</f>
        <v>157200.25099999999</v>
      </c>
      <c r="I19" s="83">
        <f>VLOOKUP($B19,DATA!$A$1:$AM$533,I$2,FALSE)</f>
        <v>187513.10949999999</v>
      </c>
      <c r="J19" s="41"/>
      <c r="K19" s="36" t="s">
        <v>223</v>
      </c>
      <c r="L19" s="41" t="s">
        <v>133</v>
      </c>
      <c r="M19" s="83">
        <f>VLOOKUP($L19,DATA!$A$1:$AM$533,M$2,FALSE)</f>
        <v>54215.27779</v>
      </c>
      <c r="N19" s="83">
        <f>VLOOKUP($L19,DATA!$A$1:$AM$533,N$2,FALSE)</f>
        <v>75508.449630000003</v>
      </c>
      <c r="O19" s="83">
        <f>VLOOKUP($L19,DATA!$A$1:$AM$533,O$2,FALSE)</f>
        <v>83604.918969999999</v>
      </c>
      <c r="P19" s="83">
        <f>VLOOKUP($L19,DATA!$A$1:$AM$533,P$2,FALSE)</f>
        <v>104591.8698</v>
      </c>
      <c r="Q19" s="83">
        <f>VLOOKUP($L19,DATA!$A$1:$AM$533,Q$2,FALSE)</f>
        <v>126223.46430000001</v>
      </c>
      <c r="R19" s="83">
        <f>VLOOKUP($L19,DATA!$A$1:$AM$533,R$2,FALSE)</f>
        <v>154771.39509999999</v>
      </c>
      <c r="S19" s="83">
        <f>VLOOKUP($L19,DATA!$A$1:$AM$533,S$2,FALSE)</f>
        <v>181150.3872</v>
      </c>
      <c r="T19" s="41"/>
      <c r="U19" s="36" t="s">
        <v>223</v>
      </c>
      <c r="V19" s="44">
        <f t="shared" si="3"/>
        <v>-2.2127975846585324E-3</v>
      </c>
      <c r="W19" s="44">
        <f t="shared" si="3"/>
        <v>-7.7491255681149118E-3</v>
      </c>
      <c r="X19" s="44">
        <f t="shared" si="3"/>
        <v>-1.0397634953372759E-2</v>
      </c>
      <c r="Y19" s="44">
        <f t="shared" si="3"/>
        <v>-6.6573325238356018E-3</v>
      </c>
      <c r="Z19" s="44">
        <f t="shared" si="3"/>
        <v>-1.545071260732267E-2</v>
      </c>
      <c r="AA19" s="44">
        <f t="shared" si="3"/>
        <v>-3.3932146488136583E-2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237211.62757299998</v>
      </c>
      <c r="D20" s="39">
        <f t="shared" si="4"/>
        <v>312977.09955699998</v>
      </c>
      <c r="E20" s="39">
        <f t="shared" si="4"/>
        <v>343352.12730599998</v>
      </c>
      <c r="F20" s="39">
        <f t="shared" si="4"/>
        <v>419425.49767000001</v>
      </c>
      <c r="G20" s="39">
        <f t="shared" si="4"/>
        <v>495168.47182400001</v>
      </c>
      <c r="H20" s="39">
        <f t="shared" si="4"/>
        <v>612117.11509099999</v>
      </c>
      <c r="I20" s="39">
        <f t="shared" si="4"/>
        <v>730234.41788100009</v>
      </c>
      <c r="J20" s="84"/>
      <c r="K20" s="36" t="s">
        <v>78</v>
      </c>
      <c r="L20" s="41"/>
      <c r="M20" s="39">
        <f t="shared" ref="M20:S20" si="5">SUM(M15:M19)</f>
        <v>237211.62757299998</v>
      </c>
      <c r="N20" s="39">
        <f t="shared" si="5"/>
        <v>312612.19611700001</v>
      </c>
      <c r="O20" s="39">
        <f t="shared" si="5"/>
        <v>341225.05298599997</v>
      </c>
      <c r="P20" s="39">
        <f t="shared" si="5"/>
        <v>414830.95386399998</v>
      </c>
      <c r="Q20" s="39">
        <f t="shared" si="5"/>
        <v>490656.366347</v>
      </c>
      <c r="R20" s="39">
        <f t="shared" si="5"/>
        <v>601744.40950000007</v>
      </c>
      <c r="S20" s="39">
        <f t="shared" si="5"/>
        <v>703093.97779299994</v>
      </c>
      <c r="T20" s="41"/>
      <c r="U20" s="36" t="s">
        <v>78</v>
      </c>
      <c r="V20" s="52">
        <f t="shared" si="3"/>
        <v>-1.1659109900259423E-3</v>
      </c>
      <c r="W20" s="52">
        <f t="shared" si="3"/>
        <v>-6.1950229832253845E-3</v>
      </c>
      <c r="X20" s="52">
        <f t="shared" si="3"/>
        <v>-1.0954374093906316E-2</v>
      </c>
      <c r="Y20" s="52">
        <f t="shared" si="3"/>
        <v>-9.1122632674476289E-3</v>
      </c>
      <c r="Z20" s="52">
        <f t="shared" si="3"/>
        <v>-1.6945622553713235E-2</v>
      </c>
      <c r="AA20" s="52">
        <f t="shared" si="3"/>
        <v>-3.716675005097192E-2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9.0207646530000005</v>
      </c>
      <c r="E24" s="83">
        <f>VLOOKUP($B24,DATA!$A$1:$AM$533,E$2,FALSE)/1000000</f>
        <v>9.0955412500000001</v>
      </c>
      <c r="F24" s="83">
        <f>VLOOKUP($B24,DATA!$A$1:$AM$533,F$2,FALSE)/1000000</f>
        <v>9.3046193719999994</v>
      </c>
      <c r="G24" s="83">
        <f>VLOOKUP($B24,DATA!$A$1:$AM$533,G$2,FALSE)/1000000</f>
        <v>9.5166976099999996</v>
      </c>
      <c r="H24" s="83">
        <f>VLOOKUP($B24,DATA!$A$1:$AM$533,H$2,FALSE)/1000000</f>
        <v>9.9265935820000006</v>
      </c>
      <c r="I24" s="83">
        <f>VLOOKUP($B24,DATA!$A$1:$AM$533,I$2,FALSE)/1000000</f>
        <v>10.391416830000001</v>
      </c>
      <c r="J24" s="41"/>
      <c r="K24" s="36" t="s">
        <v>219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9.0241694460000001</v>
      </c>
      <c r="O24" s="83">
        <f>VLOOKUP($L24,DATA!$A$1:$AM$533,O$22,FALSE)/1000000</f>
        <v>9.10756035799999</v>
      </c>
      <c r="P24" s="83">
        <f>VLOOKUP($L24,DATA!$A$1:$AM$533,P$22,FALSE)/1000000</f>
        <v>9.3243382550000007</v>
      </c>
      <c r="Q24" s="83">
        <f>VLOOKUP($L24,DATA!$A$1:$AM$533,Q$22,FALSE)/1000000</f>
        <v>9.548165964999999</v>
      </c>
      <c r="R24" s="83">
        <f>VLOOKUP($L24,DATA!$A$1:$AM$533,R$22,FALSE)/1000000</f>
        <v>9.9423092369999999</v>
      </c>
      <c r="S24" s="83">
        <f>VLOOKUP($L24,DATA!$A$1:$AM$533,S$22,FALSE)/1000000</f>
        <v>10.429572179999999</v>
      </c>
      <c r="T24" s="41"/>
      <c r="U24" s="36" t="s">
        <v>219</v>
      </c>
      <c r="V24" s="44">
        <f t="shared" ref="V24:AA31" si="6">N24/D24-1</f>
        <v>3.7743951105828621E-4</v>
      </c>
      <c r="W24" s="44">
        <f t="shared" si="6"/>
        <v>1.3214285625926525E-3</v>
      </c>
      <c r="X24" s="44">
        <f t="shared" si="6"/>
        <v>2.1192573507455847E-3</v>
      </c>
      <c r="Y24" s="44">
        <f t="shared" si="6"/>
        <v>3.306646516427314E-3</v>
      </c>
      <c r="Z24" s="44">
        <f t="shared" si="6"/>
        <v>1.5831871094729166E-3</v>
      </c>
      <c r="AA24" s="44">
        <f t="shared" si="6"/>
        <v>3.6718140196092541E-3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71.283719209999902</v>
      </c>
      <c r="E25" s="83">
        <f>VLOOKUP($B25,DATA!$A$1:$AM$533,E$2,FALSE)/1000000</f>
        <v>73.330363810000009</v>
      </c>
      <c r="F25" s="83">
        <f>VLOOKUP($B25,DATA!$A$1:$AM$533,F$2,FALSE)/1000000</f>
        <v>78.360990090000001</v>
      </c>
      <c r="G25" s="83">
        <f>VLOOKUP($B25,DATA!$A$1:$AM$533,G$2,FALSE)/1000000</f>
        <v>83.242531099999994</v>
      </c>
      <c r="H25" s="83">
        <f>VLOOKUP($B25,DATA!$A$1:$AM$533,H$2,FALSE)/1000000</f>
        <v>93.425600400000008</v>
      </c>
      <c r="I25" s="83">
        <f>VLOOKUP($B25,DATA!$A$1:$AM$533,I$2,FALSE)/1000000</f>
        <v>104.36055929999999</v>
      </c>
      <c r="J25" s="41"/>
      <c r="K25" s="36" t="s">
        <v>218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71.318529839999997</v>
      </c>
      <c r="O25" s="83">
        <f>VLOOKUP($L25,DATA!$A$1:$AM$533,O$22,FALSE)/1000000</f>
        <v>73.337853620000004</v>
      </c>
      <c r="P25" s="83">
        <f>VLOOKUP($L25,DATA!$A$1:$AM$533,P$22,FALSE)/1000000</f>
        <v>78.41813544</v>
      </c>
      <c r="Q25" s="83">
        <f>VLOOKUP($L25,DATA!$A$1:$AM$533,Q$22,FALSE)/1000000</f>
        <v>83.459568790000006</v>
      </c>
      <c r="R25" s="83">
        <f>VLOOKUP($L25,DATA!$A$1:$AM$533,R$22,FALSE)/1000000</f>
        <v>93.419845120000005</v>
      </c>
      <c r="S25" s="83">
        <f>VLOOKUP($L25,DATA!$A$1:$AM$533,S$22,FALSE)/1000000</f>
        <v>104.34249800000001</v>
      </c>
      <c r="T25" s="41"/>
      <c r="U25" s="36" t="s">
        <v>218</v>
      </c>
      <c r="V25" s="44">
        <f t="shared" si="6"/>
        <v>4.8833913810741869E-4</v>
      </c>
      <c r="W25" s="44">
        <f t="shared" si="6"/>
        <v>1.0213790864854744E-4</v>
      </c>
      <c r="X25" s="44">
        <f t="shared" si="6"/>
        <v>7.292576310529153E-4</v>
      </c>
      <c r="Y25" s="44">
        <f t="shared" si="6"/>
        <v>2.6072932566079121E-3</v>
      </c>
      <c r="Z25" s="44">
        <f t="shared" si="6"/>
        <v>-6.1602815238703812E-5</v>
      </c>
      <c r="AA25" s="44">
        <f t="shared" si="6"/>
        <v>-1.7306633963187767E-4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97.524404750000002</v>
      </c>
      <c r="E26" s="83">
        <f>VLOOKUP($B26,DATA!$A$1:$AM$533,E$2,FALSE)/1000000</f>
        <v>100.1187273</v>
      </c>
      <c r="F26" s="83">
        <f>VLOOKUP($B26,DATA!$A$1:$AM$533,F$2,FALSE)/1000000</f>
        <v>106.6090677</v>
      </c>
      <c r="G26" s="83">
        <f>VLOOKUP($B26,DATA!$A$1:$AM$533,G$2,FALSE)/1000000</f>
        <v>113.0765267</v>
      </c>
      <c r="H26" s="83">
        <f>VLOOKUP($B26,DATA!$A$1:$AM$533,H$2,FALSE)/1000000</f>
        <v>125.7177243</v>
      </c>
      <c r="I26" s="83">
        <f>VLOOKUP($B26,DATA!$A$1:$AM$533,I$2,FALSE)/1000000</f>
        <v>138.36900419999998</v>
      </c>
      <c r="J26" s="41"/>
      <c r="K26" s="36" t="s">
        <v>220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97.52466754000001</v>
      </c>
      <c r="O26" s="83">
        <f>VLOOKUP($L26,DATA!$A$1:$AM$533,O$22,FALSE)/1000000</f>
        <v>100.1219476</v>
      </c>
      <c r="P26" s="83">
        <f>VLOOKUP($L26,DATA!$A$1:$AM$533,P$22,FALSE)/1000000</f>
        <v>106.5660073</v>
      </c>
      <c r="Q26" s="83">
        <f>VLOOKUP($L26,DATA!$A$1:$AM$533,Q$22,FALSE)/1000000</f>
        <v>113.02232549999999</v>
      </c>
      <c r="R26" s="83">
        <f>VLOOKUP($L26,DATA!$A$1:$AM$533,R$22,FALSE)/1000000</f>
        <v>125.41950629999999</v>
      </c>
      <c r="S26" s="83">
        <f>VLOOKUP($L26,DATA!$A$1:$AM$533,S$22,FALSE)/1000000</f>
        <v>138.0441883</v>
      </c>
      <c r="T26" s="41"/>
      <c r="U26" s="36" t="s">
        <v>220</v>
      </c>
      <c r="V26" s="44">
        <f t="shared" si="6"/>
        <v>2.6946075772915634E-6</v>
      </c>
      <c r="W26" s="44">
        <f t="shared" si="6"/>
        <v>3.2164811587520603E-5</v>
      </c>
      <c r="X26" s="44">
        <f t="shared" si="6"/>
        <v>-4.0390935713996434E-4</v>
      </c>
      <c r="Y26" s="44">
        <f t="shared" si="6"/>
        <v>-4.7933202037420131E-4</v>
      </c>
      <c r="Z26" s="44">
        <f t="shared" si="6"/>
        <v>-2.3721237531182382E-3</v>
      </c>
      <c r="AA26" s="44">
        <f t="shared" si="6"/>
        <v>-2.3474614266247862E-3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6.177550396</v>
      </c>
      <c r="D27" s="83">
        <f>VLOOKUP($B27,DATA!$A$1:$AM$533,D$2,FALSE)/1000000</f>
        <v>5.9204241470000003</v>
      </c>
      <c r="E27" s="83">
        <f>VLOOKUP($B27,DATA!$A$1:$AM$533,E$2,FALSE)/1000000</f>
        <v>5.7661661330000005</v>
      </c>
      <c r="F27" s="83">
        <f>VLOOKUP($B27,DATA!$A$1:$AM$533,F$2,FALSE)/1000000</f>
        <v>5.5573506210000003</v>
      </c>
      <c r="G27" s="83">
        <f>VLOOKUP($B27,DATA!$A$1:$AM$533,G$2,FALSE)/1000000</f>
        <v>5.6529332230000007</v>
      </c>
      <c r="H27" s="83">
        <f>VLOOKUP($B27,DATA!$A$1:$AM$533,H$2,FALSE)/1000000</f>
        <v>6.2706607300000003</v>
      </c>
      <c r="I27" s="83">
        <f>VLOOKUP($B27,DATA!$A$1:$AM$533,I$2,FALSE)/1000000</f>
        <v>6.0530606069999999</v>
      </c>
      <c r="J27" s="41"/>
      <c r="K27" s="36" t="s">
        <v>221</v>
      </c>
      <c r="L27" s="41" t="s">
        <v>89</v>
      </c>
      <c r="M27" s="83">
        <f>VLOOKUP($L27,DATA!$A$1:$AM$533,M$22,FALSE)/1000000</f>
        <v>6.177550396</v>
      </c>
      <c r="N27" s="83">
        <f>VLOOKUP($L27,DATA!$A$1:$AM$533,N$22,FALSE)/1000000</f>
        <v>5.9242557539999998</v>
      </c>
      <c r="O27" s="83">
        <f>VLOOKUP($L27,DATA!$A$1:$AM$533,O$22,FALSE)/1000000</f>
        <v>5.7674035209999994</v>
      </c>
      <c r="P27" s="83">
        <f>VLOOKUP($L27,DATA!$A$1:$AM$533,P$22,FALSE)/1000000</f>
        <v>5.5551728720000009</v>
      </c>
      <c r="Q27" s="83">
        <f>VLOOKUP($L27,DATA!$A$1:$AM$533,Q$22,FALSE)/1000000</f>
        <v>5.6587049660000002</v>
      </c>
      <c r="R27" s="83">
        <f>VLOOKUP($L27,DATA!$A$1:$AM$533,R$22,FALSE)/1000000</f>
        <v>6.3209113499999994</v>
      </c>
      <c r="S27" s="83">
        <f>VLOOKUP($L27,DATA!$A$1:$AM$533,S$22,FALSE)/1000000</f>
        <v>6.1460620729999995</v>
      </c>
      <c r="T27" s="41"/>
      <c r="U27" s="36" t="s">
        <v>221</v>
      </c>
      <c r="V27" s="44">
        <f t="shared" si="6"/>
        <v>6.4718454368528633E-4</v>
      </c>
      <c r="W27" s="44">
        <f t="shared" si="6"/>
        <v>2.1459458008288301E-4</v>
      </c>
      <c r="X27" s="44">
        <f t="shared" si="6"/>
        <v>-3.9186820276737588E-4</v>
      </c>
      <c r="Y27" s="44">
        <f t="shared" si="6"/>
        <v>1.0210173678535384E-3</v>
      </c>
      <c r="Z27" s="44">
        <f t="shared" si="6"/>
        <v>8.0136084798194673E-3</v>
      </c>
      <c r="AA27" s="44">
        <f t="shared" si="6"/>
        <v>1.5364370528927029E-2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49.0008993</v>
      </c>
      <c r="E28" s="83">
        <f>VLOOKUP($B28,DATA!$A$1:$AM$533,E$2,FALSE)/1000000</f>
        <v>51.99068673</v>
      </c>
      <c r="F28" s="83">
        <f>VLOOKUP($B28,DATA!$A$1:$AM$533,F$2,FALSE)/1000000</f>
        <v>53.385350130000006</v>
      </c>
      <c r="G28" s="83">
        <f>VLOOKUP($B28,DATA!$A$1:$AM$533,G$2,FALSE)/1000000</f>
        <v>56.41323337</v>
      </c>
      <c r="H28" s="83">
        <f>VLOOKUP($B28,DATA!$A$1:$AM$533,H$2,FALSE)/1000000</f>
        <v>57.921403390000002</v>
      </c>
      <c r="I28" s="83">
        <f>VLOOKUP($B28,DATA!$A$1:$AM$533,I$2,FALSE)/1000000</f>
        <v>68.754407849999993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48.848753819999999</v>
      </c>
      <c r="O28" s="83">
        <f>VLOOKUP($L28,DATA!$A$1:$AM$533,O$22,FALSE)/1000000</f>
        <v>51.516798159999993</v>
      </c>
      <c r="P28" s="83">
        <f>VLOOKUP($L28,DATA!$A$1:$AM$533,P$22,FALSE)/1000000</f>
        <v>52.430253189999995</v>
      </c>
      <c r="Q28" s="83">
        <f>VLOOKUP($L28,DATA!$A$1:$AM$533,Q$22,FALSE)/1000000</f>
        <v>54.501205159999998</v>
      </c>
      <c r="R28" s="83">
        <f>VLOOKUP($L28,DATA!$A$1:$AM$533,R$22,FALSE)/1000000</f>
        <v>55.388311850000001</v>
      </c>
      <c r="S28" s="83">
        <f>VLOOKUP($L28,DATA!$A$1:$AM$533,S$22,FALSE)/1000000</f>
        <v>64.356903899999992</v>
      </c>
      <c r="T28" s="41"/>
      <c r="U28" s="37" t="s">
        <v>222</v>
      </c>
      <c r="V28" s="44">
        <f t="shared" si="6"/>
        <v>-3.10495281052936E-3</v>
      </c>
      <c r="W28" s="44">
        <f t="shared" si="6"/>
        <v>-9.1148742170116259E-3</v>
      </c>
      <c r="X28" s="44">
        <f t="shared" si="6"/>
        <v>-1.7890618637402045E-2</v>
      </c>
      <c r="Y28" s="44">
        <f t="shared" si="6"/>
        <v>-3.3893256879276801E-2</v>
      </c>
      <c r="Z28" s="44">
        <f t="shared" si="6"/>
        <v>-4.3733255614406108E-2</v>
      </c>
      <c r="AA28" s="44">
        <f t="shared" si="6"/>
        <v>-6.3959593101200696E-2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147.92525749999999</v>
      </c>
      <c r="E29" s="83">
        <f>VLOOKUP($B29,DATA!$A$1:$AM$533,E$2,FALSE)/1000000</f>
        <v>152.17092390000002</v>
      </c>
      <c r="F29" s="83">
        <f>VLOOKUP($B29,DATA!$A$1:$AM$533,F$2,FALSE)/1000000</f>
        <v>155.53898090000001</v>
      </c>
      <c r="G29" s="83">
        <f>VLOOKUP($B29,DATA!$A$1:$AM$533,G$2,FALSE)/1000000</f>
        <v>162.5862783</v>
      </c>
      <c r="H29" s="83">
        <f>VLOOKUP($B29,DATA!$A$1:$AM$533,H$2,FALSE)/1000000</f>
        <v>148.05950569999999</v>
      </c>
      <c r="I29" s="83">
        <f>VLOOKUP($B29,DATA!$A$1:$AM$533,I$2,FALSE)/1000000</f>
        <v>155.263597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140.1856434</v>
      </c>
      <c r="O29" s="83">
        <f>VLOOKUP($L29,DATA!$A$1:$AM$533,O$22,FALSE)/1000000</f>
        <v>130.20577459999998</v>
      </c>
      <c r="P29" s="83">
        <f>VLOOKUP($L29,DATA!$A$1:$AM$533,P$22,FALSE)/1000000</f>
        <v>115.3095557</v>
      </c>
      <c r="Q29" s="83">
        <f>VLOOKUP($L29,DATA!$A$1:$AM$533,Q$22,FALSE)/1000000</f>
        <v>97.64237915999999</v>
      </c>
      <c r="R29" s="83">
        <f>VLOOKUP($L29,DATA!$A$1:$AM$533,R$22,FALSE)/1000000</f>
        <v>66.704754809999997</v>
      </c>
      <c r="S29" s="83">
        <f>VLOOKUP($L29,DATA!$A$1:$AM$533,S$22,FALSE)/1000000</f>
        <v>39.513973450000002</v>
      </c>
      <c r="T29" s="41"/>
      <c r="U29" s="36" t="s">
        <v>224</v>
      </c>
      <c r="V29" s="44">
        <f t="shared" si="6"/>
        <v>-5.2321112910687195E-2</v>
      </c>
      <c r="W29" s="44">
        <f t="shared" si="6"/>
        <v>-0.14434524505111479</v>
      </c>
      <c r="X29" s="44">
        <f t="shared" si="6"/>
        <v>-0.25864529243549905</v>
      </c>
      <c r="Y29" s="44">
        <f t="shared" si="6"/>
        <v>-0.39944268248866122</v>
      </c>
      <c r="Z29" s="44">
        <f t="shared" si="6"/>
        <v>-0.54947333847542357</v>
      </c>
      <c r="AA29" s="44">
        <f t="shared" si="6"/>
        <v>-0.74550394159681876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85.945794759999998</v>
      </c>
      <c r="D30" s="83">
        <f>VLOOKUP($B30,DATA!$A$1:$AM$533,D$2,FALSE)/1000000</f>
        <v>113.4945713</v>
      </c>
      <c r="E30" s="83">
        <f>VLOOKUP($B30,DATA!$A$1:$AM$533,E$2,FALSE)/1000000</f>
        <v>124.50492300000001</v>
      </c>
      <c r="F30" s="83">
        <f>VLOOKUP($B30,DATA!$A$1:$AM$533,F$2,FALSE)/1000000</f>
        <v>152.01199389999999</v>
      </c>
      <c r="G30" s="83">
        <f>VLOOKUP($B30,DATA!$A$1:$AM$533,G$2,FALSE)/1000000</f>
        <v>179.47695450000001</v>
      </c>
      <c r="H30" s="83">
        <f>VLOOKUP($B30,DATA!$A$1:$AM$533,H$2,FALSE)/1000000</f>
        <v>186.56858080000001</v>
      </c>
      <c r="I30" s="83">
        <f>VLOOKUP($B30,DATA!$A$1:$AM$533,I$2,FALSE)/1000000</f>
        <v>193.93808730000001</v>
      </c>
      <c r="J30" s="41"/>
      <c r="K30" s="36" t="s">
        <v>223</v>
      </c>
      <c r="L30" s="41" t="s">
        <v>236</v>
      </c>
      <c r="M30" s="83">
        <f>VLOOKUP($L30,DATA!$A$1:$AM$533,M$22,FALSE)/1000000</f>
        <v>85.945794759999998</v>
      </c>
      <c r="N30" s="83">
        <f>VLOOKUP($L30,DATA!$A$1:$AM$533,N$22,FALSE)/1000000</f>
        <v>113.60181809999999</v>
      </c>
      <c r="O30" s="83">
        <f>VLOOKUP($L30,DATA!$A$1:$AM$533,O$22,FALSE)/1000000</f>
        <v>124.79707359999999</v>
      </c>
      <c r="P30" s="83">
        <f>VLOOKUP($L30,DATA!$A$1:$AM$533,P$22,FALSE)/1000000</f>
        <v>152.2318889</v>
      </c>
      <c r="Q30" s="83">
        <f>VLOOKUP($L30,DATA!$A$1:$AM$533,Q$22,FALSE)/1000000</f>
        <v>180.06010040000001</v>
      </c>
      <c r="R30" s="83">
        <f>VLOOKUP($L30,DATA!$A$1:$AM$533,R$22,FALSE)/1000000</f>
        <v>186.71671130000001</v>
      </c>
      <c r="S30" s="83">
        <f>VLOOKUP($L30,DATA!$A$1:$AM$533,S$22,FALSE)/1000000</f>
        <v>194.46044749999999</v>
      </c>
      <c r="T30" s="41"/>
      <c r="U30" s="36" t="s">
        <v>223</v>
      </c>
      <c r="V30" s="44">
        <f t="shared" si="6"/>
        <v>9.4495092383306556E-4</v>
      </c>
      <c r="W30" s="44">
        <f t="shared" si="6"/>
        <v>2.346498379023787E-3</v>
      </c>
      <c r="X30" s="44">
        <f t="shared" si="6"/>
        <v>1.4465634872513622E-3</v>
      </c>
      <c r="Y30" s="44">
        <f t="shared" si="6"/>
        <v>3.2491408249297749E-3</v>
      </c>
      <c r="Z30" s="44">
        <f t="shared" si="6"/>
        <v>7.939734512898422E-4</v>
      </c>
      <c r="AA30" s="44">
        <f t="shared" si="6"/>
        <v>2.6934379279091036E-3</v>
      </c>
      <c r="AB30" s="44"/>
    </row>
    <row r="31" spans="1:28" x14ac:dyDescent="0.25">
      <c r="A31" s="36" t="s">
        <v>78</v>
      </c>
      <c r="B31" s="41"/>
      <c r="C31" s="39">
        <f>SUM(C24:C30)</f>
        <v>425.84708311999998</v>
      </c>
      <c r="D31" s="39">
        <f>SUM(D24:D30)</f>
        <v>494.17004085999992</v>
      </c>
      <c r="E31" s="39">
        <f t="shared" ref="E31:I31" si="7">SUM(E24:E30)</f>
        <v>516.977332123</v>
      </c>
      <c r="F31" s="39">
        <f t="shared" si="7"/>
        <v>560.76835271300001</v>
      </c>
      <c r="G31" s="39">
        <f t="shared" si="7"/>
        <v>609.96515480300002</v>
      </c>
      <c r="H31" s="39">
        <f t="shared" si="7"/>
        <v>627.89006890199994</v>
      </c>
      <c r="I31" s="39">
        <f t="shared" si="7"/>
        <v>677.13013308699999</v>
      </c>
      <c r="J31" s="41"/>
      <c r="K31" s="36" t="s">
        <v>78</v>
      </c>
      <c r="L31" s="41"/>
      <c r="M31" s="39">
        <f>SUM(M24:M30)</f>
        <v>425.84708311999998</v>
      </c>
      <c r="N31" s="39">
        <f t="shared" ref="N31:S31" si="8">SUM(N24:N30)</f>
        <v>486.42783790000004</v>
      </c>
      <c r="O31" s="39">
        <f t="shared" si="8"/>
        <v>494.85441145899995</v>
      </c>
      <c r="P31" s="39">
        <f t="shared" si="8"/>
        <v>519.83535165700005</v>
      </c>
      <c r="Q31" s="39">
        <f t="shared" si="8"/>
        <v>543.892449941</v>
      </c>
      <c r="R31" s="39">
        <f t="shared" si="8"/>
        <v>543.91234996699995</v>
      </c>
      <c r="S31" s="39">
        <f t="shared" si="8"/>
        <v>557.29364540299991</v>
      </c>
      <c r="T31" s="41"/>
      <c r="U31" s="36" t="s">
        <v>78</v>
      </c>
      <c r="V31" s="52">
        <f t="shared" si="6"/>
        <v>-1.5667082825430279E-2</v>
      </c>
      <c r="W31" s="52">
        <f t="shared" si="6"/>
        <v>-4.2792825312380489E-2</v>
      </c>
      <c r="X31" s="52">
        <f t="shared" si="6"/>
        <v>-7.2994492035732605E-2</v>
      </c>
      <c r="Y31" s="52">
        <f t="shared" si="6"/>
        <v>-0.10832209732265685</v>
      </c>
      <c r="Z31" s="52">
        <f t="shared" si="6"/>
        <v>-0.13374589453509433</v>
      </c>
      <c r="AA31" s="52">
        <f t="shared" si="6"/>
        <v>-0.17697704152918425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H32" sqref="H32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408255.76064499997</v>
      </c>
      <c r="D4" s="39">
        <f>SUMIFS('DATA 2'!$J$134:$J$152,'DATA 2'!$A$134:$A$152,$A4)</f>
        <v>429765.88900999998</v>
      </c>
      <c r="E4" s="39">
        <f>SUMIFS('DATA 2'!$O$134:$O$152,'DATA 2'!$A$134:$A$152,$A4)</f>
        <v>484926.34574099997</v>
      </c>
      <c r="F4" s="39">
        <f>SUMIFS('DATA 2'!$T$134:$T$152,'DATA 2'!$A$134:$A$152,$A4)</f>
        <v>549859.83766000008</v>
      </c>
      <c r="G4" s="39">
        <f>SUMIFS('DATA 2'!$AD$134:$AD$152,'DATA 2'!$A$134:$A$152,$A4)</f>
        <v>729694.6507750001</v>
      </c>
      <c r="H4" s="39">
        <f>SUMIFS('DATA 2'!$AN$134:$AN$152,'DATA 2'!$A$134:$A$152,$A4)</f>
        <v>967158.70839499997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408257.17207799997</v>
      </c>
      <c r="M4" s="39">
        <f>SUMIFS('DATA 2'!$J$153:$J$171,'DATA 2'!$A$153:$A$171,$A4)</f>
        <v>429766.18572500005</v>
      </c>
      <c r="N4" s="39">
        <f>SUMIFS('DATA 2'!$O$153:$O$171,'DATA 2'!$A$153:$A$171,$A4)</f>
        <v>485162.34268200002</v>
      </c>
      <c r="O4" s="39">
        <f>SUMIFS('DATA 2'!$T$153:$T$171,'DATA 2'!$A$153:$A$171,$A4)</f>
        <v>550961.77897700004</v>
      </c>
      <c r="P4" s="39">
        <f>SUMIFS('DATA 2'!$AD$153:$AD$171,'DATA 2'!$A$153:$A$171,$A4)</f>
        <v>729609.13896400004</v>
      </c>
      <c r="Q4" s="39">
        <f>SUMIFS('DATA 2'!$AN$153:$AN$171,'DATA 2'!$A$153:$A$171,$A4)</f>
        <v>968084.61487799999</v>
      </c>
      <c r="R4" s="41"/>
      <c r="S4" s="36" t="s">
        <v>219</v>
      </c>
      <c r="T4" s="39">
        <f>L4-C4</f>
        <v>1.411433000001125</v>
      </c>
      <c r="U4" s="39">
        <f t="shared" ref="U4:Y4" si="0">M4-D4</f>
        <v>0.2967150000622496</v>
      </c>
      <c r="V4" s="39">
        <f t="shared" si="0"/>
        <v>235.99694100004854</v>
      </c>
      <c r="W4" s="39">
        <f t="shared" si="0"/>
        <v>1101.9413169999607</v>
      </c>
      <c r="X4" s="39">
        <f t="shared" si="0"/>
        <v>-85.511811000062153</v>
      </c>
      <c r="Y4" s="39">
        <f t="shared" si="0"/>
        <v>925.90648300002795</v>
      </c>
      <c r="Z4" s="41"/>
      <c r="AA4" s="36" t="s">
        <v>219</v>
      </c>
      <c r="AB4" s="44">
        <f t="shared" ref="AB4:AG10" si="1">L4/C4-1</f>
        <v>3.4572273952537813E-6</v>
      </c>
      <c r="AC4" s="44">
        <f t="shared" si="1"/>
        <v>6.9041077388476424E-7</v>
      </c>
      <c r="AD4" s="44">
        <f t="shared" si="1"/>
        <v>4.8666553812304336E-4</v>
      </c>
      <c r="AE4" s="44">
        <f t="shared" si="1"/>
        <v>2.0040403781615979E-3</v>
      </c>
      <c r="AF4" s="44">
        <f t="shared" si="1"/>
        <v>-1.171884854976879E-4</v>
      </c>
      <c r="AG4" s="44">
        <f t="shared" si="1"/>
        <v>9.5734699482430408E-4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6020620.0872187</v>
      </c>
      <c r="D5" s="39">
        <f>SUMIFS('DATA 2'!$J$134:$J$152,'DATA 2'!$A$134:$A$152,$A5)</f>
        <v>6324687.6987013007</v>
      </c>
      <c r="E5" s="39">
        <f>SUMIFS('DATA 2'!$O$134:$O$152,'DATA 2'!$A$134:$A$152,$A5)</f>
        <v>7115401.2556390995</v>
      </c>
      <c r="F5" s="39">
        <f>SUMIFS('DATA 2'!$T$134:$T$152,'DATA 2'!$A$134:$A$152,$A5)</f>
        <v>8091119.2088686991</v>
      </c>
      <c r="G5" s="39">
        <f>SUMIFS('DATA 2'!$AD$134:$AD$152,'DATA 2'!$A$134:$A$152,$A5)</f>
        <v>10830706.3394027</v>
      </c>
      <c r="H5" s="39">
        <f>SUMIFS('DATA 2'!$AN$134:$AN$152,'DATA 2'!$A$134:$A$152,$A5)</f>
        <v>14538854.313844001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6020558.905419399</v>
      </c>
      <c r="M5" s="39">
        <f>SUMIFS('DATA 2'!$J$153:$J$171,'DATA 2'!$A$153:$A$171,$A5)</f>
        <v>6324283.2837763997</v>
      </c>
      <c r="N5" s="39">
        <f>SUMIFS('DATA 2'!$O$153:$O$171,'DATA 2'!$A$153:$A$171,$A5)</f>
        <v>7118464.2819501003</v>
      </c>
      <c r="O5" s="39">
        <f>SUMIFS('DATA 2'!$T$153:$T$171,'DATA 2'!$A$153:$A$171,$A5)</f>
        <v>8109772.8869227003</v>
      </c>
      <c r="P5" s="39">
        <f>SUMIFS('DATA 2'!$AD$153:$AD$171,'DATA 2'!$A$153:$A$171,$A5)</f>
        <v>10834928.2862415</v>
      </c>
      <c r="Q5" s="39">
        <f>SUMIFS('DATA 2'!$AN$153:$AN$171,'DATA 2'!$A$153:$A$171,$A5)</f>
        <v>14559937.308316998</v>
      </c>
      <c r="R5" s="41"/>
      <c r="S5" s="36" t="s">
        <v>218</v>
      </c>
      <c r="T5" s="39">
        <f t="shared" ref="T5:T10" si="2">L5-C5</f>
        <v>-61.181799300946295</v>
      </c>
      <c r="U5" s="39">
        <f t="shared" ref="U5:U10" si="3">M5-D5</f>
        <v>-404.4149249009788</v>
      </c>
      <c r="V5" s="39">
        <f t="shared" ref="V5:V10" si="4">N5-E5</f>
        <v>3063.0263110008091</v>
      </c>
      <c r="W5" s="39">
        <f t="shared" ref="W5:W10" si="5">O5-F5</f>
        <v>18653.678054001182</v>
      </c>
      <c r="X5" s="39">
        <f t="shared" ref="X5:X10" si="6">P5-G5</f>
        <v>4221.9468387998641</v>
      </c>
      <c r="Y5" s="39">
        <f t="shared" ref="Y5:Y10" si="7">Q5-H5</f>
        <v>21082.994472997263</v>
      </c>
      <c r="Z5" s="41"/>
      <c r="AA5" s="36" t="s">
        <v>218</v>
      </c>
      <c r="AB5" s="44">
        <f t="shared" si="1"/>
        <v>-1.0162042848538277E-5</v>
      </c>
      <c r="AC5" s="44">
        <f t="shared" si="1"/>
        <v>-6.3942275756012634E-5</v>
      </c>
      <c r="AD5" s="44">
        <f t="shared" si="1"/>
        <v>4.3047836670817574E-4</v>
      </c>
      <c r="AE5" s="44">
        <f t="shared" si="1"/>
        <v>2.3054508989999167E-3</v>
      </c>
      <c r="AF5" s="44">
        <f t="shared" si="1"/>
        <v>3.8981269609728031E-4</v>
      </c>
      <c r="AG5" s="44">
        <f t="shared" si="1"/>
        <v>1.4501138822831106E-3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848798.8196988001</v>
      </c>
      <c r="D6" s="39">
        <f>SUMIFS('DATA 2'!$J$134:$J$152,'DATA 2'!$A$134:$A$152,$A6)</f>
        <v>894703.75640729989</v>
      </c>
      <c r="E6" s="39">
        <f>SUMIFS('DATA 2'!$O$134:$O$152,'DATA 2'!$A$134:$A$152,$A6)</f>
        <v>998203.34643569996</v>
      </c>
      <c r="F6" s="39">
        <f>SUMIFS('DATA 2'!$T$134:$T$152,'DATA 2'!$A$134:$A$152,$A6)</f>
        <v>1126323.5069403001</v>
      </c>
      <c r="G6" s="39">
        <f>SUMIFS('DATA 2'!$AD$134:$AD$152,'DATA 2'!$A$134:$A$152,$A6)</f>
        <v>1518084.5404053999</v>
      </c>
      <c r="H6" s="39">
        <f>SUMIFS('DATA 2'!$AN$134:$AN$152,'DATA 2'!$A$134:$A$152,$A6)</f>
        <v>2087960.6910037999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848875.70236190001</v>
      </c>
      <c r="M6" s="39">
        <f>SUMIFS('DATA 2'!$J$153:$J$171,'DATA 2'!$A$153:$A$171,$A6)</f>
        <v>894998.13047800004</v>
      </c>
      <c r="N6" s="39">
        <f>SUMIFS('DATA 2'!$O$153:$O$171,'DATA 2'!$A$153:$A$171,$A6)</f>
        <v>999036.44503850013</v>
      </c>
      <c r="O6" s="39">
        <f>SUMIFS('DATA 2'!$T$153:$T$171,'DATA 2'!$A$153:$A$171,$A6)</f>
        <v>1129151.3723398</v>
      </c>
      <c r="P6" s="39">
        <f>SUMIFS('DATA 2'!$AD$153:$AD$171,'DATA 2'!$A$153:$A$171,$A6)</f>
        <v>1518865.5720011999</v>
      </c>
      <c r="Q6" s="39">
        <f>SUMIFS('DATA 2'!$AN$153:$AN$171,'DATA 2'!$A$153:$A$171,$A6)</f>
        <v>2091585.8111210002</v>
      </c>
      <c r="R6" s="41"/>
      <c r="S6" s="36" t="s">
        <v>220</v>
      </c>
      <c r="T6" s="39">
        <f t="shared" si="2"/>
        <v>76.882663099910133</v>
      </c>
      <c r="U6" s="39">
        <f t="shared" si="3"/>
        <v>294.3740707001416</v>
      </c>
      <c r="V6" s="39">
        <f t="shared" si="4"/>
        <v>833.09860280016437</v>
      </c>
      <c r="W6" s="39">
        <f t="shared" si="5"/>
        <v>2827.8653994998895</v>
      </c>
      <c r="X6" s="39">
        <f t="shared" si="6"/>
        <v>781.03159580007195</v>
      </c>
      <c r="Y6" s="39">
        <f t="shared" si="7"/>
        <v>3625.1201172003057</v>
      </c>
      <c r="Z6" s="41"/>
      <c r="AA6" s="36" t="s">
        <v>220</v>
      </c>
      <c r="AB6" s="44">
        <f t="shared" si="1"/>
        <v>9.057819275382073E-5</v>
      </c>
      <c r="AC6" s="44">
        <f t="shared" si="1"/>
        <v>3.2901848080113538E-4</v>
      </c>
      <c r="AD6" s="44">
        <f t="shared" si="1"/>
        <v>8.3459808642682987E-4</v>
      </c>
      <c r="AE6" s="44">
        <f t="shared" si="1"/>
        <v>2.5107044131413847E-3</v>
      </c>
      <c r="AF6" s="44">
        <f t="shared" si="1"/>
        <v>5.1448491504402227E-4</v>
      </c>
      <c r="AG6" s="44">
        <f t="shared" si="1"/>
        <v>1.7362013244883734E-3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4786532.438515</v>
      </c>
      <c r="D7" s="39">
        <f>SUMIFS('DATA 2'!$J$134:$J$152,'DATA 2'!$A$134:$A$152,$A7)</f>
        <v>5036013.6974450005</v>
      </c>
      <c r="E7" s="39">
        <f>SUMIFS('DATA 2'!$O$134:$O$152,'DATA 2'!$A$134:$A$152,$A7)</f>
        <v>5685971.7084759995</v>
      </c>
      <c r="F7" s="39">
        <f>SUMIFS('DATA 2'!$T$134:$T$152,'DATA 2'!$A$134:$A$152,$A7)</f>
        <v>6461170.2002739999</v>
      </c>
      <c r="G7" s="39">
        <f>SUMIFS('DATA 2'!$AD$134:$AD$152,'DATA 2'!$A$134:$A$152,$A7)</f>
        <v>8578647.4849059992</v>
      </c>
      <c r="H7" s="39">
        <f>SUMIFS('DATA 2'!$AN$134:$AN$152,'DATA 2'!$A$134:$A$152,$A7)</f>
        <v>11335369.17843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4786505.3955120007</v>
      </c>
      <c r="M7" s="39">
        <f>SUMIFS('DATA 2'!$J$153:$J$171,'DATA 2'!$A$153:$A$171,$A7)</f>
        <v>5035749.4573729998</v>
      </c>
      <c r="N7" s="39">
        <f>SUMIFS('DATA 2'!$O$153:$O$171,'DATA 2'!$A$153:$A$171,$A7)</f>
        <v>5688126.304517</v>
      </c>
      <c r="O7" s="39">
        <f>SUMIFS('DATA 2'!$T$153:$T$171,'DATA 2'!$A$153:$A$171,$A7)</f>
        <v>6472948.7119029993</v>
      </c>
      <c r="P7" s="39">
        <f>SUMIFS('DATA 2'!$AD$153:$AD$171,'DATA 2'!$A$153:$A$171,$A7)</f>
        <v>8572355.8658969998</v>
      </c>
      <c r="Q7" s="39">
        <f>SUMIFS('DATA 2'!$AN$153:$AN$171,'DATA 2'!$A$153:$A$171,$A7)</f>
        <v>11338857.34805</v>
      </c>
      <c r="R7" s="41"/>
      <c r="S7" s="36" t="s">
        <v>221</v>
      </c>
      <c r="T7" s="39">
        <f t="shared" si="2"/>
        <v>-27.043002999387681</v>
      </c>
      <c r="U7" s="39">
        <f t="shared" si="3"/>
        <v>-264.24007200077176</v>
      </c>
      <c r="V7" s="39">
        <f t="shared" si="4"/>
        <v>2154.5960410004482</v>
      </c>
      <c r="W7" s="39">
        <f t="shared" si="5"/>
        <v>11778.511628999375</v>
      </c>
      <c r="X7" s="39">
        <f t="shared" si="6"/>
        <v>-6291.6190089993179</v>
      </c>
      <c r="Y7" s="39">
        <f t="shared" si="7"/>
        <v>3488.169619999826</v>
      </c>
      <c r="Z7" s="41"/>
      <c r="AA7" s="36" t="s">
        <v>221</v>
      </c>
      <c r="AB7" s="44">
        <f t="shared" si="1"/>
        <v>-5.6498108697011773E-6</v>
      </c>
      <c r="AC7" s="44">
        <f t="shared" si="1"/>
        <v>-5.2470086039480002E-5</v>
      </c>
      <c r="AD7" s="44">
        <f t="shared" si="1"/>
        <v>3.7893189615911815E-4</v>
      </c>
      <c r="AE7" s="44">
        <f t="shared" si="1"/>
        <v>1.8229687910866765E-3</v>
      </c>
      <c r="AF7" s="44">
        <f t="shared" si="1"/>
        <v>-7.33404539593141E-4</v>
      </c>
      <c r="AG7" s="44">
        <f t="shared" si="1"/>
        <v>3.0772439477644298E-4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492107.86180999997</v>
      </c>
      <c r="D8" s="39">
        <f>SUMIFS('DATA 2'!$J$134:$J$152,'DATA 2'!$A$134:$A$152,$A8)</f>
        <v>539820.18097999995</v>
      </c>
      <c r="E8" s="39">
        <f>SUMIFS('DATA 2'!$O$134:$O$152,'DATA 2'!$A$134:$A$152,$A8)</f>
        <v>659018.05140000011</v>
      </c>
      <c r="F8" s="39">
        <f>SUMIFS('DATA 2'!$T$134:$T$152,'DATA 2'!$A$134:$A$152,$A8)</f>
        <v>778030.76592000003</v>
      </c>
      <c r="G8" s="39">
        <f>SUMIFS('DATA 2'!$AD$134:$AD$152,'DATA 2'!$A$134:$A$152,$A8)</f>
        <v>808823.47265000001</v>
      </c>
      <c r="H8" s="39">
        <f>SUMIFS('DATA 2'!$AN$134:$AN$152,'DATA 2'!$A$134:$A$152,$A8)</f>
        <v>840834.76476000005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492571.81458000001</v>
      </c>
      <c r="M8" s="39">
        <f>SUMIFS('DATA 2'!$J$153:$J$171,'DATA 2'!$A$153:$A$171,$A8)</f>
        <v>541084.19101000007</v>
      </c>
      <c r="N8" s="39">
        <f>SUMIFS('DATA 2'!$O$153:$O$171,'DATA 2'!$A$153:$A$171,$A8)</f>
        <v>659971.41801000002</v>
      </c>
      <c r="O8" s="39">
        <f>SUMIFS('DATA 2'!$T$153:$T$171,'DATA 2'!$A$153:$A$171,$A8)</f>
        <v>780561.81028999994</v>
      </c>
      <c r="P8" s="39">
        <f>SUMIFS('DATA 2'!$AD$153:$AD$171,'DATA 2'!$A$153:$A$171,$A8)</f>
        <v>809466.28052999999</v>
      </c>
      <c r="Q8" s="39">
        <f>SUMIFS('DATA 2'!$AN$153:$AN$171,'DATA 2'!$A$153:$A$171,$A8)</f>
        <v>843100.85991</v>
      </c>
      <c r="R8" s="41"/>
      <c r="S8" s="37" t="s">
        <v>410</v>
      </c>
      <c r="T8" s="39">
        <f t="shared" si="2"/>
        <v>463.95277000003261</v>
      </c>
      <c r="U8" s="39">
        <f t="shared" si="3"/>
        <v>1264.0100300001213</v>
      </c>
      <c r="V8" s="39">
        <f t="shared" si="4"/>
        <v>953.36660999991</v>
      </c>
      <c r="W8" s="39">
        <f t="shared" si="5"/>
        <v>2531.0443699999014</v>
      </c>
      <c r="X8" s="39">
        <f t="shared" si="6"/>
        <v>642.80787999997847</v>
      </c>
      <c r="Y8" s="39">
        <f t="shared" si="7"/>
        <v>2266.0951499999501</v>
      </c>
      <c r="Z8" s="41"/>
      <c r="AA8" s="37" t="s">
        <v>410</v>
      </c>
      <c r="AB8" s="44">
        <f t="shared" si="1"/>
        <v>9.4278674657544137E-4</v>
      </c>
      <c r="AC8" s="44">
        <f t="shared" si="1"/>
        <v>2.341539043066998E-3</v>
      </c>
      <c r="AD8" s="44">
        <f t="shared" si="1"/>
        <v>1.4466471866356745E-3</v>
      </c>
      <c r="AE8" s="44">
        <f t="shared" si="1"/>
        <v>3.2531417533432361E-3</v>
      </c>
      <c r="AF8" s="44">
        <f t="shared" si="1"/>
        <v>7.9474434377369008E-4</v>
      </c>
      <c r="AG8" s="44">
        <f t="shared" si="1"/>
        <v>2.6950540640964249E-3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52839.186759999997</v>
      </c>
      <c r="D9" s="39">
        <f>SUMIFS('DATA 2'!$J$134:$J$152,'DATA 2'!$A$134:$A$152,$A9)</f>
        <v>58831.353499999997</v>
      </c>
      <c r="E9" s="39">
        <f>SUMIFS('DATA 2'!$O$134:$O$152,'DATA 2'!$A$134:$A$152,$A9)</f>
        <v>73796.489490000007</v>
      </c>
      <c r="F9" s="39">
        <f>SUMIFS('DATA 2'!$T$134:$T$152,'DATA 2'!$A$134:$A$152,$A9)</f>
        <v>88723.671619999906</v>
      </c>
      <c r="G9" s="39">
        <f>SUMIFS('DATA 2'!$AD$134:$AD$152,'DATA 2'!$A$134:$A$152,$A9)</f>
        <v>109761.9301</v>
      </c>
      <c r="H9" s="39">
        <f>SUMIFS('DATA 2'!$AN$134:$AN$152,'DATA 2'!$A$134:$A$152,$A9)</f>
        <v>130927.2773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52722.264340000002</v>
      </c>
      <c r="M9" s="39">
        <f>SUMIFS('DATA 2'!$J$153:$J$171,'DATA 2'!$A$153:$A$171,$A9)</f>
        <v>58375.461620000002</v>
      </c>
      <c r="N9" s="39">
        <f>SUMIFS('DATA 2'!$O$153:$O$171,'DATA 2'!$A$153:$A$171,$A9)</f>
        <v>73029.180129999906</v>
      </c>
      <c r="O9" s="39">
        <f>SUMIFS('DATA 2'!$T$153:$T$171,'DATA 2'!$A$153:$A$171,$A9)</f>
        <v>88133.008130000002</v>
      </c>
      <c r="P9" s="39">
        <f>SUMIFS('DATA 2'!$AD$153:$AD$171,'DATA 2'!$A$153:$A$171,$A9)</f>
        <v>108066.0295</v>
      </c>
      <c r="Q9" s="39">
        <f>SUMIFS('DATA 2'!$AN$153:$AN$171,'DATA 2'!$A$153:$A$171,$A9)</f>
        <v>126484.63250000001</v>
      </c>
      <c r="R9" s="41"/>
      <c r="S9" s="36" t="s">
        <v>409</v>
      </c>
      <c r="T9" s="39">
        <f t="shared" si="2"/>
        <v>-116.92241999999533</v>
      </c>
      <c r="U9" s="39">
        <f t="shared" si="3"/>
        <v>-455.89187999999558</v>
      </c>
      <c r="V9" s="39">
        <f t="shared" si="4"/>
        <v>-767.30936000010115</v>
      </c>
      <c r="W9" s="39">
        <f t="shared" si="5"/>
        <v>-590.66348999990441</v>
      </c>
      <c r="X9" s="39">
        <f t="shared" si="6"/>
        <v>-1695.9005999999936</v>
      </c>
      <c r="Y9" s="39">
        <f t="shared" si="7"/>
        <v>-4442.6447999999946</v>
      </c>
      <c r="Z9" s="41"/>
      <c r="AA9" s="36" t="s">
        <v>409</v>
      </c>
      <c r="AB9" s="44">
        <f t="shared" si="1"/>
        <v>-2.2127974931004379E-3</v>
      </c>
      <c r="AC9" s="44">
        <f t="shared" si="1"/>
        <v>-7.7491312519266664E-3</v>
      </c>
      <c r="AD9" s="44">
        <f t="shared" si="1"/>
        <v>-1.0397640393234098E-2</v>
      </c>
      <c r="AE9" s="44">
        <f t="shared" si="1"/>
        <v>-6.6573382189332175E-3</v>
      </c>
      <c r="AF9" s="44">
        <f t="shared" si="1"/>
        <v>-1.5450717734782238E-2</v>
      </c>
      <c r="AG9" s="44">
        <f t="shared" si="1"/>
        <v>-3.393215601528432E-2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12609154.154647501</v>
      </c>
      <c r="D10" s="39">
        <f t="shared" si="8"/>
        <v>13283822.5760436</v>
      </c>
      <c r="E10" s="39">
        <f t="shared" si="8"/>
        <v>15017317.1971818</v>
      </c>
      <c r="F10" s="39">
        <f t="shared" si="8"/>
        <v>17095227.191282999</v>
      </c>
      <c r="G10" s="39">
        <f t="shared" si="8"/>
        <v>22575718.418239102</v>
      </c>
      <c r="H10" s="39">
        <f t="shared" si="8"/>
        <v>29901104.933732804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12609491.254291302</v>
      </c>
      <c r="M10" s="39">
        <f>SUM(M4:M9)</f>
        <v>13284256.709982399</v>
      </c>
      <c r="N10" s="39">
        <f t="shared" si="9"/>
        <v>15023789.972327599</v>
      </c>
      <c r="O10" s="39">
        <f t="shared" si="9"/>
        <v>17131529.5685625</v>
      </c>
      <c r="P10" s="39">
        <f t="shared" si="9"/>
        <v>22573291.173133697</v>
      </c>
      <c r="Q10" s="39">
        <f t="shared" si="9"/>
        <v>29928050.574775998</v>
      </c>
      <c r="R10" s="41"/>
      <c r="S10" s="40" t="s">
        <v>225</v>
      </c>
      <c r="T10" s="39">
        <f t="shared" si="2"/>
        <v>337.09964380040765</v>
      </c>
      <c r="U10" s="39">
        <f t="shared" si="3"/>
        <v>434.1339387986809</v>
      </c>
      <c r="V10" s="39">
        <f t="shared" si="4"/>
        <v>6472.7751457989216</v>
      </c>
      <c r="W10" s="39">
        <f t="shared" si="5"/>
        <v>36302.377279501408</v>
      </c>
      <c r="X10" s="39">
        <f t="shared" si="6"/>
        <v>-2427.2451054044068</v>
      </c>
      <c r="Y10" s="39">
        <f t="shared" si="7"/>
        <v>26945.641043193638</v>
      </c>
      <c r="Z10" s="41"/>
      <c r="AA10" s="40" t="s">
        <v>225</v>
      </c>
      <c r="AB10" s="53">
        <f t="shared" si="1"/>
        <v>2.6734516817450427E-5</v>
      </c>
      <c r="AC10" s="53">
        <f t="shared" si="1"/>
        <v>3.2681401480161298E-5</v>
      </c>
      <c r="AD10" s="53">
        <f t="shared" si="1"/>
        <v>4.3102073831224885E-4</v>
      </c>
      <c r="AE10" s="53">
        <f t="shared" si="1"/>
        <v>2.1235387440776687E-3</v>
      </c>
      <c r="AF10" s="53">
        <f t="shared" si="1"/>
        <v>-1.0751574148992749E-4</v>
      </c>
      <c r="AG10" s="53">
        <f t="shared" si="1"/>
        <v>9.0115870643936447E-4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43"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56172.68505693</v>
      </c>
      <c r="D4" s="39">
        <f>SUMIFS('DATA 2'!$J$68:$J$100,'DATA 2'!$A$68:$A$100,$A4)</f>
        <v>59181.173940730005</v>
      </c>
      <c r="E4" s="39">
        <f>SUMIFS('DATA 2'!$O$68:$O$100,'DATA 2'!$A$68:$A$100,$A4)</f>
        <v>66915.187177200001</v>
      </c>
      <c r="F4" s="39">
        <f>SUMIFS('DATA 2'!$T$68:$T$100,'DATA 2'!$A$68:$A$100,$A4)</f>
        <v>75629.829398179994</v>
      </c>
      <c r="G4" s="39">
        <f>SUMIFS('DATA 2'!$AD$68:$AD$100,'DATA 2'!$A$68:$A$100,$A4)</f>
        <v>98486.21282352999</v>
      </c>
      <c r="H4" s="39">
        <f>SUMIFS('DATA 2'!$AN$68:$AN$100,'DATA 2'!$A$68:$A$100,$A4)</f>
        <v>128819.78148357999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56172.452840550002</v>
      </c>
      <c r="M4" s="39">
        <f>SUMIFS('DATA 2'!$J$101:$J$133,'DATA 2'!$A$101:$A$133,$J4)</f>
        <v>59178.178290400007</v>
      </c>
      <c r="N4" s="39">
        <f>SUMIFS('DATA 2'!$O$101:$O$133,'DATA 2'!$A$101:$A$133,$J4)</f>
        <v>66926.509110499988</v>
      </c>
      <c r="O4" s="39">
        <f>SUMIFS('DATA 2'!$T$101:$T$133,'DATA 2'!$A$101:$A$133,$J4)</f>
        <v>75755.831539930005</v>
      </c>
      <c r="P4" s="39">
        <f>SUMIFS('DATA 2'!AD$101:$AD$133,'DATA 2'!$A$101:$A$133,$J4)</f>
        <v>98507.363679710004</v>
      </c>
      <c r="Q4" s="39">
        <f>SUMIFS('DATA 2'!$AN$101:$AN$133,'DATA 2'!$A$101:$A$133,$J4)</f>
        <v>128820.83047944</v>
      </c>
      <c r="R4" s="41"/>
      <c r="S4" s="36" t="s">
        <v>219</v>
      </c>
      <c r="T4" s="43">
        <f t="shared" ref="T4:Y4" si="0">L4-C4</f>
        <v>-0.23221637999813538</v>
      </c>
      <c r="U4" s="43">
        <f t="shared" si="0"/>
        <v>-2.9956503299981705</v>
      </c>
      <c r="V4" s="43">
        <f t="shared" si="0"/>
        <v>11.321933299986995</v>
      </c>
      <c r="W4" s="43">
        <f t="shared" si="0"/>
        <v>126.0021417500102</v>
      </c>
      <c r="X4" s="43">
        <f t="shared" si="0"/>
        <v>21.150856180014671</v>
      </c>
      <c r="Y4" s="43">
        <f t="shared" si="0"/>
        <v>1.04899586000829</v>
      </c>
      <c r="Z4" s="43"/>
      <c r="AA4" s="36" t="s">
        <v>219</v>
      </c>
      <c r="AB4" s="44">
        <f t="shared" ref="AB4:AB25" si="1">L4/C4-1</f>
        <v>-4.1339732961276354E-6</v>
      </c>
      <c r="AC4" s="44">
        <f t="shared" ref="AC4:AC25" si="2">M4/D4-1</f>
        <v>-5.0618298531812655E-5</v>
      </c>
      <c r="AD4" s="44">
        <f t="shared" ref="AD4:AD25" si="3">N4/E4-1</f>
        <v>1.6919826092709478E-4</v>
      </c>
      <c r="AE4" s="44">
        <f t="shared" ref="AE4:AE25" si="4">O4/F4-1</f>
        <v>1.6660376302930491E-3</v>
      </c>
      <c r="AF4" s="44">
        <f t="shared" ref="AF4:AF25" si="5">P4/G4-1</f>
        <v>2.1475956454852785E-4</v>
      </c>
      <c r="AG4" s="44">
        <f t="shared" ref="AG4:AG25" si="6">Q4/H4-1</f>
        <v>8.1431271496956725E-6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905383.20669500006</v>
      </c>
      <c r="D5" s="39">
        <f>SUMIFS('DATA 2'!$J$68:$J$100,'DATA 2'!$A$68:$A$100,$A5)</f>
        <v>956954.67043900001</v>
      </c>
      <c r="E5" s="39">
        <f>SUMIFS('DATA 2'!$O$68:$O$100,'DATA 2'!$A$68:$A$100,$A5)</f>
        <v>1098751.2912699999</v>
      </c>
      <c r="F5" s="39">
        <f>SUMIFS('DATA 2'!$T$68:$T$100,'DATA 2'!$A$68:$A$100,$A5)</f>
        <v>1261925.0098899999</v>
      </c>
      <c r="G5" s="39">
        <f>SUMIFS('DATA 2'!$AD$68:$AD$100,'DATA 2'!$A$68:$A$100,$A5)</f>
        <v>1645619.8037</v>
      </c>
      <c r="H5" s="39">
        <f>SUMIFS('DATA 2'!$AN$68:$AN$100,'DATA 2'!$A$68:$A$100,$A5)</f>
        <v>2117192.6794599998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905381.7272219999</v>
      </c>
      <c r="M5" s="39">
        <f>SUMIFS('DATA 2'!$J$101:$J$133,'DATA 2'!$A$101:$A$133,$J5)</f>
        <v>956917.92232100002</v>
      </c>
      <c r="N5" s="39">
        <f>SUMIFS('DATA 2'!$O$101:$O$133,'DATA 2'!$A$101:$A$133,$J5)</f>
        <v>1098875.5827600001</v>
      </c>
      <c r="O5" s="39">
        <f>SUMIFS('DATA 2'!$T$101:$T$133,'DATA 2'!$A$101:$A$133,$J5)</f>
        <v>1263137.72927</v>
      </c>
      <c r="P5" s="39">
        <f>SUMIFS('DATA 2'!AD$101:$AD$133,'DATA 2'!$A$101:$A$133,$J5)</f>
        <v>1645296.1991400002</v>
      </c>
      <c r="Q5" s="39">
        <f>SUMIFS('DATA 2'!$AN$101:$AN$133,'DATA 2'!$A$101:$A$133,$J5)</f>
        <v>2117918.1941</v>
      </c>
      <c r="R5" s="41"/>
      <c r="S5" s="36" t="s">
        <v>218</v>
      </c>
      <c r="T5" s="43">
        <f t="shared" ref="T5:T25" si="7">L5-C5</f>
        <v>-1.4794730001594871</v>
      </c>
      <c r="U5" s="43">
        <f t="shared" ref="U5:U25" si="8">M5-D5</f>
        <v>-36.748117999988608</v>
      </c>
      <c r="V5" s="43">
        <f t="shared" ref="V5:V25" si="9">N5-E5</f>
        <v>124.29149000020698</v>
      </c>
      <c r="W5" s="43">
        <f t="shared" ref="W5:W25" si="10">O5-F5</f>
        <v>1212.7193800001405</v>
      </c>
      <c r="X5" s="43">
        <f t="shared" ref="X5:X25" si="11">P5-G5</f>
        <v>-323.60455999989063</v>
      </c>
      <c r="Y5" s="43">
        <f t="shared" ref="Y5:Y25" si="12">Q5-H5</f>
        <v>725.51464000018314</v>
      </c>
      <c r="Z5" s="43"/>
      <c r="AA5" s="36" t="s">
        <v>218</v>
      </c>
      <c r="AB5" s="44">
        <f t="shared" si="1"/>
        <v>-1.6340848706386524E-6</v>
      </c>
      <c r="AC5" s="44">
        <f t="shared" si="2"/>
        <v>-3.8401106275065544E-5</v>
      </c>
      <c r="AD5" s="44">
        <f t="shared" si="3"/>
        <v>1.1312067707014428E-4</v>
      </c>
      <c r="AE5" s="44">
        <f t="shared" si="4"/>
        <v>9.6100748498972877E-4</v>
      </c>
      <c r="AF5" s="44">
        <f t="shared" si="5"/>
        <v>-1.9664600491087203E-4</v>
      </c>
      <c r="AG5" s="44">
        <f t="shared" si="6"/>
        <v>3.4267766322781945E-4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197267.33999919999</v>
      </c>
      <c r="D6" s="39">
        <f>SUMIFS('DATA 2'!$J$68:$J$100,'DATA 2'!$A$68:$A$100,$A6)</f>
        <v>209003.41112620002</v>
      </c>
      <c r="E6" s="39">
        <f>SUMIFS('DATA 2'!$O$68:$O$100,'DATA 2'!$A$68:$A$100,$A6)</f>
        <v>240750.70084199999</v>
      </c>
      <c r="F6" s="39">
        <f>SUMIFS('DATA 2'!$T$68:$T$100,'DATA 2'!$A$68:$A$100,$A6)</f>
        <v>278484.57034460001</v>
      </c>
      <c r="G6" s="39">
        <f>SUMIFS('DATA 2'!$AD$68:$AD$100,'DATA 2'!$A$68:$A$100,$A6)</f>
        <v>375418.37348099996</v>
      </c>
      <c r="H6" s="39">
        <f>SUMIFS('DATA 2'!$AN$68:$AN$100,'DATA 2'!$A$68:$A$100,$A6)</f>
        <v>495547.83776799997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197247.52351259999</v>
      </c>
      <c r="M6" s="39">
        <f>SUMIFS('DATA 2'!$J$101:$J$133,'DATA 2'!$A$101:$A$133,$J6)</f>
        <v>208933.30540099999</v>
      </c>
      <c r="N6" s="39">
        <f>SUMIFS('DATA 2'!$O$101:$O$133,'DATA 2'!$A$101:$A$133,$J6)</f>
        <v>240596.26785460004</v>
      </c>
      <c r="O6" s="39">
        <f>SUMIFS('DATA 2'!$T$101:$T$133,'DATA 2'!$A$101:$A$133,$J6)</f>
        <v>278289.09491989989</v>
      </c>
      <c r="P6" s="39">
        <f>SUMIFS('DATA 2'!AD$101:$AD$133,'DATA 2'!$A$101:$A$133,$J6)</f>
        <v>374381.90260500001</v>
      </c>
      <c r="Q6" s="39">
        <f>SUMIFS('DATA 2'!$AN$101:$AN$133,'DATA 2'!$A$101:$A$133,$J6)</f>
        <v>494141.26013800001</v>
      </c>
      <c r="R6" s="41"/>
      <c r="S6" s="36" t="s">
        <v>220</v>
      </c>
      <c r="T6" s="43">
        <f t="shared" si="7"/>
        <v>-19.816486600000644</v>
      </c>
      <c r="U6" s="43">
        <f t="shared" si="8"/>
        <v>-70.105725200031884</v>
      </c>
      <c r="V6" s="43">
        <f t="shared" si="9"/>
        <v>-154.43298739995225</v>
      </c>
      <c r="W6" s="43">
        <f t="shared" si="10"/>
        <v>-195.47542470012559</v>
      </c>
      <c r="X6" s="43">
        <f t="shared" si="11"/>
        <v>-1036.4708759999485</v>
      </c>
      <c r="Y6" s="43">
        <f t="shared" si="12"/>
        <v>-1406.5776299999561</v>
      </c>
      <c r="Z6" s="43"/>
      <c r="AA6" s="36" t="s">
        <v>220</v>
      </c>
      <c r="AB6" s="44">
        <f t="shared" si="1"/>
        <v>-1.0045497952215765E-4</v>
      </c>
      <c r="AC6" s="44">
        <f t="shared" si="2"/>
        <v>-3.3542861727597906E-4</v>
      </c>
      <c r="AD6" s="44">
        <f t="shared" si="3"/>
        <v>-6.4146433160872096E-4</v>
      </c>
      <c r="AE6" s="44">
        <f t="shared" si="4"/>
        <v>-7.0192551227610256E-4</v>
      </c>
      <c r="AF6" s="44">
        <f t="shared" si="5"/>
        <v>-2.760842167604749E-3</v>
      </c>
      <c r="AG6" s="44">
        <f t="shared" si="6"/>
        <v>-2.8384295577503771E-3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2339398.5011999998</v>
      </c>
      <c r="D7" s="39">
        <f>SUMIFS('DATA 2'!$J$68:$J$100,'DATA 2'!$A$68:$A$100,$A7)</f>
        <v>2467221.5826000003</v>
      </c>
      <c r="E7" s="39">
        <f>SUMIFS('DATA 2'!$O$68:$O$100,'DATA 2'!$A$68:$A$100,$A7)</f>
        <v>2806816.9096999997</v>
      </c>
      <c r="F7" s="39">
        <f>SUMIFS('DATA 2'!$T$68:$T$100,'DATA 2'!$A$68:$A$100,$A7)</f>
        <v>3199249.7182999998</v>
      </c>
      <c r="G7" s="39">
        <f>SUMIFS('DATA 2'!$AD$68:$AD$100,'DATA 2'!$A$68:$A$100,$A7)</f>
        <v>4162537.4258999997</v>
      </c>
      <c r="H7" s="39">
        <f>SUMIFS('DATA 2'!$AN$68:$AN$100,'DATA 2'!$A$68:$A$100,$A7)</f>
        <v>5397699.9183999998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2339275.1148999999</v>
      </c>
      <c r="M7" s="39">
        <f>SUMIFS('DATA 2'!$J$101:$J$133,'DATA 2'!$A$101:$A$133,$J7)</f>
        <v>2466672.7563</v>
      </c>
      <c r="N7" s="39">
        <f>SUMIFS('DATA 2'!$O$101:$O$133,'DATA 2'!$A$101:$A$133,$J7)</f>
        <v>2805860.6869999999</v>
      </c>
      <c r="O7" s="39">
        <f>SUMIFS('DATA 2'!$T$101:$T$133,'DATA 2'!$A$101:$A$133,$J7)</f>
        <v>3199763.2834000001</v>
      </c>
      <c r="P7" s="39">
        <f>SUMIFS('DATA 2'!AD$101:$AD$133,'DATA 2'!$A$101:$A$133,$J7)</f>
        <v>4158097.8618999999</v>
      </c>
      <c r="Q7" s="39">
        <f>SUMIFS('DATA 2'!$AN$101:$AN$133,'DATA 2'!$A$101:$A$133,$J7)</f>
        <v>5391433.2691000002</v>
      </c>
      <c r="R7" s="41"/>
      <c r="S7" s="36" t="s">
        <v>221</v>
      </c>
      <c r="T7" s="43">
        <f t="shared" si="7"/>
        <v>-123.38629999989644</v>
      </c>
      <c r="U7" s="43">
        <f t="shared" si="8"/>
        <v>-548.82630000030622</v>
      </c>
      <c r="V7" s="43">
        <f t="shared" si="9"/>
        <v>-956.22269999980927</v>
      </c>
      <c r="W7" s="43">
        <f t="shared" si="10"/>
        <v>513.56510000023991</v>
      </c>
      <c r="X7" s="43">
        <f t="shared" si="11"/>
        <v>-4439.5639999997802</v>
      </c>
      <c r="Y7" s="43">
        <f t="shared" si="12"/>
        <v>-6266.649299999699</v>
      </c>
      <c r="Z7" s="43"/>
      <c r="AA7" s="36" t="s">
        <v>221</v>
      </c>
      <c r="AB7" s="44">
        <f t="shared" si="1"/>
        <v>-5.2742745597522678E-5</v>
      </c>
      <c r="AC7" s="44">
        <f t="shared" si="2"/>
        <v>-2.2244710563124048E-4</v>
      </c>
      <c r="AD7" s="44">
        <f t="shared" si="3"/>
        <v>-3.4067868719733774E-4</v>
      </c>
      <c r="AE7" s="44">
        <f t="shared" si="4"/>
        <v>1.6052673133404305E-4</v>
      </c>
      <c r="AF7" s="44">
        <f t="shared" si="5"/>
        <v>-1.066552332328885E-3</v>
      </c>
      <c r="AG7" s="44">
        <f t="shared" si="6"/>
        <v>-1.1609851223179923E-3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429201.06586999999</v>
      </c>
      <c r="D8" s="39">
        <f>SUMIFS('DATA 2'!$J$68:$J$100,'DATA 2'!$A$68:$A$100,$A8)</f>
        <v>456768.75233999995</v>
      </c>
      <c r="E8" s="39">
        <f>SUMIFS('DATA 2'!$O$68:$O$100,'DATA 2'!$A$68:$A$100,$A8)</f>
        <v>529206.38375000004</v>
      </c>
      <c r="F8" s="39">
        <f>SUMIFS('DATA 2'!$T$68:$T$100,'DATA 2'!$A$68:$A$100,$A8)</f>
        <v>608123.94865000003</v>
      </c>
      <c r="G8" s="39">
        <f>SUMIFS('DATA 2'!$AD$68:$AD$100,'DATA 2'!$A$68:$A$100,$A8)</f>
        <v>732887.50769</v>
      </c>
      <c r="H8" s="39">
        <f>SUMIFS('DATA 2'!$AN$68:$AN$100,'DATA 2'!$A$68:$A$100,$A8)</f>
        <v>834963.54342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428657.66978</v>
      </c>
      <c r="M8" s="39">
        <f>SUMIFS('DATA 2'!$J$101:$J$133,'DATA 2'!$A$101:$A$133,$J8)</f>
        <v>454561.27805999998</v>
      </c>
      <c r="N8" s="39">
        <f>SUMIFS('DATA 2'!$O$101:$O$133,'DATA 2'!$A$101:$A$133,$J8)</f>
        <v>522741.84615</v>
      </c>
      <c r="O8" s="39">
        <f>SUMIFS('DATA 2'!$T$101:$T$133,'DATA 2'!$A$101:$A$133,$J8)</f>
        <v>592779.71603999985</v>
      </c>
      <c r="P8" s="39">
        <f>SUMIFS('DATA 2'!AD$101:$AD$133,'DATA 2'!$A$101:$A$133,$J8)</f>
        <v>704895.60452000005</v>
      </c>
      <c r="Q8" s="39">
        <f>SUMIFS('DATA 2'!$AN$101:$AN$133,'DATA 2'!$A$101:$A$133,$J8)</f>
        <v>792084.86891999992</v>
      </c>
      <c r="R8" s="41"/>
      <c r="S8" s="37" t="s">
        <v>222</v>
      </c>
      <c r="T8" s="43">
        <f t="shared" si="7"/>
        <v>-543.39608999999473</v>
      </c>
      <c r="U8" s="43">
        <f t="shared" si="8"/>
        <v>-2207.4742799999658</v>
      </c>
      <c r="V8" s="43">
        <f t="shared" si="9"/>
        <v>-6464.5376000000397</v>
      </c>
      <c r="W8" s="43">
        <f t="shared" si="10"/>
        <v>-15344.232610000181</v>
      </c>
      <c r="X8" s="43">
        <f t="shared" si="11"/>
        <v>-27991.903169999947</v>
      </c>
      <c r="Y8" s="43">
        <f t="shared" si="12"/>
        <v>-42878.674500000081</v>
      </c>
      <c r="Z8" s="43"/>
      <c r="AA8" s="37" t="s">
        <v>222</v>
      </c>
      <c r="AB8" s="44">
        <f t="shared" si="1"/>
        <v>-1.2660641671485839E-3</v>
      </c>
      <c r="AC8" s="44">
        <f t="shared" si="2"/>
        <v>-4.8328049339873003E-3</v>
      </c>
      <c r="AD8" s="44">
        <f t="shared" si="3"/>
        <v>-1.2215532160046561E-2</v>
      </c>
      <c r="AE8" s="44">
        <f t="shared" si="4"/>
        <v>-2.5232080802052748E-2</v>
      </c>
      <c r="AF8" s="44">
        <f t="shared" si="5"/>
        <v>-3.8193996863486013E-2</v>
      </c>
      <c r="AG8" s="44">
        <f t="shared" si="6"/>
        <v>-5.1353948130920313E-2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46500.491819499999</v>
      </c>
      <c r="D9" s="39">
        <f t="shared" si="13"/>
        <v>52064.584297200003</v>
      </c>
      <c r="E9" s="39">
        <f t="shared" si="13"/>
        <v>79646.081521911998</v>
      </c>
      <c r="F9" s="39">
        <f t="shared" si="13"/>
        <v>108056.34719878899</v>
      </c>
      <c r="G9" s="39">
        <f t="shared" si="13"/>
        <v>199357.96094816976</v>
      </c>
      <c r="H9" s="39">
        <f>SUM(H10:H21)</f>
        <v>261439.20490727483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47128.576075799996</v>
      </c>
      <c r="M9" s="39">
        <f t="shared" si="14"/>
        <v>53758.053871399999</v>
      </c>
      <c r="N9" s="39">
        <f t="shared" si="14"/>
        <v>88698.659475044013</v>
      </c>
      <c r="O9" s="39">
        <f t="shared" si="14"/>
        <v>145902.21611249901</v>
      </c>
      <c r="P9" s="39">
        <f t="shared" si="14"/>
        <v>257889.60497564208</v>
      </c>
      <c r="Q9" s="39">
        <f t="shared" si="14"/>
        <v>349304.62926498213</v>
      </c>
      <c r="R9" s="39"/>
      <c r="S9" s="36" t="s">
        <v>224</v>
      </c>
      <c r="T9" s="43">
        <f t="shared" si="7"/>
        <v>628.08425629999692</v>
      </c>
      <c r="U9" s="43">
        <f t="shared" si="8"/>
        <v>1693.4695741999967</v>
      </c>
      <c r="V9" s="43">
        <f t="shared" si="9"/>
        <v>9052.577953132015</v>
      </c>
      <c r="W9" s="43">
        <f t="shared" si="10"/>
        <v>37845.868913710015</v>
      </c>
      <c r="X9" s="43">
        <f t="shared" si="11"/>
        <v>58531.644027472328</v>
      </c>
      <c r="Y9" s="43">
        <f t="shared" si="12"/>
        <v>87865.424357707292</v>
      </c>
      <c r="Z9" s="43"/>
      <c r="AA9" s="36" t="s">
        <v>224</v>
      </c>
      <c r="AB9" s="44">
        <f t="shared" si="1"/>
        <v>1.3507045446702337E-2</v>
      </c>
      <c r="AC9" s="44">
        <f t="shared" si="2"/>
        <v>3.2526324699591713E-2</v>
      </c>
      <c r="AD9" s="44">
        <f t="shared" si="3"/>
        <v>0.11366005433225856</v>
      </c>
      <c r="AE9" s="44">
        <f t="shared" si="4"/>
        <v>0.35024197925260014</v>
      </c>
      <c r="AF9" s="44">
        <f t="shared" si="5"/>
        <v>0.29360073582759871</v>
      </c>
      <c r="AG9" s="44">
        <f t="shared" si="6"/>
        <v>0.33608358160693874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14701.848840000001</v>
      </c>
      <c r="D10" s="39">
        <f>SUMIFS('DATA 2'!$J$68:$J$100,'DATA 2'!$A$68:$A$100,$A10)</f>
        <v>16917.70753</v>
      </c>
      <c r="E10" s="39">
        <f>SUMIFS('DATA 2'!$O$68:$O$100,'DATA 2'!$A$68:$A$100,$A10)</f>
        <v>19011.230049999998</v>
      </c>
      <c r="F10" s="39">
        <f>SUMIFS('DATA 2'!$T$68:$T$100,'DATA 2'!$A$68:$A$100,$A10)</f>
        <v>22689.09417</v>
      </c>
      <c r="G10" s="39">
        <f>SUMIFS('DATA 2'!$AD$68:$AD$100,'DATA 2'!$A$68:$A$100,$A10)</f>
        <v>26397.714390000001</v>
      </c>
      <c r="H10" s="39">
        <f>SUMIFS('DATA 2'!$AN$68:$AN$100,'DATA 2'!$A$68:$A$100,$A10)</f>
        <v>29501.578740000001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15013.036969999999</v>
      </c>
      <c r="M10" s="39">
        <f>SUMIFS('DATA 2'!$J$101:$J$133,'DATA 2'!$A$101:$A$133,$J10)</f>
        <v>17882.09722</v>
      </c>
      <c r="N10" s="39">
        <f>SUMIFS('DATA 2'!$O$101:$O$133,'DATA 2'!$A$101:$A$133,$J10)</f>
        <v>19236.804329999999</v>
      </c>
      <c r="O10" s="39">
        <f>SUMIFS('DATA 2'!$T$101:$T$133,'DATA 2'!$A$101:$A$133,$J10)</f>
        <v>25723.087940000001</v>
      </c>
      <c r="P10" s="39">
        <f>SUMIFS('DATA 2'!AD$101:$AD$133,'DATA 2'!$A$101:$A$133,$J10)</f>
        <v>33927.483410000001</v>
      </c>
      <c r="Q10" s="39">
        <f>SUMIFS('DATA 2'!$AN$101:$AN$133,'DATA 2'!$A$101:$A$133,$J10)</f>
        <v>40857.483769999999</v>
      </c>
      <c r="R10" s="41"/>
      <c r="S10" s="38" t="s">
        <v>425</v>
      </c>
      <c r="T10" s="43">
        <f t="shared" si="7"/>
        <v>311.18812999999864</v>
      </c>
      <c r="U10" s="43">
        <f t="shared" si="8"/>
        <v>964.38968999999997</v>
      </c>
      <c r="V10" s="43">
        <f t="shared" si="9"/>
        <v>225.57428000000073</v>
      </c>
      <c r="W10" s="43">
        <f t="shared" si="10"/>
        <v>3033.9937700000009</v>
      </c>
      <c r="X10" s="43">
        <f t="shared" si="11"/>
        <v>7529.7690199999997</v>
      </c>
      <c r="Y10" s="43">
        <f t="shared" si="12"/>
        <v>11355.905029999998</v>
      </c>
      <c r="Z10" s="43"/>
      <c r="AA10" s="38" t="s">
        <v>425</v>
      </c>
      <c r="AB10" s="44">
        <f t="shared" si="1"/>
        <v>2.116659839089996E-2</v>
      </c>
      <c r="AC10" s="44">
        <f t="shared" si="2"/>
        <v>5.7004750099258761E-2</v>
      </c>
      <c r="AD10" s="44">
        <f t="shared" si="3"/>
        <v>1.1865317467977254E-2</v>
      </c>
      <c r="AE10" s="44">
        <f t="shared" si="4"/>
        <v>0.13372035689338402</v>
      </c>
      <c r="AF10" s="44">
        <f t="shared" si="5"/>
        <v>0.28524321874065106</v>
      </c>
      <c r="AG10" s="44">
        <f t="shared" si="6"/>
        <v>0.38492533332133116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2730.710235</v>
      </c>
      <c r="D11" s="39">
        <f>SUMIFS('DATA 2'!$J$68:$J$100,'DATA 2'!$A$68:$A$100,$A11)</f>
        <v>4207.1562279999998</v>
      </c>
      <c r="E11" s="39">
        <f>SUMIFS('DATA 2'!$O$68:$O$100,'DATA 2'!$A$68:$A$100,$A11)</f>
        <v>10332.328729999999</v>
      </c>
      <c r="F11" s="39">
        <f>SUMIFS('DATA 2'!$T$68:$T$100,'DATA 2'!$A$68:$A$100,$A11)</f>
        <v>20382.875609999999</v>
      </c>
      <c r="G11" s="39">
        <f>SUMIFS('DATA 2'!$AD$68:$AD$100,'DATA 2'!$A$68:$A$100,$A11)</f>
        <v>44776.625659999998</v>
      </c>
      <c r="H11" s="39">
        <f>SUMIFS('DATA 2'!$AN$68:$AN$100,'DATA 2'!$A$68:$A$100,$A11)</f>
        <v>60999.39849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2915.1373680000002</v>
      </c>
      <c r="M11" s="39">
        <f>SUMIFS('DATA 2'!$J$101:$J$133,'DATA 2'!$A$101:$A$133,$J11)</f>
        <v>4975.3823590000002</v>
      </c>
      <c r="N11" s="39">
        <f>SUMIFS('DATA 2'!$O$101:$O$133,'DATA 2'!$A$101:$A$133,$J11)</f>
        <v>13864.332280000001</v>
      </c>
      <c r="O11" s="39">
        <f>SUMIFS('DATA 2'!$T$101:$T$133,'DATA 2'!$A$101:$A$133,$J11)</f>
        <v>38499.554250000001</v>
      </c>
      <c r="P11" s="39">
        <f>SUMIFS('DATA 2'!AD$101:$AD$133,'DATA 2'!$A$101:$A$133,$J11)</f>
        <v>111364.155</v>
      </c>
      <c r="Q11" s="39">
        <f>SUMIFS('DATA 2'!$AN$101:$AN$133,'DATA 2'!$A$101:$A$133,$J11)</f>
        <v>165991.3156</v>
      </c>
      <c r="R11" s="41"/>
      <c r="S11" s="38" t="s">
        <v>426</v>
      </c>
      <c r="T11" s="43">
        <f t="shared" si="7"/>
        <v>184.42713300000014</v>
      </c>
      <c r="U11" s="43">
        <f t="shared" si="8"/>
        <v>768.22613100000035</v>
      </c>
      <c r="V11" s="43">
        <f t="shared" si="9"/>
        <v>3532.0035500000013</v>
      </c>
      <c r="W11" s="43">
        <f t="shared" si="10"/>
        <v>18116.678640000002</v>
      </c>
      <c r="X11" s="43">
        <f t="shared" si="11"/>
        <v>66587.529340000008</v>
      </c>
      <c r="Y11" s="43">
        <f t="shared" si="12"/>
        <v>104991.91711000001</v>
      </c>
      <c r="Z11" s="43"/>
      <c r="AA11" s="38" t="s">
        <v>426</v>
      </c>
      <c r="AB11" s="44">
        <f t="shared" si="1"/>
        <v>6.7538155691572399E-2</v>
      </c>
      <c r="AC11" s="44">
        <f t="shared" si="2"/>
        <v>0.18259985828127911</v>
      </c>
      <c r="AD11" s="44">
        <f t="shared" si="3"/>
        <v>0.34184002873861341</v>
      </c>
      <c r="AE11" s="44">
        <f t="shared" si="4"/>
        <v>0.88881858412126191</v>
      </c>
      <c r="AF11" s="44">
        <f t="shared" si="5"/>
        <v>1.4871046747831245</v>
      </c>
      <c r="AG11" s="44">
        <f t="shared" si="6"/>
        <v>1.7211959414191922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801.26809639999999</v>
      </c>
      <c r="D12" s="39">
        <f>SUMIFS('DATA 2'!$J$68:$J$100,'DATA 2'!$A$68:$A$100,$A12)</f>
        <v>1103.993046</v>
      </c>
      <c r="E12" s="39">
        <f>SUMIFS('DATA 2'!$O$68:$O$100,'DATA 2'!$A$68:$A$100,$A12)</f>
        <v>2188.9557759999998</v>
      </c>
      <c r="F12" s="39">
        <f>SUMIFS('DATA 2'!$T$68:$T$100,'DATA 2'!$A$68:$A$100,$A12)</f>
        <v>2736.8133130000001</v>
      </c>
      <c r="G12" s="39">
        <f>SUMIFS('DATA 2'!$AD$68:$AD$100,'DATA 2'!$A$68:$A$100,$A12)</f>
        <v>3453.7140209999998</v>
      </c>
      <c r="H12" s="39">
        <f>SUMIFS('DATA 2'!$AN$68:$AN$100,'DATA 2'!$A$68:$A$100,$A12)</f>
        <v>3824.834824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818.23011829999996</v>
      </c>
      <c r="M12" s="39">
        <f>SUMIFS('DATA 2'!$J$101:$J$133,'DATA 2'!$A$101:$A$133,$J12)</f>
        <v>1166.898162</v>
      </c>
      <c r="N12" s="39">
        <f>SUMIFS('DATA 2'!$O$101:$O$133,'DATA 2'!$A$101:$A$133,$J12)</f>
        <v>2212.6488420000001</v>
      </c>
      <c r="O12" s="39">
        <f>SUMIFS('DATA 2'!$T$101:$T$133,'DATA 2'!$A$101:$A$133,$J12)</f>
        <v>2681.2621800000002</v>
      </c>
      <c r="P12" s="39">
        <f>SUMIFS('DATA 2'!AD$101:$AD$133,'DATA 2'!$A$101:$A$133,$J12)</f>
        <v>2948.7972599999998</v>
      </c>
      <c r="Q12" s="39">
        <f>SUMIFS('DATA 2'!$AN$101:$AN$133,'DATA 2'!$A$101:$A$133,$J12)</f>
        <v>2459.5170710000002</v>
      </c>
      <c r="R12" s="41"/>
      <c r="S12" s="38" t="s">
        <v>427</v>
      </c>
      <c r="T12" s="43">
        <f t="shared" si="7"/>
        <v>16.962021899999968</v>
      </c>
      <c r="U12" s="43">
        <f t="shared" si="8"/>
        <v>62.905115999999907</v>
      </c>
      <c r="V12" s="43">
        <f t="shared" si="9"/>
        <v>23.693066000000272</v>
      </c>
      <c r="W12" s="43">
        <f t="shared" si="10"/>
        <v>-55.551132999999936</v>
      </c>
      <c r="X12" s="43">
        <f t="shared" si="11"/>
        <v>-504.91676099999995</v>
      </c>
      <c r="Y12" s="43">
        <f t="shared" si="12"/>
        <v>-1365.3177529999998</v>
      </c>
      <c r="Z12" s="43"/>
      <c r="AA12" s="38" t="s">
        <v>427</v>
      </c>
      <c r="AB12" s="44">
        <f t="shared" si="1"/>
        <v>2.1168972003513309E-2</v>
      </c>
      <c r="AC12" s="44">
        <f t="shared" si="2"/>
        <v>5.6979630648869017E-2</v>
      </c>
      <c r="AD12" s="44">
        <f t="shared" si="3"/>
        <v>1.0823912597857976E-2</v>
      </c>
      <c r="AE12" s="44">
        <f t="shared" si="4"/>
        <v>-2.0297742902714355E-2</v>
      </c>
      <c r="AF12" s="44">
        <f t="shared" si="5"/>
        <v>-0.14619530103821532</v>
      </c>
      <c r="AG12" s="44">
        <f t="shared" si="6"/>
        <v>-0.3569612325303384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170.77498790000001</v>
      </c>
      <c r="D13" s="39">
        <f>SUMIFS('DATA 2'!$J$68:$J$100,'DATA 2'!$A$68:$A$100,$A13)</f>
        <v>621.37342650000005</v>
      </c>
      <c r="E13" s="39">
        <f>SUMIFS('DATA 2'!$O$68:$O$100,'DATA 2'!$A$68:$A$100,$A13)</f>
        <v>12832.69902</v>
      </c>
      <c r="F13" s="39">
        <f>SUMIFS('DATA 2'!$T$68:$T$100,'DATA 2'!$A$68:$A$100,$A13)</f>
        <v>20255.630720000001</v>
      </c>
      <c r="G13" s="39">
        <f>SUMIFS('DATA 2'!$AD$68:$AD$100,'DATA 2'!$A$68:$A$100,$A13)</f>
        <v>83618.108139999997</v>
      </c>
      <c r="H13" s="39">
        <f>SUMIFS('DATA 2'!$AN$68:$AN$100,'DATA 2'!$A$68:$A$100,$A13)</f>
        <v>121677.28969999999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186.87274909999999</v>
      </c>
      <c r="M13" s="39">
        <f>SUMIFS('DATA 2'!$J$101:$J$133,'DATA 2'!$A$101:$A$133,$J13)</f>
        <v>790.69321579999996</v>
      </c>
      <c r="N13" s="39">
        <f>SUMIFS('DATA 2'!$O$101:$O$133,'DATA 2'!$A$101:$A$133,$J13)</f>
        <v>20739.045099999999</v>
      </c>
      <c r="O13" s="39">
        <f>SUMIFS('DATA 2'!$T$101:$T$133,'DATA 2'!$A$101:$A$133,$J13)</f>
        <v>45722.520980000001</v>
      </c>
      <c r="P13" s="39">
        <f>SUMIFS('DATA 2'!AD$101:$AD$133,'DATA 2'!$A$101:$A$133,$J13)</f>
        <v>84453.801670000001</v>
      </c>
      <c r="Q13" s="39">
        <f>SUMIFS('DATA 2'!$AN$101:$AN$133,'DATA 2'!$A$101:$A$133,$J13)</f>
        <v>93922.890450000006</v>
      </c>
      <c r="R13" s="41"/>
      <c r="S13" s="38" t="s">
        <v>117</v>
      </c>
      <c r="T13" s="43">
        <f t="shared" si="7"/>
        <v>16.097761199999979</v>
      </c>
      <c r="U13" s="43">
        <f t="shared" si="8"/>
        <v>169.31978929999991</v>
      </c>
      <c r="V13" s="43">
        <f t="shared" si="9"/>
        <v>7906.3460799999993</v>
      </c>
      <c r="W13" s="43">
        <f t="shared" si="10"/>
        <v>25466.89026</v>
      </c>
      <c r="X13" s="43">
        <f t="shared" si="11"/>
        <v>835.6935300000041</v>
      </c>
      <c r="Y13" s="43">
        <f t="shared" si="12"/>
        <v>-27754.399249999988</v>
      </c>
      <c r="Z13" s="43"/>
      <c r="AA13" s="38" t="s">
        <v>117</v>
      </c>
      <c r="AB13" s="44">
        <f t="shared" si="1"/>
        <v>9.4262991307756838E-2</v>
      </c>
      <c r="AC13" s="44">
        <f t="shared" si="2"/>
        <v>0.2724928071895909</v>
      </c>
      <c r="AD13" s="44">
        <f t="shared" si="3"/>
        <v>0.61610936777039749</v>
      </c>
      <c r="AE13" s="44">
        <f t="shared" si="4"/>
        <v>1.257274612281241</v>
      </c>
      <c r="AF13" s="44">
        <f t="shared" si="5"/>
        <v>9.9941693084089067E-3</v>
      </c>
      <c r="AG13" s="44">
        <f t="shared" si="6"/>
        <v>-0.22809843413203501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1196.860103</v>
      </c>
      <c r="D14" s="39">
        <f>SUMIFS('DATA 2'!$J$68:$J$100,'DATA 2'!$A$68:$A$100,$A14)</f>
        <v>1728.4322010000001</v>
      </c>
      <c r="E14" s="39">
        <f>SUMIFS('DATA 2'!$O$68:$O$100,'DATA 2'!$A$68:$A$100,$A14)</f>
        <v>3226.550866</v>
      </c>
      <c r="F14" s="39">
        <f>SUMIFS('DATA 2'!$T$68:$T$100,'DATA 2'!$A$68:$A$100,$A14)</f>
        <v>4043.4619809999999</v>
      </c>
      <c r="G14" s="39">
        <f>SUMIFS('DATA 2'!$AD$68:$AD$100,'DATA 2'!$A$68:$A$100,$A14)</f>
        <v>4712.7415510000001</v>
      </c>
      <c r="H14" s="39">
        <f>SUMIFS('DATA 2'!$AN$68:$AN$100,'DATA 2'!$A$68:$A$100,$A14)</f>
        <v>1.400655786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1222.2436319999999</v>
      </c>
      <c r="M14" s="39">
        <f>SUMIFS('DATA 2'!$J$101:$J$133,'DATA 2'!$A$101:$A$133,$J14)</f>
        <v>1826.6456089999999</v>
      </c>
      <c r="N14" s="39">
        <f>SUMIFS('DATA 2'!$O$101:$O$133,'DATA 2'!$A$101:$A$133,$J14)</f>
        <v>3251.0765190000002</v>
      </c>
      <c r="O14" s="39">
        <f>SUMIFS('DATA 2'!$T$101:$T$133,'DATA 2'!$A$101:$A$133,$J14)</f>
        <v>5573.2788090000004</v>
      </c>
      <c r="P14" s="39">
        <f>SUMIFS('DATA 2'!AD$101:$AD$133,'DATA 2'!$A$101:$A$133,$J14)</f>
        <v>6793.8770729999997</v>
      </c>
      <c r="Q14" s="39">
        <f>SUMIFS('DATA 2'!$AN$101:$AN$133,'DATA 2'!$A$101:$A$133,$J14)</f>
        <v>4186.9197999999997</v>
      </c>
      <c r="R14" s="41"/>
      <c r="S14" s="38" t="s">
        <v>428</v>
      </c>
      <c r="T14" s="43">
        <f t="shared" si="7"/>
        <v>25.383528999999953</v>
      </c>
      <c r="U14" s="43">
        <f t="shared" si="8"/>
        <v>98.213407999999845</v>
      </c>
      <c r="V14" s="43">
        <f t="shared" si="9"/>
        <v>24.525653000000148</v>
      </c>
      <c r="W14" s="43">
        <f t="shared" si="10"/>
        <v>1529.8168280000004</v>
      </c>
      <c r="X14" s="43">
        <f t="shared" si="11"/>
        <v>2081.1355219999996</v>
      </c>
      <c r="Y14" s="43">
        <f t="shared" si="12"/>
        <v>4185.5191442139994</v>
      </c>
      <c r="Z14" s="43"/>
      <c r="AA14" s="38" t="s">
        <v>428</v>
      </c>
      <c r="AB14" s="44">
        <f t="shared" si="1"/>
        <v>2.1208434416332134E-2</v>
      </c>
      <c r="AC14" s="44">
        <f t="shared" si="2"/>
        <v>5.6822250790732554E-2</v>
      </c>
      <c r="AD14" s="44">
        <f t="shared" si="3"/>
        <v>7.6011983131711869E-3</v>
      </c>
      <c r="AE14" s="44">
        <f t="shared" si="4"/>
        <v>0.37834331945954314</v>
      </c>
      <c r="AF14" s="44">
        <f t="shared" si="5"/>
        <v>0.44159763472673386</v>
      </c>
      <c r="AG14" s="44">
        <f t="shared" si="6"/>
        <v>2988.2567766110665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877.99491279999995</v>
      </c>
      <c r="D15" s="39">
        <f>SUMIFS('DATA 2'!$J$68:$J$100,'DATA 2'!$A$68:$A$100,$A15)</f>
        <v>1053.3810289999999</v>
      </c>
      <c r="E15" s="39">
        <f>SUMIFS('DATA 2'!$O$68:$O$100,'DATA 2'!$A$68:$A$100,$A15)</f>
        <v>1316.5128569999999</v>
      </c>
      <c r="F15" s="39">
        <f>SUMIFS('DATA 2'!$T$68:$T$100,'DATA 2'!$A$68:$A$100,$A15)</f>
        <v>1421.90708</v>
      </c>
      <c r="G15" s="39">
        <f>SUMIFS('DATA 2'!$AD$68:$AD$100,'DATA 2'!$A$68:$A$100,$A15)</f>
        <v>557.08152089999999</v>
      </c>
      <c r="H15" s="39">
        <f>SUMIFS('DATA 2'!$AN$68:$AN$100,'DATA 2'!$A$68:$A$100,$A15)</f>
        <v>42.663530110000004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903.90988159999995</v>
      </c>
      <c r="M15" s="39">
        <f>SUMIFS('DATA 2'!$J$101:$J$133,'DATA 2'!$A$101:$A$133,$J15)</f>
        <v>1149.1856069999999</v>
      </c>
      <c r="N15" s="39">
        <f>SUMIFS('DATA 2'!$O$101:$O$133,'DATA 2'!$A$101:$A$133,$J15)</f>
        <v>1472.767175</v>
      </c>
      <c r="O15" s="39">
        <f>SUMIFS('DATA 2'!$T$101:$T$133,'DATA 2'!$A$101:$A$133,$J15)</f>
        <v>1535.201446</v>
      </c>
      <c r="P15" s="39">
        <f>SUMIFS('DATA 2'!AD$101:$AD$133,'DATA 2'!$A$101:$A$133,$J15)</f>
        <v>777.34792689999995</v>
      </c>
      <c r="Q15" s="39">
        <f>SUMIFS('DATA 2'!$AN$101:$AN$133,'DATA 2'!$A$101:$A$133,$J15)</f>
        <v>2474.089966</v>
      </c>
      <c r="R15" s="41"/>
      <c r="S15" s="38" t="s">
        <v>429</v>
      </c>
      <c r="T15" s="43">
        <f t="shared" si="7"/>
        <v>25.914968799999997</v>
      </c>
      <c r="U15" s="43">
        <f t="shared" si="8"/>
        <v>95.804577999999992</v>
      </c>
      <c r="V15" s="43">
        <f t="shared" si="9"/>
        <v>156.25431800000001</v>
      </c>
      <c r="W15" s="43">
        <f t="shared" si="10"/>
        <v>113.29436600000008</v>
      </c>
      <c r="X15" s="43">
        <f t="shared" si="11"/>
        <v>220.26640599999996</v>
      </c>
      <c r="Y15" s="43">
        <f t="shared" si="12"/>
        <v>2431.42643589</v>
      </c>
      <c r="Z15" s="43"/>
      <c r="AA15" s="38" t="s">
        <v>429</v>
      </c>
      <c r="AB15" s="44">
        <f t="shared" si="1"/>
        <v>2.9516080813446921E-2</v>
      </c>
      <c r="AC15" s="44">
        <f t="shared" si="2"/>
        <v>9.0949595030156871E-2</v>
      </c>
      <c r="AD15" s="44">
        <f t="shared" si="3"/>
        <v>0.11868803040485609</v>
      </c>
      <c r="AE15" s="44">
        <f t="shared" si="4"/>
        <v>7.9677756439612057E-2</v>
      </c>
      <c r="AF15" s="44">
        <f t="shared" si="5"/>
        <v>0.39539348863007673</v>
      </c>
      <c r="AG15" s="44">
        <f t="shared" si="6"/>
        <v>56.990746654602134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622.85343260000002</v>
      </c>
      <c r="D16" s="39">
        <f>SUMIFS('DATA 2'!$J$68:$J$100,'DATA 2'!$A$68:$A$100,$A16)</f>
        <v>1375.9488490000001</v>
      </c>
      <c r="E16" s="39">
        <f>SUMIFS('DATA 2'!$O$68:$O$100,'DATA 2'!$A$68:$A$100,$A16)</f>
        <v>3714.1930670000002</v>
      </c>
      <c r="F16" s="39">
        <f>SUMIFS('DATA 2'!$T$68:$T$100,'DATA 2'!$A$68:$A$100,$A16)</f>
        <v>4486.0223749999996</v>
      </c>
      <c r="G16" s="39">
        <f>SUMIFS('DATA 2'!$AD$68:$AD$100,'DATA 2'!$A$68:$A$100,$A16)</f>
        <v>1826.949451</v>
      </c>
      <c r="H16" s="39">
        <f>SUMIFS('DATA 2'!$AN$68:$AN$100,'DATA 2'!$A$68:$A$100,$A16)</f>
        <v>846.81895059999999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636.04969960000005</v>
      </c>
      <c r="M16" s="39">
        <f>SUMIFS('DATA 2'!$J$101:$J$133,'DATA 2'!$A$101:$A$133,$J16)</f>
        <v>1451.5358550000001</v>
      </c>
      <c r="N16" s="39">
        <f>SUMIFS('DATA 2'!$O$101:$O$133,'DATA 2'!$A$101:$A$133,$J16)</f>
        <v>3714.7306389999999</v>
      </c>
      <c r="O16" s="39">
        <f>SUMIFS('DATA 2'!$T$101:$T$133,'DATA 2'!$A$101:$A$133,$J16)</f>
        <v>4399.2317599999997</v>
      </c>
      <c r="P16" s="39">
        <f>SUMIFS('DATA 2'!AD$101:$AD$133,'DATA 2'!$A$101:$A$133,$J16)</f>
        <v>1570.4829159999999</v>
      </c>
      <c r="Q16" s="39">
        <f>SUMIFS('DATA 2'!$AN$101:$AN$133,'DATA 2'!$A$101:$A$133,$J16)</f>
        <v>581.09677969999996</v>
      </c>
      <c r="R16" s="41"/>
      <c r="S16" s="38" t="s">
        <v>430</v>
      </c>
      <c r="T16" s="43">
        <f t="shared" si="7"/>
        <v>13.196267000000034</v>
      </c>
      <c r="U16" s="43">
        <f t="shared" si="8"/>
        <v>75.587005999999974</v>
      </c>
      <c r="V16" s="43">
        <f t="shared" si="9"/>
        <v>0.53757199999972727</v>
      </c>
      <c r="W16" s="43">
        <f t="shared" si="10"/>
        <v>-86.790614999999889</v>
      </c>
      <c r="X16" s="43">
        <f t="shared" si="11"/>
        <v>-256.46653500000002</v>
      </c>
      <c r="Y16" s="43">
        <f t="shared" si="12"/>
        <v>-265.72217090000004</v>
      </c>
      <c r="Z16" s="43"/>
      <c r="AA16" s="38" t="s">
        <v>430</v>
      </c>
      <c r="AB16" s="44">
        <f t="shared" si="1"/>
        <v>2.1186793408064508E-2</v>
      </c>
      <c r="AC16" s="44">
        <f t="shared" si="2"/>
        <v>5.4934459267824032E-2</v>
      </c>
      <c r="AD16" s="44">
        <f t="shared" si="3"/>
        <v>1.4473453326258046E-4</v>
      </c>
      <c r="AE16" s="44">
        <f t="shared" si="4"/>
        <v>-1.9346897483987657E-2</v>
      </c>
      <c r="AF16" s="44">
        <f t="shared" si="5"/>
        <v>-0.14037965574779332</v>
      </c>
      <c r="AG16" s="44">
        <f t="shared" si="6"/>
        <v>-0.31378864480031632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2845.5943400000001</v>
      </c>
      <c r="D17" s="39">
        <f>SUMIFS('DATA 2'!$J$68:$J$100,'DATA 2'!$A$68:$A$100,$A17)</f>
        <v>3160.3766519999999</v>
      </c>
      <c r="E17" s="39">
        <f>SUMIFS('DATA 2'!$O$68:$O$100,'DATA 2'!$A$68:$A$100,$A17)</f>
        <v>3286.5379509999998</v>
      </c>
      <c r="F17" s="39">
        <f>SUMIFS('DATA 2'!$T$68:$T$100,'DATA 2'!$A$68:$A$100,$A17)</f>
        <v>3334.943867</v>
      </c>
      <c r="G17" s="39">
        <f>SUMIFS('DATA 2'!$AD$68:$AD$100,'DATA 2'!$A$68:$A$100,$A17)</f>
        <v>3481.2728280000001</v>
      </c>
      <c r="H17" s="39">
        <f>SUMIFS('DATA 2'!$AN$68:$AN$100,'DATA 2'!$A$68:$A$100,$A17)</f>
        <v>3714.9447970000001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2905.821962</v>
      </c>
      <c r="M17" s="39">
        <f>SUMIFS('DATA 2'!$J$101:$J$133,'DATA 2'!$A$101:$A$133,$J17)</f>
        <v>3340.6044740000002</v>
      </c>
      <c r="N17" s="39">
        <f>SUMIFS('DATA 2'!$O$101:$O$133,'DATA 2'!$A$101:$A$133,$J17)</f>
        <v>3326.8155489999999</v>
      </c>
      <c r="O17" s="39">
        <f>SUMIFS('DATA 2'!$T$101:$T$133,'DATA 2'!$A$101:$A$133,$J17)</f>
        <v>3335.553406</v>
      </c>
      <c r="P17" s="39">
        <f>SUMIFS('DATA 2'!AD$101:$AD$133,'DATA 2'!$A$101:$A$133,$J17)</f>
        <v>3293.9354349999999</v>
      </c>
      <c r="Q17" s="39">
        <f>SUMIFS('DATA 2'!$AN$101:$AN$133,'DATA 2'!$A$101:$A$133,$J17)</f>
        <v>32895.708619999998</v>
      </c>
      <c r="R17" s="41"/>
      <c r="S17" s="38" t="s">
        <v>431</v>
      </c>
      <c r="T17" s="43">
        <f t="shared" si="7"/>
        <v>60.227621999999883</v>
      </c>
      <c r="U17" s="43">
        <f t="shared" si="8"/>
        <v>180.22782200000029</v>
      </c>
      <c r="V17" s="43">
        <f t="shared" si="9"/>
        <v>40.277598000000125</v>
      </c>
      <c r="W17" s="43">
        <f t="shared" si="10"/>
        <v>0.60953900000004069</v>
      </c>
      <c r="X17" s="43">
        <f t="shared" si="11"/>
        <v>-187.33739300000025</v>
      </c>
      <c r="Y17" s="43">
        <f t="shared" si="12"/>
        <v>29180.763822999998</v>
      </c>
      <c r="Z17" s="43"/>
      <c r="AA17" s="38" t="s">
        <v>431</v>
      </c>
      <c r="AB17" s="44">
        <f t="shared" si="1"/>
        <v>2.1165217105400869E-2</v>
      </c>
      <c r="AC17" s="44">
        <f t="shared" si="2"/>
        <v>5.7027323590036483E-2</v>
      </c>
      <c r="AD17" s="44">
        <f t="shared" si="3"/>
        <v>1.2255327216819323E-2</v>
      </c>
      <c r="AE17" s="44">
        <f t="shared" si="4"/>
        <v>1.8277339119010527E-4</v>
      </c>
      <c r="AF17" s="44">
        <f t="shared" si="5"/>
        <v>-5.381290184820875E-2</v>
      </c>
      <c r="AG17" s="44">
        <f t="shared" si="6"/>
        <v>7.8549656637064693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3071.5710709999998</v>
      </c>
      <c r="D18" s="39">
        <f>SUMIFS('DATA 2'!$J$68:$J$100,'DATA 2'!$A$68:$A$100,$A18)</f>
        <v>3406.6685900000002</v>
      </c>
      <c r="E18" s="39">
        <f>SUMIFS('DATA 2'!$O$68:$O$100,'DATA 2'!$A$68:$A$100,$A18)</f>
        <v>3679.9413079999999</v>
      </c>
      <c r="F18" s="39">
        <f>SUMIFS('DATA 2'!$T$68:$T$100,'DATA 2'!$A$68:$A$100,$A18)</f>
        <v>3099.6254720000002</v>
      </c>
      <c r="G18" s="39">
        <f>SUMIFS('DATA 2'!$AD$68:$AD$100,'DATA 2'!$A$68:$A$100,$A18)</f>
        <v>2244.802232</v>
      </c>
      <c r="H18" s="39">
        <f>SUMIFS('DATA 2'!$AN$68:$AN$100,'DATA 2'!$A$68:$A$100,$A18)</f>
        <v>37.599525509999999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2421.530272</v>
      </c>
      <c r="M18" s="39">
        <f>SUMIFS('DATA 2'!$J$101:$J$133,'DATA 2'!$A$101:$A$133,$J18)</f>
        <v>1312.8076120000001</v>
      </c>
      <c r="N18" s="39">
        <f>SUMIFS('DATA 2'!$O$101:$O$133,'DATA 2'!$A$101:$A$133,$J18)</f>
        <v>138.51490200000001</v>
      </c>
      <c r="O18" s="39">
        <f>SUMIFS('DATA 2'!$T$101:$T$133,'DATA 2'!$A$101:$A$133,$J18)</f>
        <v>33.919849339999999</v>
      </c>
      <c r="P18" s="39">
        <f>SUMIFS('DATA 2'!AD$101:$AD$133,'DATA 2'!$A$101:$A$133,$J18)</f>
        <v>0.39941291750000002</v>
      </c>
      <c r="Q18" s="39">
        <f>SUMIFS('DATA 2'!$AN$101:$AN$133,'DATA 2'!$A$101:$A$133,$J18)</f>
        <v>4.2175808600000003E-2</v>
      </c>
      <c r="R18" s="41"/>
      <c r="S18" s="38" t="s">
        <v>434</v>
      </c>
      <c r="T18" s="43">
        <f t="shared" si="7"/>
        <v>-650.04079899999988</v>
      </c>
      <c r="U18" s="43">
        <f t="shared" si="8"/>
        <v>-2093.8609780000002</v>
      </c>
      <c r="V18" s="43">
        <f t="shared" si="9"/>
        <v>-3541.426406</v>
      </c>
      <c r="W18" s="43">
        <f t="shared" si="10"/>
        <v>-3065.7056226600002</v>
      </c>
      <c r="X18" s="43">
        <f t="shared" si="11"/>
        <v>-2244.4028190825002</v>
      </c>
      <c r="Y18" s="43">
        <f t="shared" si="12"/>
        <v>-37.5573497014</v>
      </c>
      <c r="Z18" s="43"/>
      <c r="AA18" s="38" t="s">
        <v>434</v>
      </c>
      <c r="AB18" s="44">
        <f t="shared" si="1"/>
        <v>-0.21163137169030843</v>
      </c>
      <c r="AC18" s="44">
        <f t="shared" si="2"/>
        <v>-0.61463594790123099</v>
      </c>
      <c r="AD18" s="44">
        <f t="shared" si="3"/>
        <v>-0.9623594806528909</v>
      </c>
      <c r="AE18" s="44">
        <f t="shared" si="4"/>
        <v>-0.98905679100703947</v>
      </c>
      <c r="AF18" s="44">
        <f t="shared" si="5"/>
        <v>-0.99982207211316598</v>
      </c>
      <c r="AG18" s="44">
        <f t="shared" si="6"/>
        <v>-0.99887828880742702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15373.103080000001</v>
      </c>
      <c r="D19" s="39">
        <f>SUMIFS('DATA 2'!$J$68:$J$100,'DATA 2'!$A$68:$A$100,$A19)</f>
        <v>17363.012579999999</v>
      </c>
      <c r="E19" s="39">
        <f>SUMIFS('DATA 2'!$O$68:$O$100,'DATA 2'!$A$68:$A$100,$A19)</f>
        <v>20024.71027</v>
      </c>
      <c r="F19" s="39">
        <f>SUMIFS('DATA 2'!$T$68:$T$100,'DATA 2'!$A$68:$A$100,$A19)</f>
        <v>25596.889510000001</v>
      </c>
      <c r="G19" s="39">
        <f>SUMIFS('DATA 2'!$AD$68:$AD$100,'DATA 2'!$A$68:$A$100,$A19)</f>
        <v>28281.712759999999</v>
      </c>
      <c r="H19" s="39">
        <f>SUMIFS('DATA 2'!$AN$68:$AN$100,'DATA 2'!$A$68:$A$100,$A19)</f>
        <v>40782.473539999999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15911.263779999999</v>
      </c>
      <c r="M19" s="39">
        <f>SUMIFS('DATA 2'!$J$101:$J$133,'DATA 2'!$A$101:$A$133,$J19)</f>
        <v>18671.911230000002</v>
      </c>
      <c r="N19" s="39">
        <f>SUMIFS('DATA 2'!$O$101:$O$133,'DATA 2'!$A$101:$A$133,$J19)</f>
        <v>20709.09045</v>
      </c>
      <c r="O19" s="39">
        <f>SUMIFS('DATA 2'!$T$101:$T$133,'DATA 2'!$A$101:$A$133,$J19)</f>
        <v>18389.682100000002</v>
      </c>
      <c r="P19" s="39">
        <f>SUMIFS('DATA 2'!AD$101:$AD$133,'DATA 2'!$A$101:$A$133,$J19)</f>
        <v>12752.210359999999</v>
      </c>
      <c r="Q19" s="39">
        <f>SUMIFS('DATA 2'!$AN$101:$AN$133,'DATA 2'!$A$101:$A$133,$J19)</f>
        <v>5926.0568679999997</v>
      </c>
      <c r="R19" s="41"/>
      <c r="S19" s="38" t="s">
        <v>435</v>
      </c>
      <c r="T19" s="43">
        <f t="shared" si="7"/>
        <v>538.16069999999854</v>
      </c>
      <c r="U19" s="43">
        <f t="shared" si="8"/>
        <v>1308.8986500000028</v>
      </c>
      <c r="V19" s="43">
        <f t="shared" si="9"/>
        <v>684.38018000000011</v>
      </c>
      <c r="W19" s="43">
        <f t="shared" si="10"/>
        <v>-7207.2074099999991</v>
      </c>
      <c r="X19" s="43">
        <f t="shared" si="11"/>
        <v>-15529.502399999999</v>
      </c>
      <c r="Y19" s="43">
        <f t="shared" si="12"/>
        <v>-34856.416671999999</v>
      </c>
      <c r="Z19" s="43"/>
      <c r="AA19" s="38" t="s">
        <v>435</v>
      </c>
      <c r="AB19" s="44">
        <f t="shared" si="1"/>
        <v>3.5006640962430779E-2</v>
      </c>
      <c r="AC19" s="44">
        <f t="shared" si="2"/>
        <v>7.5384305803457785E-2</v>
      </c>
      <c r="AD19" s="44">
        <f t="shared" si="3"/>
        <v>3.4176783123064824E-2</v>
      </c>
      <c r="AE19" s="44">
        <f t="shared" si="4"/>
        <v>-0.28156575068171241</v>
      </c>
      <c r="AF19" s="44">
        <f t="shared" si="5"/>
        <v>-0.54910049231403057</v>
      </c>
      <c r="AG19" s="44">
        <f t="shared" si="6"/>
        <v>-0.85469108777358382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756.18931480000003</v>
      </c>
      <c r="D20" s="39">
        <f>SUMIFS('DATA 2'!$J$68:$J$100,'DATA 2'!$A$68:$A$100,$A20)</f>
        <v>349.80829319999998</v>
      </c>
      <c r="E20" s="39">
        <f>SUMIFS('DATA 2'!$O$68:$O$100,'DATA 2'!$A$68:$A$100,$A20)</f>
        <v>23.6818302</v>
      </c>
      <c r="F20" s="39">
        <f>SUMIFS('DATA 2'!$T$68:$T$100,'DATA 2'!$A$68:$A$100,$A20)</f>
        <v>7.3641690449999997</v>
      </c>
      <c r="G20" s="39">
        <f>SUMIFS('DATA 2'!$AD$68:$AD$100,'DATA 2'!$A$68:$A$100,$A20)</f>
        <v>7.0981877400000002</v>
      </c>
      <c r="H20" s="39">
        <f>SUMIFS('DATA 2'!$AN$68:$AN$100,'DATA 2'!$A$68:$A$100,$A20)</f>
        <v>10.187470149999999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772.1425342</v>
      </c>
      <c r="M20" s="39">
        <f>SUMIFS('DATA 2'!$J$101:$J$133,'DATA 2'!$A$101:$A$133,$J20)</f>
        <v>369.63687540000001</v>
      </c>
      <c r="N20" s="39">
        <f>SUMIFS('DATA 2'!$O$101:$O$133,'DATA 2'!$A$101:$A$133,$J20)</f>
        <v>23.969016549999999</v>
      </c>
      <c r="O20" s="39">
        <f>SUMIFS('DATA 2'!$T$101:$T$133,'DATA 2'!$A$101:$A$133,$J20)</f>
        <v>7.1930838860000001</v>
      </c>
      <c r="P20" s="39">
        <f>SUMIFS('DATA 2'!AD$101:$AD$133,'DATA 2'!$A$101:$A$133,$J20)</f>
        <v>6.9751870709999997</v>
      </c>
      <c r="Q20" s="39">
        <f>SUMIFS('DATA 2'!$AN$101:$AN$133,'DATA 2'!$A$101:$A$133,$J20)</f>
        <v>9.4938745040000008</v>
      </c>
      <c r="R20" s="41"/>
      <c r="S20" s="38" t="s">
        <v>432</v>
      </c>
      <c r="T20" s="43">
        <f t="shared" si="7"/>
        <v>15.953219399999966</v>
      </c>
      <c r="U20" s="43">
        <f t="shared" si="8"/>
        <v>19.828582200000028</v>
      </c>
      <c r="V20" s="43">
        <f t="shared" si="9"/>
        <v>0.28718634999999892</v>
      </c>
      <c r="W20" s="43">
        <f t="shared" si="10"/>
        <v>-0.17108515899999954</v>
      </c>
      <c r="X20" s="43">
        <f t="shared" si="11"/>
        <v>-0.12300066900000051</v>
      </c>
      <c r="Y20" s="43">
        <f t="shared" si="12"/>
        <v>-0.69359564599999857</v>
      </c>
      <c r="Z20" s="43"/>
      <c r="AA20" s="38" t="s">
        <v>432</v>
      </c>
      <c r="AB20" s="44">
        <f t="shared" si="1"/>
        <v>2.1096859063949314E-2</v>
      </c>
      <c r="AC20" s="44">
        <f t="shared" si="2"/>
        <v>5.6684139814441759E-2</v>
      </c>
      <c r="AD20" s="44">
        <f t="shared" si="3"/>
        <v>1.2126864671126558E-2</v>
      </c>
      <c r="AE20" s="44">
        <f t="shared" si="4"/>
        <v>-2.3232106427019117E-2</v>
      </c>
      <c r="AF20" s="44">
        <f t="shared" si="5"/>
        <v>-1.7328460940369661E-2</v>
      </c>
      <c r="AG20" s="44">
        <f t="shared" si="6"/>
        <v>-6.8083207684294322E-2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3351.7234060000001</v>
      </c>
      <c r="D21" s="39">
        <f>SUMIFS('DATA 2'!$J$68:$J$100,'DATA 2'!$A$68:$A$100,$A21)</f>
        <v>776.72587250000004</v>
      </c>
      <c r="E21" s="39">
        <f>SUMIFS('DATA 2'!$O$68:$O$100,'DATA 2'!$A$68:$A$100,$A21)</f>
        <v>8.7397967120000004</v>
      </c>
      <c r="F21" s="39">
        <f>SUMIFS('DATA 2'!$T$68:$T$100,'DATA 2'!$A$68:$A$100,$A21)</f>
        <v>1.718931744</v>
      </c>
      <c r="G21" s="39">
        <f>SUMIFS('DATA 2'!$AD$68:$AD$100,'DATA 2'!$A$68:$A$100,$A21)</f>
        <v>0.14020652980000001</v>
      </c>
      <c r="H21" s="39">
        <f>SUMIFS('DATA 2'!$AN$68:$AN$100,'DATA 2'!$A$68:$A$100,$A21)</f>
        <v>1.46841188E-2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3422.3371090000001</v>
      </c>
      <c r="M21" s="39">
        <f>SUMIFS('DATA 2'!$J$101:$J$133,'DATA 2'!$A$101:$A$133,$J21)</f>
        <v>820.65565219999996</v>
      </c>
      <c r="N21" s="39">
        <f>SUMIFS('DATA 2'!$O$101:$O$133,'DATA 2'!$A$101:$A$133,$J21)</f>
        <v>8.8646724940000006</v>
      </c>
      <c r="O21" s="39">
        <f>SUMIFS('DATA 2'!$T$101:$T$133,'DATA 2'!$A$101:$A$133,$J21)</f>
        <v>1.7303082729999999</v>
      </c>
      <c r="P21" s="39">
        <f>SUMIFS('DATA 2'!AD$101:$AD$133,'DATA 2'!$A$101:$A$133,$J21)</f>
        <v>0.13932475359999999</v>
      </c>
      <c r="Q21" s="39">
        <f>SUMIFS('DATA 2'!$AN$101:$AN$133,'DATA 2'!$A$101:$A$133,$J21)</f>
        <v>1.4289969499999999E-2</v>
      </c>
      <c r="R21" s="41"/>
      <c r="S21" s="38" t="s">
        <v>433</v>
      </c>
      <c r="T21" s="43">
        <f t="shared" si="7"/>
        <v>70.613702999999987</v>
      </c>
      <c r="U21" s="43">
        <f t="shared" si="8"/>
        <v>43.929779699999926</v>
      </c>
      <c r="V21" s="43">
        <f t="shared" si="9"/>
        <v>0.12487578200000016</v>
      </c>
      <c r="W21" s="43">
        <f t="shared" si="10"/>
        <v>1.1376528999999858E-2</v>
      </c>
      <c r="X21" s="43">
        <f t="shared" si="11"/>
        <v>-8.8177620000001733E-4</v>
      </c>
      <c r="Y21" s="43">
        <f t="shared" si="12"/>
        <v>-3.9414930000000042E-4</v>
      </c>
      <c r="Z21" s="43"/>
      <c r="AA21" s="38" t="s">
        <v>433</v>
      </c>
      <c r="AB21" s="44">
        <f t="shared" si="1"/>
        <v>2.1067878952539143E-2</v>
      </c>
      <c r="AC21" s="44">
        <f t="shared" si="2"/>
        <v>5.6557636684105628E-2</v>
      </c>
      <c r="AD21" s="44">
        <f t="shared" si="3"/>
        <v>1.428817924661141E-2</v>
      </c>
      <c r="AE21" s="44">
        <f t="shared" si="4"/>
        <v>6.618371578575033E-3</v>
      </c>
      <c r="AF21" s="44">
        <f t="shared" si="5"/>
        <v>-6.2891236325286481E-3</v>
      </c>
      <c r="AG21" s="44">
        <f t="shared" si="6"/>
        <v>-2.6841876272480247E-2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3973923.2906406294</v>
      </c>
      <c r="D22" s="39">
        <f t="shared" si="15"/>
        <v>4201194.1747431299</v>
      </c>
      <c r="E22" s="39">
        <f t="shared" si="15"/>
        <v>4822086.5542611144</v>
      </c>
      <c r="F22" s="39">
        <f t="shared" si="15"/>
        <v>5531469.4237815691</v>
      </c>
      <c r="G22" s="39">
        <f t="shared" si="15"/>
        <v>7214307.2845427003</v>
      </c>
      <c r="H22" s="39">
        <f t="shared" si="15"/>
        <v>9235662.9654388539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3973863.0643309494</v>
      </c>
      <c r="M22" s="39">
        <f t="shared" si="16"/>
        <v>4200021.4942437997</v>
      </c>
      <c r="N22" s="39">
        <f t="shared" si="16"/>
        <v>4823699.5523501448</v>
      </c>
      <c r="O22" s="39">
        <f t="shared" si="16"/>
        <v>5555627.871282327</v>
      </c>
      <c r="P22" s="39">
        <f t="shared" si="16"/>
        <v>7239068.5368203539</v>
      </c>
      <c r="Q22" s="39">
        <f t="shared" si="16"/>
        <v>9273703.0520024225</v>
      </c>
      <c r="R22" s="41"/>
      <c r="S22" s="40" t="s">
        <v>225</v>
      </c>
      <c r="T22" s="43">
        <f t="shared" si="7"/>
        <v>-60.226309679914266</v>
      </c>
      <c r="U22" s="43">
        <f t="shared" si="8"/>
        <v>-1172.680499330163</v>
      </c>
      <c r="V22" s="43">
        <f t="shared" si="9"/>
        <v>1612.998089030385</v>
      </c>
      <c r="W22" s="43">
        <f t="shared" si="10"/>
        <v>24158.447500757873</v>
      </c>
      <c r="X22" s="43">
        <f t="shared" si="11"/>
        <v>24761.252277653664</v>
      </c>
      <c r="Y22" s="43">
        <f t="shared" si="12"/>
        <v>38040.086563568562</v>
      </c>
      <c r="Z22" s="43"/>
      <c r="AA22" s="40" t="s">
        <v>225</v>
      </c>
      <c r="AB22" s="44">
        <f t="shared" si="1"/>
        <v>-1.5155378016884491E-5</v>
      </c>
      <c r="AC22" s="44">
        <f t="shared" si="2"/>
        <v>-2.7913027833370574E-4</v>
      </c>
      <c r="AD22" s="44">
        <f t="shared" si="3"/>
        <v>3.3450210212526699E-4</v>
      </c>
      <c r="AE22" s="44">
        <f t="shared" si="4"/>
        <v>4.3674556704396128E-3</v>
      </c>
      <c r="AF22" s="44">
        <f t="shared" si="5"/>
        <v>3.4322425287742764E-3</v>
      </c>
      <c r="AG22" s="44">
        <f t="shared" si="6"/>
        <v>4.1188257633393288E-3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23947.904947700001</v>
      </c>
      <c r="D23" s="39">
        <f t="shared" si="17"/>
        <v>30168.368961499997</v>
      </c>
      <c r="E23" s="39">
        <f t="shared" si="17"/>
        <v>55909.008316999993</v>
      </c>
      <c r="F23" s="39">
        <f t="shared" si="17"/>
        <v>79350.749115999992</v>
      </c>
      <c r="G23" s="39">
        <f t="shared" si="17"/>
        <v>168824.2075619</v>
      </c>
      <c r="H23" s="39">
        <f>SUM(H10:H17)</f>
        <v>220608.92968749601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24601.302380599998</v>
      </c>
      <c r="M23" s="39">
        <f t="shared" si="18"/>
        <v>32583.042501800002</v>
      </c>
      <c r="N23" s="39">
        <f t="shared" si="18"/>
        <v>67818.220434000003</v>
      </c>
      <c r="O23" s="39">
        <f t="shared" si="18"/>
        <v>127469.69077100001</v>
      </c>
      <c r="P23" s="39">
        <f t="shared" si="18"/>
        <v>245129.8806909</v>
      </c>
      <c r="Q23" s="39">
        <f t="shared" si="18"/>
        <v>343369.02205670002</v>
      </c>
      <c r="R23" s="41"/>
      <c r="S23" s="40" t="s">
        <v>436</v>
      </c>
      <c r="T23" s="43">
        <f t="shared" si="7"/>
        <v>653.39743289999751</v>
      </c>
      <c r="U23" s="43">
        <f t="shared" si="8"/>
        <v>2414.6735403000057</v>
      </c>
      <c r="V23" s="43">
        <f t="shared" si="9"/>
        <v>11909.21211700001</v>
      </c>
      <c r="W23" s="43">
        <f t="shared" si="10"/>
        <v>48118.941655000017</v>
      </c>
      <c r="X23" s="43">
        <f t="shared" si="11"/>
        <v>76305.673129000003</v>
      </c>
      <c r="Y23" s="43">
        <f t="shared" si="12"/>
        <v>122760.09236920401</v>
      </c>
      <c r="Z23" s="43"/>
      <c r="AA23" s="40" t="s">
        <v>436</v>
      </c>
      <c r="AB23" s="44">
        <f t="shared" si="1"/>
        <v>2.7284116682730897E-2</v>
      </c>
      <c r="AC23" s="44">
        <f t="shared" si="2"/>
        <v>8.0039910125122793E-2</v>
      </c>
      <c r="AD23" s="44">
        <f t="shared" si="3"/>
        <v>0.21301061269904209</v>
      </c>
      <c r="AE23" s="44">
        <f t="shared" si="4"/>
        <v>0.60640815860045216</v>
      </c>
      <c r="AF23" s="44">
        <f t="shared" si="5"/>
        <v>0.4519830078338869</v>
      </c>
      <c r="AG23" s="44">
        <f t="shared" si="6"/>
        <v>0.55646021465722195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21102.310607700001</v>
      </c>
      <c r="D24" s="39">
        <f t="shared" si="19"/>
        <v>27007.992309499998</v>
      </c>
      <c r="E24" s="39">
        <f t="shared" si="19"/>
        <v>52622.470365999994</v>
      </c>
      <c r="F24" s="39">
        <f t="shared" si="19"/>
        <v>76015.805248999997</v>
      </c>
      <c r="G24" s="39">
        <f t="shared" si="19"/>
        <v>165342.93473390001</v>
      </c>
      <c r="H24" s="39">
        <f>SUM(H10:H16)</f>
        <v>216893.98489049601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21695.4804186</v>
      </c>
      <c r="M24" s="39">
        <f t="shared" si="20"/>
        <v>29242.438027800003</v>
      </c>
      <c r="N24" s="39">
        <f t="shared" si="20"/>
        <v>64491.404885000004</v>
      </c>
      <c r="O24" s="39">
        <f t="shared" si="20"/>
        <v>124134.137365</v>
      </c>
      <c r="P24" s="39">
        <f t="shared" si="20"/>
        <v>241835.94525590001</v>
      </c>
      <c r="Q24" s="39">
        <f t="shared" si="20"/>
        <v>310473.31343670003</v>
      </c>
      <c r="R24" s="41"/>
      <c r="S24" s="50" t="s">
        <v>439</v>
      </c>
      <c r="T24" s="43">
        <f t="shared" si="7"/>
        <v>593.16981089999899</v>
      </c>
      <c r="U24" s="43">
        <f t="shared" si="8"/>
        <v>2234.445718300005</v>
      </c>
      <c r="V24" s="43">
        <f t="shared" si="9"/>
        <v>11868.934519000009</v>
      </c>
      <c r="W24" s="43">
        <f t="shared" si="10"/>
        <v>48118.332116000005</v>
      </c>
      <c r="X24" s="43">
        <f t="shared" si="11"/>
        <v>76493.010521999997</v>
      </c>
      <c r="Y24" s="43">
        <f t="shared" si="12"/>
        <v>93579.328546204022</v>
      </c>
      <c r="Z24" s="43"/>
      <c r="AA24" s="50" t="s">
        <v>439</v>
      </c>
      <c r="AB24" s="44">
        <f t="shared" si="1"/>
        <v>2.8109235141461575E-2</v>
      </c>
      <c r="AC24" s="44">
        <f t="shared" si="2"/>
        <v>8.2732758980905263E-2</v>
      </c>
      <c r="AD24" s="44">
        <f t="shared" si="3"/>
        <v>0.22554879002162287</v>
      </c>
      <c r="AE24" s="44">
        <f t="shared" si="4"/>
        <v>0.63300430691198928</v>
      </c>
      <c r="AF24" s="44">
        <f t="shared" si="5"/>
        <v>0.46263247138504271</v>
      </c>
      <c r="AG24" s="44">
        <f t="shared" si="6"/>
        <v>0.43145193073680543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22552.586871800002</v>
      </c>
      <c r="D25" s="39">
        <f t="shared" si="21"/>
        <v>21896.215335699999</v>
      </c>
      <c r="E25" s="39">
        <f t="shared" si="21"/>
        <v>23737.073204912002</v>
      </c>
      <c r="F25" s="39">
        <f t="shared" si="21"/>
        <v>28705.598082788998</v>
      </c>
      <c r="G25" s="39">
        <f t="shared" si="21"/>
        <v>30533.753386269796</v>
      </c>
      <c r="H25" s="39">
        <f t="shared" si="21"/>
        <v>40830.2752197788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22527.273695199998</v>
      </c>
      <c r="M25" s="39">
        <f t="shared" si="22"/>
        <v>21175.011369600001</v>
      </c>
      <c r="N25" s="39">
        <f t="shared" si="22"/>
        <v>20880.439041043999</v>
      </c>
      <c r="O25" s="39">
        <f t="shared" si="22"/>
        <v>18432.525341499</v>
      </c>
      <c r="P25" s="39">
        <f t="shared" si="22"/>
        <v>12759.7242847421</v>
      </c>
      <c r="Q25" s="39">
        <f t="shared" si="22"/>
        <v>5935.6072082821001</v>
      </c>
      <c r="R25" s="41"/>
      <c r="S25" s="40" t="s">
        <v>226</v>
      </c>
      <c r="T25" s="43">
        <f t="shared" si="7"/>
        <v>-25.313176600004226</v>
      </c>
      <c r="U25" s="43">
        <f t="shared" si="8"/>
        <v>-721.20396609999807</v>
      </c>
      <c r="V25" s="43">
        <f t="shared" si="9"/>
        <v>-2856.6341638680024</v>
      </c>
      <c r="W25" s="43">
        <f t="shared" si="10"/>
        <v>-10273.072741289998</v>
      </c>
      <c r="X25" s="43">
        <f t="shared" si="11"/>
        <v>-17774.029101527696</v>
      </c>
      <c r="Y25" s="43">
        <f t="shared" si="12"/>
        <v>-34894.668011496702</v>
      </c>
      <c r="Z25" s="41"/>
      <c r="AA25" s="40" t="s">
        <v>226</v>
      </c>
      <c r="AB25" s="44">
        <f t="shared" si="1"/>
        <v>-1.1224067883607303E-3</v>
      </c>
      <c r="AC25" s="44">
        <f t="shared" si="2"/>
        <v>-3.2937380046867415E-2</v>
      </c>
      <c r="AD25" s="44">
        <f t="shared" si="3"/>
        <v>-0.12034483523760076</v>
      </c>
      <c r="AE25" s="44">
        <f t="shared" si="4"/>
        <v>-0.3578769796630511</v>
      </c>
      <c r="AF25" s="44">
        <f t="shared" si="5"/>
        <v>-0.58211084882607966</v>
      </c>
      <c r="AG25" s="44">
        <f t="shared" si="6"/>
        <v>-0.85462730348173599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65546.62989458692</v>
      </c>
      <c r="C30" s="39">
        <f>AVERAGE(Inversion!U2:AD2)</f>
        <v>87648.174829700991</v>
      </c>
      <c r="D30" s="39">
        <f>AVERAGE(Inversion!AE2:AN2)</f>
        <v>114454.879890931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65575.506898916152</v>
      </c>
      <c r="L30" s="39">
        <f>AVERAGE(Inversion!U26:AD26)</f>
        <v>87761.250884897992</v>
      </c>
      <c r="M30" s="39">
        <f>AVERAGE(Inversion!AE26:AN26)</f>
        <v>114432.00428881201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28.877004329231568</v>
      </c>
      <c r="U30" s="39">
        <f t="shared" ref="U30:U51" si="24">L30-C30</f>
        <v>113.07605519700155</v>
      </c>
      <c r="V30" s="39">
        <f t="shared" ref="V30:V51" si="25">M30-D30</f>
        <v>-22.875602118991083</v>
      </c>
      <c r="W30" s="41"/>
      <c r="X30" s="41"/>
      <c r="Y30" s="41"/>
      <c r="Z30" s="41"/>
      <c r="AA30" s="36" t="s">
        <v>219</v>
      </c>
      <c r="AB30" s="44">
        <f t="shared" ref="AB30:AB51" si="26">K30/B30-1</f>
        <v>4.4055665982623005E-4</v>
      </c>
      <c r="AC30" s="44">
        <f t="shared" ref="AC30:AC51" si="27">L30/C30-1</f>
        <v>1.2901130618716561E-3</v>
      </c>
      <c r="AD30" s="44">
        <f t="shared" ref="AD30:AD51" si="28">M30/D30-1</f>
        <v>-1.9986567755603257E-4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1074601.2240114615</v>
      </c>
      <c r="C31" s="39">
        <f>AVERAGE(Inversion!U3:AD3)</f>
        <v>1466219.6419650002</v>
      </c>
      <c r="D31" s="39">
        <f>AVERAGE(Inversion!AE3:AN3)</f>
        <v>1896567.9386849999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1074873.7087232308</v>
      </c>
      <c r="L31" s="39">
        <f>AVERAGE(Inversion!U27:AD27)</f>
        <v>1467045.6458939998</v>
      </c>
      <c r="M31" s="39">
        <f>AVERAGE(Inversion!AE27:AN27)</f>
        <v>1896189.0419050001</v>
      </c>
      <c r="N31" s="39"/>
      <c r="O31" s="39"/>
      <c r="P31" s="39"/>
      <c r="Q31" s="41"/>
      <c r="R31" s="41"/>
      <c r="S31" s="36" t="s">
        <v>218</v>
      </c>
      <c r="T31" s="39">
        <f t="shared" si="23"/>
        <v>272.48471176926978</v>
      </c>
      <c r="U31" s="39">
        <f t="shared" si="24"/>
        <v>826.00392899964936</v>
      </c>
      <c r="V31" s="39">
        <f t="shared" si="25"/>
        <v>-378.89677999983542</v>
      </c>
      <c r="W31" s="41"/>
      <c r="X31" s="41"/>
      <c r="Y31" s="41"/>
      <c r="Z31" s="41"/>
      <c r="AA31" s="36" t="s">
        <v>218</v>
      </c>
      <c r="AB31" s="44">
        <f t="shared" si="26"/>
        <v>2.5356821272937147E-4</v>
      </c>
      <c r="AC31" s="44">
        <f t="shared" si="27"/>
        <v>5.6335620213943116E-4</v>
      </c>
      <c r="AD31" s="44">
        <f t="shared" si="28"/>
        <v>-1.9978023052658056E-4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235537.4548435231</v>
      </c>
      <c r="C32" s="39">
        <f>AVERAGE(Inversion!U4:AD4)</f>
        <v>329395.89611789997</v>
      </c>
      <c r="D32" s="39">
        <f>AVERAGE(Inversion!AE4:AN4)</f>
        <v>439589.20717779995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235411.96108146926</v>
      </c>
      <c r="L32" s="39">
        <f>AVERAGE(Inversion!U28:AD28)</f>
        <v>328844.2854013</v>
      </c>
      <c r="M32" s="39">
        <f>AVERAGE(Inversion!AE28:AN28)</f>
        <v>438219.00243560004</v>
      </c>
      <c r="N32" s="39"/>
      <c r="O32" s="39"/>
      <c r="P32" s="39"/>
      <c r="Q32" s="41"/>
      <c r="R32" s="41"/>
      <c r="S32" s="36" t="s">
        <v>220</v>
      </c>
      <c r="T32" s="39">
        <f t="shared" si="23"/>
        <v>-125.49376205384033</v>
      </c>
      <c r="U32" s="39">
        <f t="shared" si="24"/>
        <v>-551.61071659997106</v>
      </c>
      <c r="V32" s="39">
        <f t="shared" si="25"/>
        <v>-1370.2047421999159</v>
      </c>
      <c r="W32" s="41"/>
      <c r="X32" s="41"/>
      <c r="Y32" s="41"/>
      <c r="Z32" s="41"/>
      <c r="AA32" s="36" t="s">
        <v>220</v>
      </c>
      <c r="AB32" s="44">
        <f t="shared" si="26"/>
        <v>-5.3279747858869797E-4</v>
      </c>
      <c r="AC32" s="44">
        <f t="shared" si="27"/>
        <v>-1.6746132028389038E-3</v>
      </c>
      <c r="AD32" s="44">
        <f t="shared" si="28"/>
        <v>-3.1170117915240159E-3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2748957.4158230769</v>
      </c>
      <c r="C33" s="39">
        <f>AVERAGE(Inversion!U5:AD5)</f>
        <v>3710107.4556499994</v>
      </c>
      <c r="D33" s="39">
        <f>AVERAGE(Inversion!AE5:AN5)</f>
        <v>4814654.2847199999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2748481.1677769232</v>
      </c>
      <c r="L33" s="39">
        <f>AVERAGE(Inversion!U29:AD29)</f>
        <v>3708929.0125100003</v>
      </c>
      <c r="M33" s="39">
        <f>AVERAGE(Inversion!AE29:AN29)</f>
        <v>4808268.4973400002</v>
      </c>
      <c r="N33" s="39"/>
      <c r="O33" s="39"/>
      <c r="P33" s="39"/>
      <c r="Q33" s="41"/>
      <c r="R33" s="41"/>
      <c r="S33" s="36" t="s">
        <v>221</v>
      </c>
      <c r="T33" s="39">
        <f t="shared" si="23"/>
        <v>-476.24804615369067</v>
      </c>
      <c r="U33" s="39">
        <f t="shared" si="24"/>
        <v>-1178.4431399991736</v>
      </c>
      <c r="V33" s="39">
        <f t="shared" si="25"/>
        <v>-6385.7873799996451</v>
      </c>
      <c r="W33" s="41"/>
      <c r="X33" s="41"/>
      <c r="Y33" s="41"/>
      <c r="Z33" s="41"/>
      <c r="AA33" s="36" t="s">
        <v>221</v>
      </c>
      <c r="AB33" s="44">
        <f t="shared" si="26"/>
        <v>-1.7324678927810311E-4</v>
      </c>
      <c r="AC33" s="44">
        <f t="shared" si="27"/>
        <v>-3.1763046059607447E-4</v>
      </c>
      <c r="AD33" s="44">
        <f t="shared" si="28"/>
        <v>-1.3263231381464013E-3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516004.55065538455</v>
      </c>
      <c r="C34" s="39">
        <f>AVERAGE(Inversion!U6:AD6)</f>
        <v>678315.02870300016</v>
      </c>
      <c r="D34" s="39">
        <f>AVERAGE(Inversion!AE6:AN6)</f>
        <v>790314.41807899985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509518.98453538463</v>
      </c>
      <c r="L34" s="39">
        <f>AVERAGE(Inversion!U30:AD30)</f>
        <v>655433.70388200006</v>
      </c>
      <c r="M34" s="39">
        <f>AVERAGE(Inversion!AE30:AN30)</f>
        <v>754757.75665400003</v>
      </c>
      <c r="N34" s="39"/>
      <c r="O34" s="39"/>
      <c r="P34" s="39"/>
      <c r="Q34" s="41"/>
      <c r="R34" s="41"/>
      <c r="S34" s="37" t="s">
        <v>222</v>
      </c>
      <c r="T34" s="39">
        <f t="shared" si="23"/>
        <v>-6485.5661199999158</v>
      </c>
      <c r="U34" s="39">
        <f t="shared" si="24"/>
        <v>-22881.324821000104</v>
      </c>
      <c r="V34" s="39">
        <f t="shared" si="25"/>
        <v>-35556.661424999824</v>
      </c>
      <c r="W34" s="41"/>
      <c r="X34" s="41"/>
      <c r="Y34" s="41"/>
      <c r="Z34" s="41"/>
      <c r="AA34" s="37" t="s">
        <v>222</v>
      </c>
      <c r="AB34" s="44">
        <f t="shared" si="26"/>
        <v>-1.2568815743509432E-2</v>
      </c>
      <c r="AC34" s="44">
        <f t="shared" si="27"/>
        <v>-3.3732593047144044E-2</v>
      </c>
      <c r="AD34" s="44">
        <f t="shared" si="28"/>
        <v>-4.499052606357179E-2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73907.211600430543</v>
      </c>
      <c r="C35" s="39">
        <f>AVERAGE(Inversion!U7:AD7)</f>
        <v>153207.52956503301</v>
      </c>
      <c r="D35" s="39">
        <f>AVERAGE(Inversion!AE7:AN7)</f>
        <v>236370.60201693056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85536.751776769161</v>
      </c>
      <c r="L35" s="39">
        <f>AVERAGE(Inversion!U31:AD31)</f>
        <v>206478.77007188991</v>
      </c>
      <c r="M35" s="39">
        <f>AVERAGE(Inversion!AE31:AN31)</f>
        <v>310915.91867589689</v>
      </c>
      <c r="N35" s="39"/>
      <c r="O35" s="39"/>
      <c r="P35" s="39"/>
      <c r="Q35" s="41"/>
      <c r="R35" s="41"/>
      <c r="S35" s="36" t="s">
        <v>224</v>
      </c>
      <c r="T35" s="39">
        <f t="shared" si="23"/>
        <v>11629.540176338618</v>
      </c>
      <c r="U35" s="39">
        <f t="shared" si="24"/>
        <v>53271.240506856906</v>
      </c>
      <c r="V35" s="39">
        <f t="shared" si="25"/>
        <v>74545.316658966331</v>
      </c>
      <c r="W35" s="41"/>
      <c r="X35" s="41"/>
      <c r="Y35" s="41"/>
      <c r="Z35" s="41"/>
      <c r="AA35" s="36" t="s">
        <v>224</v>
      </c>
      <c r="AB35" s="44">
        <f t="shared" si="26"/>
        <v>0.15735325314682647</v>
      </c>
      <c r="AC35" s="44">
        <f t="shared" si="27"/>
        <v>0.34770641272069147</v>
      </c>
      <c r="AD35" s="44">
        <f t="shared" si="28"/>
        <v>0.31537473790258774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18913.720216153852</v>
      </c>
      <c r="C36" s="39">
        <f>AVERAGE(Inversion!U8:AD8)</f>
        <v>25293.777815000001</v>
      </c>
      <c r="D36" s="39">
        <f>AVERAGE(Inversion!AE8:AN8)</f>
        <v>28677.861459999996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20081.304128461539</v>
      </c>
      <c r="L36" s="39">
        <f>AVERAGE(Inversion!U32:AD32)</f>
        <v>30973.953873000002</v>
      </c>
      <c r="M36" s="39">
        <f>AVERAGE(Inversion!AE32:AN32)</f>
        <v>38708.479238000007</v>
      </c>
      <c r="N36" s="39"/>
      <c r="O36" s="39"/>
      <c r="P36" s="39"/>
      <c r="Q36" s="41"/>
      <c r="R36" s="41"/>
      <c r="S36" s="38" t="s">
        <v>425</v>
      </c>
      <c r="T36" s="39">
        <f t="shared" si="23"/>
        <v>1167.5839123076876</v>
      </c>
      <c r="U36" s="39">
        <f t="shared" si="24"/>
        <v>5680.1760580000009</v>
      </c>
      <c r="V36" s="39">
        <f t="shared" si="25"/>
        <v>10030.617778000011</v>
      </c>
      <c r="W36" s="41"/>
      <c r="X36" s="41"/>
      <c r="Y36" s="41"/>
      <c r="Z36" s="41"/>
      <c r="AA36" s="38" t="s">
        <v>425</v>
      </c>
      <c r="AB36" s="44">
        <f t="shared" si="26"/>
        <v>6.1732112929876015E-2</v>
      </c>
      <c r="AC36" s="44">
        <f t="shared" si="27"/>
        <v>0.22456811708970892</v>
      </c>
      <c r="AD36" s="44">
        <f t="shared" si="28"/>
        <v>0.34976868104306735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9830.7404474615396</v>
      </c>
      <c r="C37" s="39">
        <f>AVERAGE(Inversion!U9:AD9)</f>
        <v>33199.685644000005</v>
      </c>
      <c r="D37" s="39">
        <f>AVERAGE(Inversion!AE9:AN9)</f>
        <v>55013.083544000008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15110.642298384615</v>
      </c>
      <c r="L37" s="39">
        <f>AVERAGE(Inversion!U33:AD33)</f>
        <v>74995.605060000002</v>
      </c>
      <c r="M37" s="39">
        <f>AVERAGE(Inversion!AE33:AN33)</f>
        <v>145523.87489000004</v>
      </c>
      <c r="N37" s="39"/>
      <c r="O37" s="39"/>
      <c r="P37" s="39"/>
      <c r="Q37" s="41"/>
      <c r="R37" s="41"/>
      <c r="S37" s="38" t="s">
        <v>426</v>
      </c>
      <c r="T37" s="39">
        <f t="shared" si="23"/>
        <v>5279.9018509230755</v>
      </c>
      <c r="U37" s="39">
        <f t="shared" si="24"/>
        <v>41795.919415999997</v>
      </c>
      <c r="V37" s="39">
        <f t="shared" si="25"/>
        <v>90510.791346000027</v>
      </c>
      <c r="W37" s="41"/>
      <c r="X37" s="41"/>
      <c r="Y37" s="41"/>
      <c r="Z37" s="41"/>
      <c r="AA37" s="38" t="s">
        <v>426</v>
      </c>
      <c r="AB37" s="44">
        <f t="shared" si="26"/>
        <v>0.5370807905203554</v>
      </c>
      <c r="AC37" s="44">
        <f t="shared" si="27"/>
        <v>1.2589251556227774</v>
      </c>
      <c r="AD37" s="44">
        <f t="shared" si="28"/>
        <v>1.6452593731381846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1862.129304653846</v>
      </c>
      <c r="C38" s="39">
        <f>AVERAGE(Inversion!U10:AD10)</f>
        <v>3211.1802405000003</v>
      </c>
      <c r="D38" s="39">
        <f>AVERAGE(Inversion!AE10:AN10)</f>
        <v>3754.1952948999997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1896.2560678307696</v>
      </c>
      <c r="L38" s="39">
        <f>AVERAGE(Inversion!U34:AD34)</f>
        <v>2932.481499</v>
      </c>
      <c r="M38" s="39">
        <f>AVERAGE(Inversion!AE34:AN34)</f>
        <v>2776.2310310000003</v>
      </c>
      <c r="N38" s="39"/>
      <c r="O38" s="39"/>
      <c r="P38" s="39"/>
      <c r="Q38" s="41"/>
      <c r="R38" s="41"/>
      <c r="S38" s="38" t="s">
        <v>427</v>
      </c>
      <c r="T38" s="39">
        <f t="shared" si="23"/>
        <v>34.126763176923532</v>
      </c>
      <c r="U38" s="39">
        <f t="shared" si="24"/>
        <v>-278.69874150000032</v>
      </c>
      <c r="V38" s="39">
        <f t="shared" si="25"/>
        <v>-977.96426389999942</v>
      </c>
      <c r="W38" s="41"/>
      <c r="X38" s="41"/>
      <c r="Y38" s="41"/>
      <c r="Z38" s="41"/>
      <c r="AA38" s="38" t="s">
        <v>427</v>
      </c>
      <c r="AB38" s="44">
        <f t="shared" si="26"/>
        <v>1.8326741914019395E-2</v>
      </c>
      <c r="AC38" s="44">
        <f t="shared" si="27"/>
        <v>-8.679012718906276E-2</v>
      </c>
      <c r="AD38" s="44">
        <f t="shared" si="28"/>
        <v>-0.2604990382968474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8841.0443978230778</v>
      </c>
      <c r="C39" s="39">
        <f>AVERAGE(Inversion!U11:AD11)</f>
        <v>49135.777734999989</v>
      </c>
      <c r="D39" s="39">
        <f>AVERAGE(Inversion!AE11:AN11)</f>
        <v>107145.438016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16851.083939207692</v>
      </c>
      <c r="L39" s="39">
        <f>AVERAGE(Inversion!U35:AD35)</f>
        <v>67959.344284999985</v>
      </c>
      <c r="M39" s="39">
        <f>AVERAGE(Inversion!AE35:AN35)</f>
        <v>93290.930973999988</v>
      </c>
      <c r="N39" s="39"/>
      <c r="O39" s="39"/>
      <c r="P39" s="39"/>
      <c r="Q39" s="41"/>
      <c r="R39" s="41"/>
      <c r="S39" s="38" t="s">
        <v>117</v>
      </c>
      <c r="T39" s="39">
        <f t="shared" si="23"/>
        <v>8010.0395413846145</v>
      </c>
      <c r="U39" s="39">
        <f t="shared" si="24"/>
        <v>18823.566549999996</v>
      </c>
      <c r="V39" s="39">
        <f t="shared" si="25"/>
        <v>-13854.507042000012</v>
      </c>
      <c r="W39" s="41"/>
      <c r="X39" s="41"/>
      <c r="Y39" s="41"/>
      <c r="Z39" s="41"/>
      <c r="AA39" s="38" t="s">
        <v>117</v>
      </c>
      <c r="AB39" s="44">
        <f t="shared" si="26"/>
        <v>0.90600603061748219</v>
      </c>
      <c r="AC39" s="44">
        <f t="shared" si="27"/>
        <v>0.38309287891034538</v>
      </c>
      <c r="AD39" s="44">
        <f t="shared" si="28"/>
        <v>-0.1293056176589723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2791.9578748461531</v>
      </c>
      <c r="C40" s="39">
        <f>AVERAGE(Inversion!U12:AD12)</f>
        <v>4568.8421770000004</v>
      </c>
      <c r="D40" s="39">
        <f>AVERAGE(Inversion!AE12:AN12)</f>
        <v>563.96228321859985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3160.648408307693</v>
      </c>
      <c r="L40" s="39">
        <f>AVERAGE(Inversion!U36:AD36)</f>
        <v>6613.9378828999997</v>
      </c>
      <c r="M40" s="39">
        <f>AVERAGE(Inversion!AE36:AN36)</f>
        <v>5551.5693557000004</v>
      </c>
      <c r="N40" s="39"/>
      <c r="O40" s="39"/>
      <c r="P40" s="39"/>
      <c r="Q40" s="41"/>
      <c r="R40" s="41"/>
      <c r="S40" s="38" t="s">
        <v>428</v>
      </c>
      <c r="T40" s="39">
        <f t="shared" si="23"/>
        <v>368.69053346153987</v>
      </c>
      <c r="U40" s="39">
        <f t="shared" si="24"/>
        <v>2045.0957058999993</v>
      </c>
      <c r="V40" s="39">
        <f t="shared" si="25"/>
        <v>4987.6070724814008</v>
      </c>
      <c r="W40" s="41"/>
      <c r="X40" s="41"/>
      <c r="Y40" s="41"/>
      <c r="Z40" s="41"/>
      <c r="AA40" s="38" t="s">
        <v>428</v>
      </c>
      <c r="AB40" s="44">
        <f t="shared" si="26"/>
        <v>0.1320544757437847</v>
      </c>
      <c r="AC40" s="44">
        <f t="shared" si="27"/>
        <v>0.44761793615792023</v>
      </c>
      <c r="AD40" s="44">
        <f t="shared" si="28"/>
        <v>8.8438663735037988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1231.0371496692305</v>
      </c>
      <c r="C41" s="39">
        <f>AVERAGE(Inversion!U13:AD13)</f>
        <v>945.67485993000014</v>
      </c>
      <c r="D41" s="39">
        <f>AVERAGE(Inversion!AE13:AN13)</f>
        <v>196.54941872899997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1359.9346518153845</v>
      </c>
      <c r="L41" s="39">
        <f>AVERAGE(Inversion!U37:AD37)</f>
        <v>1142.78741107</v>
      </c>
      <c r="M41" s="39">
        <f>AVERAGE(Inversion!AE37:AN37)</f>
        <v>1483.3537755900002</v>
      </c>
      <c r="N41" s="39"/>
      <c r="O41" s="39"/>
      <c r="P41" s="39"/>
      <c r="Q41" s="41"/>
      <c r="R41" s="41"/>
      <c r="S41" s="38" t="s">
        <v>429</v>
      </c>
      <c r="T41" s="39">
        <f t="shared" si="23"/>
        <v>128.89750214615401</v>
      </c>
      <c r="U41" s="39">
        <f t="shared" si="24"/>
        <v>197.11255113999982</v>
      </c>
      <c r="V41" s="39">
        <f t="shared" si="25"/>
        <v>1286.8043568610001</v>
      </c>
      <c r="W41" s="41"/>
      <c r="X41" s="41"/>
      <c r="Y41" s="41"/>
      <c r="Z41" s="41"/>
      <c r="AA41" s="38" t="s">
        <v>429</v>
      </c>
      <c r="AB41" s="44">
        <f t="shared" si="26"/>
        <v>0.10470642756864623</v>
      </c>
      <c r="AC41" s="44">
        <f t="shared" si="27"/>
        <v>0.20843585833992706</v>
      </c>
      <c r="AD41" s="44">
        <f t="shared" si="28"/>
        <v>6.5469761507421751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2927.422897038462</v>
      </c>
      <c r="C42" s="39">
        <f>AVERAGE(Inversion!U14:AD14)</f>
        <v>3058.6274868</v>
      </c>
      <c r="D42" s="39">
        <f>AVERAGE(Inversion!AE14:AN14)</f>
        <v>1245.5467934499998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2959.2255371230776</v>
      </c>
      <c r="L42" s="39">
        <f>AVERAGE(Inversion!U38:AD38)</f>
        <v>2843.3366782999997</v>
      </c>
      <c r="M42" s="39">
        <f>AVERAGE(Inversion!AE38:AN38)</f>
        <v>969.90014192000001</v>
      </c>
      <c r="N42" s="39"/>
      <c r="O42" s="39"/>
      <c r="P42" s="39"/>
      <c r="Q42" s="41"/>
      <c r="R42" s="41"/>
      <c r="S42" s="38" t="s">
        <v>430</v>
      </c>
      <c r="T42" s="39">
        <f t="shared" si="23"/>
        <v>31.802640084615632</v>
      </c>
      <c r="U42" s="39">
        <f t="shared" si="24"/>
        <v>-215.29080850000037</v>
      </c>
      <c r="V42" s="39">
        <f t="shared" si="25"/>
        <v>-275.64665152999976</v>
      </c>
      <c r="W42" s="41"/>
      <c r="X42" s="41"/>
      <c r="Y42" s="41"/>
      <c r="Z42" s="41"/>
      <c r="AA42" s="38" t="s">
        <v>430</v>
      </c>
      <c r="AB42" s="44">
        <f t="shared" si="26"/>
        <v>1.0863698619283602E-2</v>
      </c>
      <c r="AC42" s="44">
        <f t="shared" si="27"/>
        <v>-7.0388044777967451E-2</v>
      </c>
      <c r="AD42" s="44">
        <f t="shared" si="28"/>
        <v>-0.22130573735130021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3243.3203750769235</v>
      </c>
      <c r="C43" s="39">
        <f>AVERAGE(Inversion!U15:AD15)</f>
        <v>3469.3509553000004</v>
      </c>
      <c r="D43" s="39">
        <f>AVERAGE(Inversion!AE15:AN15)</f>
        <v>3671.1963573999992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3343.6451156153848</v>
      </c>
      <c r="L43" s="39">
        <f>AVERAGE(Inversion!U39:AD39)</f>
        <v>3384.1408244999998</v>
      </c>
      <c r="M43" s="39">
        <f>AVERAGE(Inversion!AE39:AN39)</f>
        <v>13642.044048600001</v>
      </c>
      <c r="N43" s="39"/>
      <c r="O43" s="39"/>
      <c r="P43" s="39"/>
      <c r="Q43" s="41"/>
      <c r="R43" s="41"/>
      <c r="S43" s="38" t="s">
        <v>431</v>
      </c>
      <c r="T43" s="39">
        <f t="shared" si="23"/>
        <v>100.32474053846136</v>
      </c>
      <c r="U43" s="39">
        <f t="shared" si="24"/>
        <v>-85.21013080000057</v>
      </c>
      <c r="V43" s="39">
        <f t="shared" si="25"/>
        <v>9970.8476912000006</v>
      </c>
      <c r="W43" s="41"/>
      <c r="X43" s="41"/>
      <c r="Y43" s="41"/>
      <c r="Z43" s="41"/>
      <c r="AA43" s="38" t="s">
        <v>431</v>
      </c>
      <c r="AB43" s="44">
        <f t="shared" si="26"/>
        <v>3.0932726014179845E-2</v>
      </c>
      <c r="AC43" s="44">
        <f t="shared" si="27"/>
        <v>-2.4560827629683368E-2</v>
      </c>
      <c r="AD43" s="44">
        <f t="shared" si="28"/>
        <v>2.7159668730608346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3440.3842800000002</v>
      </c>
      <c r="C44" s="39">
        <f>AVERAGE(Inversion!U16:AD16)</f>
        <v>2658.0920821999998</v>
      </c>
      <c r="D44" s="39">
        <f>AVERAGE(Inversion!AE16:AN16)</f>
        <v>545.03819715099996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625.18511970307691</v>
      </c>
      <c r="L44" s="39">
        <f>AVERAGE(Inversion!U40:AD40)</f>
        <v>6.5490851326400001</v>
      </c>
      <c r="M44" s="39">
        <f>AVERAGE(Inversion!AE40:AN40)</f>
        <v>0.13288184111999998</v>
      </c>
      <c r="N44" s="39"/>
      <c r="O44" s="39"/>
      <c r="P44" s="39"/>
      <c r="Q44" s="41"/>
      <c r="R44" s="41"/>
      <c r="S44" s="38" t="s">
        <v>434</v>
      </c>
      <c r="T44" s="39">
        <f t="shared" si="23"/>
        <v>-2815.1991602969233</v>
      </c>
      <c r="U44" s="39">
        <f t="shared" si="24"/>
        <v>-2651.5429970673599</v>
      </c>
      <c r="V44" s="39">
        <f t="shared" si="25"/>
        <v>-544.90531530987994</v>
      </c>
      <c r="W44" s="41"/>
      <c r="X44" s="41"/>
      <c r="Y44" s="41"/>
      <c r="Z44" s="41"/>
      <c r="AA44" s="38" t="s">
        <v>434</v>
      </c>
      <c r="AB44" s="44">
        <f t="shared" si="26"/>
        <v>-0.81828043938653361</v>
      </c>
      <c r="AC44" s="44">
        <f t="shared" si="27"/>
        <v>-0.99753617070811951</v>
      </c>
      <c r="AD44" s="44">
        <f t="shared" si="28"/>
        <v>-0.99975619719532582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20164.660910000002</v>
      </c>
      <c r="C45" s="39">
        <f>AVERAGE(Inversion!U17:AD17)</f>
        <v>27659.302956</v>
      </c>
      <c r="D45" s="39">
        <f>AVERAGE(Inversion!AE17:AN17)</f>
        <v>35549.171886999997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19464.424179230769</v>
      </c>
      <c r="L45" s="39">
        <f>AVERAGE(Inversion!U41:AD41)</f>
        <v>15619.539738000001</v>
      </c>
      <c r="M45" s="39">
        <f>AVERAGE(Inversion!AE41:AN41)</f>
        <v>8961.1830789999985</v>
      </c>
      <c r="N45" s="39"/>
      <c r="O45" s="39"/>
      <c r="P45" s="39"/>
      <c r="Q45" s="41"/>
      <c r="R45" s="41"/>
      <c r="S45" s="38" t="s">
        <v>435</v>
      </c>
      <c r="T45" s="39">
        <f t="shared" si="23"/>
        <v>-700.23673076923296</v>
      </c>
      <c r="U45" s="39">
        <f t="shared" si="24"/>
        <v>-12039.763217999998</v>
      </c>
      <c r="V45" s="39">
        <f t="shared" si="25"/>
        <v>-26587.988807999998</v>
      </c>
      <c r="W45" s="41"/>
      <c r="X45" s="41"/>
      <c r="Y45" s="41"/>
      <c r="Z45" s="41"/>
      <c r="AA45" s="38" t="s">
        <v>435</v>
      </c>
      <c r="AB45" s="44">
        <f t="shared" si="26"/>
        <v>-3.4725936324670581E-2</v>
      </c>
      <c r="AC45" s="44">
        <f t="shared" si="27"/>
        <v>-0.43528801998924815</v>
      </c>
      <c r="AD45" s="44">
        <f t="shared" si="28"/>
        <v>-0.74792146755246858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168.62362538753845</v>
      </c>
      <c r="C46" s="39">
        <f>AVERAGE(Inversion!U18:AD18)</f>
        <v>6.6687140484999983</v>
      </c>
      <c r="D46" s="39">
        <f>AVERAGE(Inversion!AE18:AN18)</f>
        <v>8.5095480172999967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175.30553370384615</v>
      </c>
      <c r="L46" s="39">
        <f>AVERAGE(Inversion!U42:AD42)</f>
        <v>6.5423794582000001</v>
      </c>
      <c r="M46" s="39">
        <f>AVERAGE(Inversion!AE42:AN42)</f>
        <v>8.1706870591000005</v>
      </c>
      <c r="N46" s="39"/>
      <c r="O46" s="39"/>
      <c r="P46" s="39"/>
      <c r="Q46" s="41"/>
      <c r="R46" s="41"/>
      <c r="S46" s="38" t="s">
        <v>432</v>
      </c>
      <c r="T46" s="39">
        <f t="shared" si="23"/>
        <v>6.6819083163076982</v>
      </c>
      <c r="U46" s="39">
        <f t="shared" si="24"/>
        <v>-0.12633459029999816</v>
      </c>
      <c r="V46" s="39">
        <f t="shared" si="25"/>
        <v>-0.33886095819999618</v>
      </c>
      <c r="W46" s="41"/>
      <c r="X46" s="41"/>
      <c r="Y46" s="41"/>
      <c r="Z46" s="41"/>
      <c r="AA46" s="38" t="s">
        <v>432</v>
      </c>
      <c r="AB46" s="44">
        <f t="shared" si="26"/>
        <v>3.962616923311324E-2</v>
      </c>
      <c r="AC46" s="44">
        <f t="shared" si="27"/>
        <v>-1.8944370590970983E-2</v>
      </c>
      <c r="AD46" s="44">
        <f t="shared" si="28"/>
        <v>-3.982126400968522E-2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492.17012231992305</v>
      </c>
      <c r="C47" s="39">
        <f>AVERAGE(Inversion!U19:AD19)</f>
        <v>0.54889925453999999</v>
      </c>
      <c r="D47" s="39">
        <f>AVERAGE(Inversion!AE19:AN19)</f>
        <v>4.9217064649999989E-2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509.0967973853077</v>
      </c>
      <c r="L47" s="39">
        <f>AVERAGE(Inversion!U43:AD43)</f>
        <v>0.55135552907000007</v>
      </c>
      <c r="M47" s="39">
        <f>AVERAGE(Inversion!AE43:AN43)</f>
        <v>4.8573186709999994E-2</v>
      </c>
      <c r="N47" s="39"/>
      <c r="O47" s="39"/>
      <c r="P47" s="39"/>
      <c r="Q47" s="41"/>
      <c r="R47" s="41"/>
      <c r="S47" s="38" t="s">
        <v>433</v>
      </c>
      <c r="T47" s="39">
        <f t="shared" si="23"/>
        <v>16.926675065384643</v>
      </c>
      <c r="U47" s="39">
        <f t="shared" si="24"/>
        <v>2.4562745300000799E-3</v>
      </c>
      <c r="V47" s="39">
        <f t="shared" si="25"/>
        <v>-6.4387793999999554E-4</v>
      </c>
      <c r="W47" s="41"/>
      <c r="X47" s="41"/>
      <c r="Y47" s="41"/>
      <c r="Z47" s="41"/>
      <c r="AA47" s="38" t="s">
        <v>433</v>
      </c>
      <c r="AB47" s="44">
        <f t="shared" si="26"/>
        <v>3.4391919171358865E-2</v>
      </c>
      <c r="AC47" s="44">
        <f t="shared" si="27"/>
        <v>4.4749095752707468E-3</v>
      </c>
      <c r="AD47" s="44">
        <f t="shared" si="28"/>
        <v>-1.3082412463620852E-2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4714554.4868284632</v>
      </c>
      <c r="C48" s="39">
        <f>AVERAGE(Inversion!U20:AD20)</f>
        <v>6424893.7268306352</v>
      </c>
      <c r="D48" s="39">
        <f>AVERAGE(Inversion!AE20:AN20)</f>
        <v>8291951.3305696603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4719398.0807926934</v>
      </c>
      <c r="L48" s="39">
        <f>AVERAGE(Inversion!U44:AD44)</f>
        <v>6454492.6686440883</v>
      </c>
      <c r="M48" s="39">
        <f>AVERAGE(Inversion!AE44:AN44)</f>
        <v>8322782.2212993084</v>
      </c>
      <c r="N48" s="39"/>
      <c r="O48" s="39"/>
      <c r="P48" s="39"/>
      <c r="Q48" s="41"/>
      <c r="R48" s="41"/>
      <c r="S48" s="40" t="s">
        <v>225</v>
      </c>
      <c r="T48" s="39">
        <f t="shared" si="23"/>
        <v>4843.5939642302692</v>
      </c>
      <c r="U48" s="39">
        <f t="shared" si="24"/>
        <v>29598.941813453101</v>
      </c>
      <c r="V48" s="39">
        <f t="shared" si="25"/>
        <v>30830.890729648061</v>
      </c>
      <c r="W48" s="41"/>
      <c r="X48" s="41"/>
      <c r="Y48" s="41"/>
      <c r="Z48" s="41"/>
      <c r="AA48" s="40" t="s">
        <v>225</v>
      </c>
      <c r="AB48" s="44">
        <f t="shared" si="26"/>
        <v>1.0273704499039749E-3</v>
      </c>
      <c r="AC48" s="44">
        <f t="shared" si="27"/>
        <v>4.6069153937668972E-3</v>
      </c>
      <c r="AD48" s="44">
        <f t="shared" si="28"/>
        <v>3.7181707297273547E-3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46398.052287646147</v>
      </c>
      <c r="C49" s="39">
        <f>AVERAGE(Inversion!U21:AD21)</f>
        <v>119413.56595822998</v>
      </c>
      <c r="D49" s="39">
        <f>AVERAGE(Inversion!AE21:AN21)</f>
        <v>196596.63681029761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61419.095031130761</v>
      </c>
      <c r="L49" s="39">
        <f>AVERAGE(Inversion!U45:AD45)</f>
        <v>187461.44668927</v>
      </c>
      <c r="M49" s="39">
        <f>AVERAGE(Inversion!AE45:AN45)</f>
        <v>288304.33940621006</v>
      </c>
      <c r="N49" s="39"/>
      <c r="O49" s="39"/>
      <c r="P49" s="39"/>
      <c r="Q49" s="41"/>
      <c r="R49" s="41"/>
      <c r="S49" s="40" t="s">
        <v>438</v>
      </c>
      <c r="T49" s="39">
        <f t="shared" si="23"/>
        <v>15021.042743484613</v>
      </c>
      <c r="U49" s="39">
        <f t="shared" si="24"/>
        <v>68047.880731040015</v>
      </c>
      <c r="V49" s="39">
        <f t="shared" si="25"/>
        <v>91707.702595912444</v>
      </c>
      <c r="W49" s="41"/>
      <c r="X49" s="41"/>
      <c r="Y49" s="41"/>
      <c r="Z49" s="41"/>
      <c r="AA49" s="40" t="s">
        <v>438</v>
      </c>
      <c r="AB49" s="44">
        <f t="shared" si="26"/>
        <v>0.32374295908718742</v>
      </c>
      <c r="AC49" s="44">
        <f t="shared" si="27"/>
        <v>0.56985050387694369</v>
      </c>
      <c r="AD49" s="44">
        <f t="shared" si="28"/>
        <v>0.46647645699251794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3243.3203750769235</v>
      </c>
      <c r="C50" s="39">
        <f>AVERAGE(Inversion!U22:AD22)</f>
        <v>3469.3509553000004</v>
      </c>
      <c r="D50" s="39">
        <f>AVERAGE(Inversion!AE22:AN22)</f>
        <v>3671.1963573999992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3343.6451156153848</v>
      </c>
      <c r="L50" s="39">
        <f>AVERAGE(Inversion!U46:AD46)</f>
        <v>3384.1408244999998</v>
      </c>
      <c r="M50" s="39">
        <f>AVERAGE(Inversion!AE46:AN46)</f>
        <v>13642.044048600001</v>
      </c>
      <c r="N50" s="39"/>
      <c r="O50" s="39"/>
      <c r="P50" s="39"/>
      <c r="Q50" s="41"/>
      <c r="R50" s="41"/>
      <c r="S50" s="40" t="s">
        <v>431</v>
      </c>
      <c r="T50" s="39">
        <f t="shared" si="23"/>
        <v>100.32474053846136</v>
      </c>
      <c r="U50" s="39">
        <f t="shared" si="24"/>
        <v>-85.21013080000057</v>
      </c>
      <c r="V50" s="39">
        <f t="shared" si="25"/>
        <v>9970.8476912000006</v>
      </c>
      <c r="W50" s="41"/>
      <c r="X50" s="41"/>
      <c r="Y50" s="41"/>
      <c r="Z50" s="41"/>
      <c r="AA50" s="40" t="s">
        <v>431</v>
      </c>
      <c r="AB50" s="44">
        <f t="shared" si="26"/>
        <v>3.0932726014179845E-2</v>
      </c>
      <c r="AC50" s="44">
        <f t="shared" si="27"/>
        <v>-2.4560827629683368E-2</v>
      </c>
      <c r="AD50" s="44">
        <f t="shared" si="28"/>
        <v>2.7159668730608346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24265.83893770746</v>
      </c>
      <c r="C51" s="39">
        <f>AVERAGE(Inversion!U23:AD23)</f>
        <v>30324.612651503041</v>
      </c>
      <c r="D51" s="39">
        <f>AVERAGE(Inversion!AE23:AN23)</f>
        <v>36102.768849232947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20774.011630023</v>
      </c>
      <c r="L51" s="39">
        <f>AVERAGE(Inversion!U47:AD47)</f>
        <v>15633.182558119914</v>
      </c>
      <c r="M51" s="39">
        <f>AVERAGE(Inversion!AE47:AN47)</f>
        <v>8969.5352210869296</v>
      </c>
      <c r="N51" s="41"/>
      <c r="O51" s="41"/>
      <c r="P51" s="41"/>
      <c r="Q51" s="41"/>
      <c r="R51" s="41"/>
      <c r="S51" s="40" t="s">
        <v>226</v>
      </c>
      <c r="T51" s="39">
        <f t="shared" si="23"/>
        <v>-3491.8273076844598</v>
      </c>
      <c r="U51" s="39">
        <f t="shared" si="24"/>
        <v>-14691.430093383127</v>
      </c>
      <c r="V51" s="39">
        <f t="shared" si="25"/>
        <v>-27133.233628146016</v>
      </c>
      <c r="W51" s="41"/>
      <c r="X51" s="41"/>
      <c r="Y51" s="41"/>
      <c r="Z51" s="41"/>
      <c r="AA51" s="40" t="s">
        <v>226</v>
      </c>
      <c r="AB51" s="44">
        <f t="shared" si="26"/>
        <v>-0.1438988908089387</v>
      </c>
      <c r="AC51" s="44">
        <f t="shared" si="27"/>
        <v>-0.48447214354294299</v>
      </c>
      <c r="AD51" s="44">
        <f t="shared" si="28"/>
        <v>-0.75155547602057404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7735393.0405000001</v>
      </c>
      <c r="D4" s="39">
        <f>SUMIFS('DATA 2'!J$2:J$34,'DATA 2'!$A$2:$A$34,$A4)</f>
        <v>7873171.8651000001</v>
      </c>
      <c r="E4" s="39">
        <f>SUMIFS('DATA 2'!O$2:O$34,'DATA 2'!$A$2:$A$34,$A4)</f>
        <v>8177743.2383999992</v>
      </c>
      <c r="F4" s="39">
        <f>SUMIFS('DATA 2'!T$2:T$34,'DATA 2'!$A$2:$A$34,$A4)</f>
        <v>8490835.1109999996</v>
      </c>
      <c r="G4" s="39">
        <f>SUMIFS('DATA 2'!AD$2:AD$34,'DATA 2'!$A$2:$A$34,$A4)</f>
        <v>9281284.7157000005</v>
      </c>
      <c r="H4" s="39">
        <f>SUMIFS('DATA 2'!AN$2:AN$34,'DATA 2'!$A$2:$A$34,$A4)</f>
        <v>10076547.9881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7735381.7450000001</v>
      </c>
      <c r="M4" s="39">
        <f>SUMIFS('DATA 2'!$J$35:$J$67,'DATA 2'!$A$35:$A$67,$J4)</f>
        <v>7872929.8776000002</v>
      </c>
      <c r="N4" s="39">
        <f>SUMIFS('DATA 2'!$O$35:$O$67,'DATA 2'!$A$35:$A$67,$J4)</f>
        <v>8179291.3193000006</v>
      </c>
      <c r="O4" s="39">
        <f>SUMIFS('DATA 2'!$T$35:$T$67,'DATA 2'!$A$35:$A$67,$J4)</f>
        <v>8503063.6262999997</v>
      </c>
      <c r="P4" s="39">
        <f>SUMIFS('DATA 2'!$AD$35:$AD$67,'DATA 2'!$A$35:$A$67,$J4)</f>
        <v>9274249.0610999893</v>
      </c>
      <c r="Q4" s="39">
        <f>SUMIFS('DATA 2'!$AN$35:$AN$67,'DATA 2'!$A$35:$A$67,$J4)</f>
        <v>10068361.5846</v>
      </c>
      <c r="R4" s="41"/>
      <c r="S4" s="36" t="s">
        <v>219</v>
      </c>
      <c r="T4" s="43">
        <f t="shared" ref="T4:T24" si="0">L4-C4</f>
        <v>-11.295500000007451</v>
      </c>
      <c r="U4" s="43">
        <f t="shared" ref="U4:U24" si="1">M4-D4</f>
        <v>-241.98749999981374</v>
      </c>
      <c r="V4" s="43">
        <f t="shared" ref="V4:V24" si="2">N4-E4</f>
        <v>1548.0809000013396</v>
      </c>
      <c r="W4" s="43">
        <f t="shared" ref="W4:W24" si="3">O4-F4</f>
        <v>12228.515300000086</v>
      </c>
      <c r="X4" s="43">
        <f t="shared" ref="X4:X24" si="4">P4-G4</f>
        <v>-7035.6546000111848</v>
      </c>
      <c r="Y4" s="43">
        <f t="shared" ref="Y4:Y24" si="5">Q4-H4</f>
        <v>-8186.4035000000149</v>
      </c>
      <c r="Z4" s="43"/>
      <c r="AA4" s="36" t="s">
        <v>219</v>
      </c>
      <c r="AB4" s="44">
        <f t="shared" ref="AB4:AB22" si="6">L4/C4-1</f>
        <v>-1.460236078609789E-6</v>
      </c>
      <c r="AC4" s="44">
        <f t="shared" ref="AC4:AC22" si="7">M4/D4-1</f>
        <v>-3.0735706541884511E-5</v>
      </c>
      <c r="AD4" s="44">
        <f t="shared" ref="AD4:AD22" si="8">N4/E4-1</f>
        <v>1.8930417046258974E-4</v>
      </c>
      <c r="AE4" s="44">
        <f t="shared" ref="AE4:AE22" si="9">O4/F4-1</f>
        <v>1.4402017163372971E-3</v>
      </c>
      <c r="AF4" s="44">
        <f t="shared" ref="AF4:AF22" si="10">P4/G4-1</f>
        <v>-7.580474918639224E-4</v>
      </c>
      <c r="AG4" s="44">
        <f t="shared" ref="AG4:AG22" si="11">Q4/H4-1</f>
        <v>-8.1242142742410373E-4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14927471.623500001</v>
      </c>
      <c r="D5" s="39">
        <f>SUMIFS('DATA 2'!J$2:J$34,'DATA 2'!$A$2:$A$34,$A5)</f>
        <v>15219024.401950002</v>
      </c>
      <c r="E5" s="39">
        <f>SUMIFS('DATA 2'!O$2:O$34,'DATA 2'!$A$2:$A$34,$A5)</f>
        <v>15955225.862260001</v>
      </c>
      <c r="F5" s="39">
        <f>SUMIFS('DATA 2'!T$2:T$34,'DATA 2'!$A$2:$A$34,$A5)</f>
        <v>16718334.9891</v>
      </c>
      <c r="G5" s="39">
        <f>SUMIFS('DATA 2'!AD$2:AD$34,'DATA 2'!$A$2:$A$34,$A5)</f>
        <v>18226041.826730002</v>
      </c>
      <c r="H5" s="39">
        <f>SUMIFS('DATA 2'!AN$2:AN$34,'DATA 2'!$A$2:$A$34,$A5)</f>
        <v>19548569.702160001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14927574.771850001</v>
      </c>
      <c r="M5" s="39">
        <f>SUMIFS('DATA 2'!$J$35:$J$67,'DATA 2'!$A$35:$A$67,$J5)</f>
        <v>15218049.087809999</v>
      </c>
      <c r="N5" s="39">
        <f>SUMIFS('DATA 2'!$O$35:$O$67,'DATA 2'!$A$35:$A$67,$J5)</f>
        <v>15959860.264930001</v>
      </c>
      <c r="O5" s="39">
        <f>SUMIFS('DATA 2'!$T$35:$T$67,'DATA 2'!$A$35:$A$67,$J5)</f>
        <v>16771030.417290002</v>
      </c>
      <c r="P5" s="39">
        <f>SUMIFS('DATA 2'!$AD$35:$AD$67,'DATA 2'!$A$35:$A$67,$J5)</f>
        <v>18271258.314329997</v>
      </c>
      <c r="Q5" s="39">
        <f>SUMIFS('DATA 2'!$AN$35:$AN$67,'DATA 2'!$A$35:$A$67,$J5)</f>
        <v>19597015.018229999</v>
      </c>
      <c r="R5" s="41"/>
      <c r="S5" s="36" t="s">
        <v>218</v>
      </c>
      <c r="T5" s="43">
        <f t="shared" si="0"/>
        <v>103.14835000038147</v>
      </c>
      <c r="U5" s="43">
        <f t="shared" si="1"/>
        <v>-975.31414000317454</v>
      </c>
      <c r="V5" s="43">
        <f t="shared" si="2"/>
        <v>4634.4026699997485</v>
      </c>
      <c r="W5" s="43">
        <f t="shared" si="3"/>
        <v>52695.428190002218</v>
      </c>
      <c r="X5" s="43">
        <f t="shared" si="4"/>
        <v>45216.487599994987</v>
      </c>
      <c r="Y5" s="43">
        <f t="shared" si="5"/>
        <v>48445.316069997847</v>
      </c>
      <c r="Z5" s="43"/>
      <c r="AA5" s="36" t="s">
        <v>218</v>
      </c>
      <c r="AB5" s="44">
        <f t="shared" si="6"/>
        <v>6.9099679169681849E-6</v>
      </c>
      <c r="AC5" s="44">
        <f t="shared" si="7"/>
        <v>-6.408519457257178E-5</v>
      </c>
      <c r="AD5" s="44">
        <f t="shared" si="8"/>
        <v>2.9046299375568019E-4</v>
      </c>
      <c r="AE5" s="44">
        <f t="shared" si="9"/>
        <v>3.1519543198743616E-3</v>
      </c>
      <c r="AF5" s="44">
        <f t="shared" si="10"/>
        <v>2.4808725904317264E-3</v>
      </c>
      <c r="AG5" s="44">
        <f t="shared" si="11"/>
        <v>2.4782025901692872E-3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2411262.4785899995</v>
      </c>
      <c r="D6" s="39">
        <f>SUMIFS('DATA 2'!J$2:J$34,'DATA 2'!$A$2:$A$34,$A6)</f>
        <v>2458409.9728799998</v>
      </c>
      <c r="E6" s="39">
        <f>SUMIFS('DATA 2'!O$2:O$34,'DATA 2'!$A$2:$A$34,$A6)</f>
        <v>2559034.8146199994</v>
      </c>
      <c r="F6" s="39">
        <f>SUMIFS('DATA 2'!T$2:T$34,'DATA 2'!$A$2:$A$34,$A6)</f>
        <v>2670304.4806500003</v>
      </c>
      <c r="G6" s="39">
        <f>SUMIFS('DATA 2'!AD$2:AD$34,'DATA 2'!$A$2:$A$34,$A6)</f>
        <v>2931557.3550299997</v>
      </c>
      <c r="H6" s="39">
        <f>SUMIFS('DATA 2'!AN$2:AN$34,'DATA 2'!$A$2:$A$34,$A6)</f>
        <v>3200192.0534599996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2411131.0220199996</v>
      </c>
      <c r="M6" s="39">
        <f>SUMIFS('DATA 2'!$J$35:$J$67,'DATA 2'!$A$35:$A$67,$J6)</f>
        <v>2457839.3405600004</v>
      </c>
      <c r="N6" s="39">
        <f>SUMIFS('DATA 2'!$O$35:$O$67,'DATA 2'!$A$35:$A$67,$J6)</f>
        <v>2558077.9059199998</v>
      </c>
      <c r="O6" s="39">
        <f>SUMIFS('DATA 2'!$T$35:$T$67,'DATA 2'!$A$35:$A$67,$J6)</f>
        <v>2670103.7463400005</v>
      </c>
      <c r="P6" s="39">
        <f>SUMIFS('DATA 2'!$AD$35:$AD$67,'DATA 2'!$A$35:$A$67,$J6)</f>
        <v>2924075.5678900001</v>
      </c>
      <c r="Q6" s="39">
        <f>SUMIFS('DATA 2'!$AN$35:$AN$67,'DATA 2'!$A$35:$A$67,$J6)</f>
        <v>3191570.9772599996</v>
      </c>
      <c r="R6" s="41"/>
      <c r="S6" s="36" t="s">
        <v>220</v>
      </c>
      <c r="T6" s="43">
        <f t="shared" si="0"/>
        <v>-131.45656999992207</v>
      </c>
      <c r="U6" s="43">
        <f t="shared" si="1"/>
        <v>-570.63231999939308</v>
      </c>
      <c r="V6" s="43">
        <f t="shared" si="2"/>
        <v>-956.9086999995634</v>
      </c>
      <c r="W6" s="43">
        <f t="shared" si="3"/>
        <v>-200.73430999973789</v>
      </c>
      <c r="X6" s="43">
        <f t="shared" si="4"/>
        <v>-7481.7871399996802</v>
      </c>
      <c r="Y6" s="43">
        <f t="shared" si="5"/>
        <v>-8621.0762000000104</v>
      </c>
      <c r="Z6" s="43"/>
      <c r="AA6" s="36" t="s">
        <v>220</v>
      </c>
      <c r="AB6" s="44">
        <f t="shared" si="6"/>
        <v>-5.4517735488035513E-5</v>
      </c>
      <c r="AC6" s="44">
        <f t="shared" si="7"/>
        <v>-2.3211438543380147E-4</v>
      </c>
      <c r="AD6" s="44">
        <f t="shared" si="8"/>
        <v>-3.7393344339542445E-4</v>
      </c>
      <c r="AE6" s="44">
        <f t="shared" si="9"/>
        <v>-7.5172816978108514E-5</v>
      </c>
      <c r="AF6" s="44">
        <f t="shared" si="10"/>
        <v>-2.5521544469059299E-3</v>
      </c>
      <c r="AG6" s="44">
        <f t="shared" si="11"/>
        <v>-2.6939246320166754E-3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35139200.192000002</v>
      </c>
      <c r="D7" s="39">
        <f>SUMIFS('DATA 2'!J$2:J$34,'DATA 2'!$A$2:$A$34,$A7)</f>
        <v>35789526.020999998</v>
      </c>
      <c r="E7" s="39">
        <f>SUMIFS('DATA 2'!O$2:O$34,'DATA 2'!$A$2:$A$34,$A7)</f>
        <v>37324506.397</v>
      </c>
      <c r="F7" s="39">
        <f>SUMIFS('DATA 2'!T$2:T$34,'DATA 2'!$A$2:$A$34,$A7)</f>
        <v>38956988.645999998</v>
      </c>
      <c r="G7" s="39">
        <f>SUMIFS('DATA 2'!AD$2:AD$34,'DATA 2'!$A$2:$A$34,$A7)</f>
        <v>42465776.267999999</v>
      </c>
      <c r="H7" s="39">
        <f>SUMIFS('DATA 2'!AN$2:AN$34,'DATA 2'!$A$2:$A$34,$A7)</f>
        <v>45833969.177000001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35137478.862999998</v>
      </c>
      <c r="M7" s="39">
        <f>SUMIFS('DATA 2'!$J$35:$J$67,'DATA 2'!$A$35:$A$67,$J7)</f>
        <v>35781304.028999999</v>
      </c>
      <c r="N7" s="39">
        <f>SUMIFS('DATA 2'!$O$35:$O$67,'DATA 2'!$A$35:$A$67,$J7)</f>
        <v>37310918.949000001</v>
      </c>
      <c r="O7" s="39">
        <f>SUMIFS('DATA 2'!$T$35:$T$67,'DATA 2'!$A$35:$A$67,$J7)</f>
        <v>38961706.828000002</v>
      </c>
      <c r="P7" s="39">
        <f>SUMIFS('DATA 2'!$AD$35:$AD$67,'DATA 2'!$A$35:$A$67,$J7)</f>
        <v>42380253.689000003</v>
      </c>
      <c r="Q7" s="39">
        <f>SUMIFS('DATA 2'!$AN$35:$AN$67,'DATA 2'!$A$35:$A$67,$J7)</f>
        <v>45745714.079000004</v>
      </c>
      <c r="R7" s="41"/>
      <c r="S7" s="36" t="s">
        <v>221</v>
      </c>
      <c r="T7" s="43">
        <f t="shared" si="0"/>
        <v>-1721.3290000036359</v>
      </c>
      <c r="U7" s="43">
        <f t="shared" si="1"/>
        <v>-8221.9919999986887</v>
      </c>
      <c r="V7" s="43">
        <f t="shared" si="2"/>
        <v>-13587.447999998927</v>
      </c>
      <c r="W7" s="43">
        <f t="shared" si="3"/>
        <v>4718.1820000037551</v>
      </c>
      <c r="X7" s="43">
        <f t="shared" si="4"/>
        <v>-85522.578999996185</v>
      </c>
      <c r="Y7" s="43">
        <f t="shared" si="5"/>
        <v>-88255.097999997437</v>
      </c>
      <c r="Z7" s="43"/>
      <c r="AA7" s="36" t="s">
        <v>221</v>
      </c>
      <c r="AB7" s="44">
        <f t="shared" si="6"/>
        <v>-4.8986003967077529E-5</v>
      </c>
      <c r="AC7" s="44">
        <f t="shared" si="7"/>
        <v>-2.2973179346308381E-4</v>
      </c>
      <c r="AD7" s="44">
        <f t="shared" si="8"/>
        <v>-3.6403557103947826E-4</v>
      </c>
      <c r="AE7" s="44">
        <f t="shared" si="9"/>
        <v>1.2111259530045437E-4</v>
      </c>
      <c r="AF7" s="44">
        <f t="shared" si="10"/>
        <v>-2.0139177124719465E-3</v>
      </c>
      <c r="AG7" s="44">
        <f t="shared" si="11"/>
        <v>-1.9255390616330637E-3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119307.05064</v>
      </c>
      <c r="D8" s="39">
        <f>SUMIFS('DATA 2'!E$2:E$34,'DATA 2'!$A$2:$A$34,$A8)</f>
        <v>120425.81061</v>
      </c>
      <c r="E8" s="39">
        <f>SUMIFS('DATA 2'!F$2:F$34,'DATA 2'!$A$2:$A$34,$A8)</f>
        <v>121455.20464</v>
      </c>
      <c r="F8" s="39">
        <f>SUMIFS('DATA 2'!G$2:G$34,'DATA 2'!$A$2:$A$34,$A8)</f>
        <v>122652.15069000001</v>
      </c>
      <c r="G8" s="39">
        <f>SUMIFS('DATA 2'!H$2:H$34,'DATA 2'!$A$2:$A$34,$A8)</f>
        <v>124249.2999</v>
      </c>
      <c r="H8" s="39">
        <f>SUMIFS('DATA 2'!I$2:I$34,'DATA 2'!$A$2:$A$34,$A8)</f>
        <v>126023.02446000002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124081.95998999999</v>
      </c>
      <c r="M8" s="39">
        <f>SUMIFS('DATA 2'!$J$35:$J$67,'DATA 2'!$A$35:$A$67,$J8)</f>
        <v>127124.43558999999</v>
      </c>
      <c r="N8" s="39">
        <f>SUMIFS('DATA 2'!$O$35:$O$67,'DATA 2'!$A$35:$A$67,$J8)</f>
        <v>132728.17604000002</v>
      </c>
      <c r="O8" s="39">
        <f>SUMIFS('DATA 2'!$T$35:$T$67,'DATA 2'!$A$35:$A$67,$J8)</f>
        <v>135505.94649</v>
      </c>
      <c r="P8" s="39">
        <f>SUMIFS('DATA 2'!$AD$35:$AD$67,'DATA 2'!$A$35:$A$67,$J8)</f>
        <v>130141.41083000001</v>
      </c>
      <c r="Q8" s="39">
        <f>SUMIFS('DATA 2'!$AN$35:$AN$67,'DATA 2'!$A$35:$A$67,$J8)</f>
        <v>122060.50182</v>
      </c>
      <c r="R8" s="41"/>
      <c r="S8" s="37" t="s">
        <v>222</v>
      </c>
      <c r="T8" s="43">
        <f t="shared" si="0"/>
        <v>4774.9093499999872</v>
      </c>
      <c r="U8" s="43">
        <f t="shared" si="1"/>
        <v>6698.6249799999932</v>
      </c>
      <c r="V8" s="43">
        <f t="shared" si="2"/>
        <v>11272.971400000024</v>
      </c>
      <c r="W8" s="43">
        <f t="shared" si="3"/>
        <v>12853.795799999993</v>
      </c>
      <c r="X8" s="43">
        <f t="shared" si="4"/>
        <v>5892.1109300000098</v>
      </c>
      <c r="Y8" s="43">
        <f t="shared" si="5"/>
        <v>-3962.5226400000101</v>
      </c>
      <c r="Z8" s="43"/>
      <c r="AA8" s="37" t="s">
        <v>222</v>
      </c>
      <c r="AB8" s="44">
        <f t="shared" si="6"/>
        <v>4.002202153507195E-2</v>
      </c>
      <c r="AC8" s="44">
        <f t="shared" si="7"/>
        <v>5.5624495663089579E-2</v>
      </c>
      <c r="AD8" s="44">
        <f t="shared" si="8"/>
        <v>9.2815877536197355E-2</v>
      </c>
      <c r="AE8" s="44">
        <f t="shared" si="9"/>
        <v>0.1047987803531274</v>
      </c>
      <c r="AF8" s="44">
        <f t="shared" si="10"/>
        <v>4.7421683138192172E-2</v>
      </c>
      <c r="AG8" s="44">
        <f t="shared" si="11"/>
        <v>-3.1442846709790917E-2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128791.2094989</v>
      </c>
      <c r="D9" s="39">
        <f t="shared" ref="D9:H9" si="12">SUM(D10:D21)</f>
        <v>150446.5879248</v>
      </c>
      <c r="E9" s="39">
        <f t="shared" si="12"/>
        <v>263751.17460671999</v>
      </c>
      <c r="F9" s="39">
        <f t="shared" si="12"/>
        <v>340952.56839069992</v>
      </c>
      <c r="G9" s="39">
        <f t="shared" si="12"/>
        <v>524994.81452749996</v>
      </c>
      <c r="H9" s="39">
        <f t="shared" si="12"/>
        <v>546259.0308251119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128660.78897400002</v>
      </c>
      <c r="M9" s="39">
        <f t="shared" si="13"/>
        <v>151274.77552690002</v>
      </c>
      <c r="N9" s="39">
        <f t="shared" si="13"/>
        <v>319000.71120094997</v>
      </c>
      <c r="O9" s="39">
        <f t="shared" si="13"/>
        <v>538863.61348176992</v>
      </c>
      <c r="P9" s="39">
        <f t="shared" si="13"/>
        <v>583351.83643597004</v>
      </c>
      <c r="Q9" s="39">
        <f t="shared" si="13"/>
        <v>529387.56570646993</v>
      </c>
      <c r="R9" s="41"/>
      <c r="S9" s="36" t="s">
        <v>224</v>
      </c>
      <c r="T9" s="43">
        <f t="shared" si="0"/>
        <v>-130.42052489997877</v>
      </c>
      <c r="U9" s="43">
        <f t="shared" si="1"/>
        <v>828.18760210002074</v>
      </c>
      <c r="V9" s="43">
        <f t="shared" si="2"/>
        <v>55249.536594229983</v>
      </c>
      <c r="W9" s="43">
        <f t="shared" si="3"/>
        <v>197911.04509107</v>
      </c>
      <c r="X9" s="43">
        <f t="shared" si="4"/>
        <v>58357.02190847008</v>
      </c>
      <c r="Y9" s="43">
        <f t="shared" si="5"/>
        <v>-16871.465118641965</v>
      </c>
      <c r="Z9" s="43"/>
      <c r="AA9" s="36" t="s">
        <v>224</v>
      </c>
      <c r="AB9" s="44">
        <f t="shared" si="6"/>
        <v>-1.0126508277034096E-3</v>
      </c>
      <c r="AC9" s="44">
        <f t="shared" si="7"/>
        <v>5.5048613167218985E-3</v>
      </c>
      <c r="AD9" s="44">
        <f t="shared" si="8"/>
        <v>0.20947598309889126</v>
      </c>
      <c r="AE9" s="44">
        <f t="shared" si="9"/>
        <v>0.58046503660380799</v>
      </c>
      <c r="AF9" s="44">
        <f t="shared" si="10"/>
        <v>0.1111573301176163</v>
      </c>
      <c r="AG9" s="44">
        <f t="shared" si="11"/>
        <v>-3.0885466722917143E-2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30481.988870000001</v>
      </c>
      <c r="D10" s="39">
        <f>SUMIFS('DATA 2'!J$2:J$34,'DATA 2'!$A$2:$A$34,$A10)</f>
        <v>34597.234490000003</v>
      </c>
      <c r="E10" s="39">
        <f>SUMIFS('DATA 2'!O$2:O$34,'DATA 2'!$A$2:$A$34,$A10)</f>
        <v>35081.972110000002</v>
      </c>
      <c r="F10" s="39">
        <f>SUMIFS('DATA 2'!T$2:T$34,'DATA 2'!$A$2:$A$34,$A10)</f>
        <v>35199.179060000002</v>
      </c>
      <c r="G10" s="39">
        <f>SUMIFS('DATA 2'!AD$2:AD$34,'DATA 2'!$A$2:$A$34,$A10)</f>
        <v>30266.2235</v>
      </c>
      <c r="H10" s="39">
        <f>SUMIFS('DATA 2'!AN$2:AN$34,'DATA 2'!$A$2:$A$34,$A10)</f>
        <v>26243.885679999999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30964.55817</v>
      </c>
      <c r="M10" s="39">
        <f>SUMIFS('DATA 2'!$J$35:$J$67,'DATA 2'!$A$35:$A$67,$J10)</f>
        <v>36264.454960000003</v>
      </c>
      <c r="N10" s="39">
        <f>SUMIFS('DATA 2'!$O$35:$O$67,'DATA 2'!$A$35:$A$67,$J10)</f>
        <v>35437.019319999999</v>
      </c>
      <c r="O10" s="39">
        <f>SUMIFS('DATA 2'!$T$35:$T$67,'DATA 2'!$A$35:$A$67,$J10)</f>
        <v>38840.375379999998</v>
      </c>
      <c r="P10" s="39">
        <f>SUMIFS('DATA 2'!$AD$35:$AD$67,'DATA 2'!$A$35:$A$67,$J10)</f>
        <v>36293.798569999999</v>
      </c>
      <c r="Q10" s="39">
        <f>SUMIFS('DATA 2'!$AN$35:$AN$67,'DATA 2'!$A$35:$A$67,$J10)</f>
        <v>32494.082180000001</v>
      </c>
      <c r="R10" s="41"/>
      <c r="S10" s="38" t="s">
        <v>425</v>
      </c>
      <c r="T10" s="43">
        <f t="shared" si="0"/>
        <v>482.5692999999992</v>
      </c>
      <c r="U10" s="43">
        <f t="shared" si="1"/>
        <v>1667.2204700000002</v>
      </c>
      <c r="V10" s="43">
        <f t="shared" si="2"/>
        <v>355.04720999999699</v>
      </c>
      <c r="W10" s="43">
        <f t="shared" si="3"/>
        <v>3641.1963199999955</v>
      </c>
      <c r="X10" s="43">
        <f t="shared" si="4"/>
        <v>6027.575069999999</v>
      </c>
      <c r="Y10" s="43">
        <f t="shared" si="5"/>
        <v>6250.1965000000018</v>
      </c>
      <c r="Z10" s="43"/>
      <c r="AA10" s="38" t="s">
        <v>425</v>
      </c>
      <c r="AB10" s="44">
        <f t="shared" si="6"/>
        <v>1.5831293097640975E-2</v>
      </c>
      <c r="AC10" s="44">
        <f t="shared" si="7"/>
        <v>4.8189414401948572E-2</v>
      </c>
      <c r="AD10" s="44">
        <f t="shared" si="8"/>
        <v>1.0120503171450634E-2</v>
      </c>
      <c r="AE10" s="44">
        <f t="shared" si="9"/>
        <v>0.10344548984489843</v>
      </c>
      <c r="AF10" s="44">
        <f t="shared" si="10"/>
        <v>0.19915187205301632</v>
      </c>
      <c r="AG10" s="44">
        <f t="shared" si="11"/>
        <v>0.23815819715916398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6218.1212640000003</v>
      </c>
      <c r="D11" s="39">
        <f>SUMIFS('DATA 2'!J$2:J$34,'DATA 2'!$A$2:$A$34,$A11)</f>
        <v>9629.63710299999</v>
      </c>
      <c r="E11" s="39">
        <f>SUMIFS('DATA 2'!O$2:O$34,'DATA 2'!$A$2:$A$34,$A11)</f>
        <v>20120.142980000001</v>
      </c>
      <c r="F11" s="39">
        <f>SUMIFS('DATA 2'!T$2:T$34,'DATA 2'!$A$2:$A$34,$A11)</f>
        <v>30908.052489999998</v>
      </c>
      <c r="G11" s="39">
        <f>SUMIFS('DATA 2'!AD$2:AD$34,'DATA 2'!$A$2:$A$34,$A11)</f>
        <v>43717.48805</v>
      </c>
      <c r="H11" s="39">
        <f>SUMIFS('DATA 2'!AN$2:AN$34,'DATA 2'!$A$2:$A$34,$A11)</f>
        <v>43579.887790000001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6435.1273739999997</v>
      </c>
      <c r="M11" s="39">
        <f>SUMIFS('DATA 2'!$J$35:$J$67,'DATA 2'!$A$35:$A$67,$J11)</f>
        <v>10935.3094</v>
      </c>
      <c r="N11" s="39">
        <f>SUMIFS('DATA 2'!$O$35:$O$67,'DATA 2'!$A$35:$A$67,$J11)</f>
        <v>26482.971689999998</v>
      </c>
      <c r="O11" s="39">
        <f>SUMIFS('DATA 2'!$T$35:$T$67,'DATA 2'!$A$35:$A$67,$J11)</f>
        <v>54308.280059999997</v>
      </c>
      <c r="P11" s="39">
        <f>SUMIFS('DATA 2'!$AD$35:$AD$67,'DATA 2'!$A$35:$A$67,$J11)</f>
        <v>100522.6449</v>
      </c>
      <c r="Q11" s="39">
        <f>SUMIFS('DATA 2'!$AN$35:$AN$67,'DATA 2'!$A$35:$A$67,$J11)</f>
        <v>109086.1646</v>
      </c>
      <c r="R11" s="41"/>
      <c r="S11" s="38" t="s">
        <v>426</v>
      </c>
      <c r="T11" s="43">
        <f t="shared" si="0"/>
        <v>217.00610999999935</v>
      </c>
      <c r="U11" s="43">
        <f t="shared" si="1"/>
        <v>1305.6722970000101</v>
      </c>
      <c r="V11" s="43">
        <f t="shared" si="2"/>
        <v>6362.828709999998</v>
      </c>
      <c r="W11" s="43">
        <f t="shared" si="3"/>
        <v>23400.227569999999</v>
      </c>
      <c r="X11" s="43">
        <f t="shared" si="4"/>
        <v>56805.156849999999</v>
      </c>
      <c r="Y11" s="43">
        <f t="shared" si="5"/>
        <v>65506.276810000003</v>
      </c>
      <c r="Z11" s="43"/>
      <c r="AA11" s="38" t="s">
        <v>426</v>
      </c>
      <c r="AB11" s="44">
        <f t="shared" si="6"/>
        <v>3.4898983275923445E-2</v>
      </c>
      <c r="AC11" s="44">
        <f t="shared" si="7"/>
        <v>0.13558894099895458</v>
      </c>
      <c r="AD11" s="44">
        <f t="shared" si="8"/>
        <v>0.31624172434186137</v>
      </c>
      <c r="AE11" s="44">
        <f t="shared" si="9"/>
        <v>0.75709162127154128</v>
      </c>
      <c r="AF11" s="44">
        <f t="shared" si="10"/>
        <v>1.2993691857371021</v>
      </c>
      <c r="AG11" s="44">
        <f t="shared" si="11"/>
        <v>1.5031309196034992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3615.8565410000001</v>
      </c>
      <c r="D12" s="39">
        <f>SUMIFS('DATA 2'!J$2:J$34,'DATA 2'!$A$2:$A$34,$A12)</f>
        <v>4736.3858300000002</v>
      </c>
      <c r="E12" s="39">
        <f>SUMIFS('DATA 2'!O$2:O$34,'DATA 2'!$A$2:$A$34,$A12)</f>
        <v>7861.1845119999998</v>
      </c>
      <c r="F12" s="39">
        <f>SUMIFS('DATA 2'!T$2:T$34,'DATA 2'!$A$2:$A$34,$A12)</f>
        <v>7796.9419369999996</v>
      </c>
      <c r="G12" s="39">
        <f>SUMIFS('DATA 2'!AD$2:AD$34,'DATA 2'!$A$2:$A$34,$A12)</f>
        <v>6451.9906570000003</v>
      </c>
      <c r="H12" s="39">
        <f>SUMIFS('DATA 2'!AN$2:AN$34,'DATA 2'!$A$2:$A$34,$A12)</f>
        <v>5521.4395789999999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3673.09971</v>
      </c>
      <c r="M12" s="39">
        <f>SUMIFS('DATA 2'!$J$35:$J$67,'DATA 2'!$A$35:$A$67,$J12)</f>
        <v>4964.640574</v>
      </c>
      <c r="N12" s="39">
        <f>SUMIFS('DATA 2'!$O$35:$O$67,'DATA 2'!$A$35:$A$67,$J12)</f>
        <v>7940.4777510000004</v>
      </c>
      <c r="O12" s="39">
        <f>SUMIFS('DATA 2'!$T$35:$T$67,'DATA 2'!$A$35:$A$67,$J12)</f>
        <v>7607.9886420000003</v>
      </c>
      <c r="P12" s="39">
        <f>SUMIFS('DATA 2'!$AD$35:$AD$67,'DATA 2'!$A$35:$A$67,$J12)</f>
        <v>5642.3538840000001</v>
      </c>
      <c r="Q12" s="39">
        <f>SUMIFS('DATA 2'!$AN$35:$AN$67,'DATA 2'!$A$35:$A$67,$J12)</f>
        <v>3899.72057</v>
      </c>
      <c r="R12" s="41"/>
      <c r="S12" s="38" t="s">
        <v>427</v>
      </c>
      <c r="T12" s="43">
        <f t="shared" si="0"/>
        <v>57.243168999999853</v>
      </c>
      <c r="U12" s="43">
        <f t="shared" si="1"/>
        <v>228.25474399999985</v>
      </c>
      <c r="V12" s="43">
        <f t="shared" si="2"/>
        <v>79.29323900000054</v>
      </c>
      <c r="W12" s="43">
        <f t="shared" si="3"/>
        <v>-188.95329499999934</v>
      </c>
      <c r="X12" s="43">
        <f t="shared" si="4"/>
        <v>-809.63677300000018</v>
      </c>
      <c r="Y12" s="43">
        <f t="shared" si="5"/>
        <v>-1621.7190089999999</v>
      </c>
      <c r="Z12" s="43"/>
      <c r="AA12" s="38" t="s">
        <v>427</v>
      </c>
      <c r="AB12" s="44">
        <f t="shared" si="6"/>
        <v>1.5831150475944744E-2</v>
      </c>
      <c r="AC12" s="44">
        <f t="shared" si="7"/>
        <v>4.8191754682282761E-2</v>
      </c>
      <c r="AD12" s="44">
        <f t="shared" si="8"/>
        <v>1.0086678270807781E-2</v>
      </c>
      <c r="AE12" s="44">
        <f t="shared" si="9"/>
        <v>-2.4234282687591979E-2</v>
      </c>
      <c r="AF12" s="44">
        <f t="shared" si="10"/>
        <v>-0.12548635235880201</v>
      </c>
      <c r="AG12" s="44">
        <f t="shared" si="11"/>
        <v>-0.29371307714168871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1666.8750150000001</v>
      </c>
      <c r="D13" s="39">
        <f>SUMIFS('DATA 2'!J$2:J$34,'DATA 2'!$A$2:$A$34,$A13)</f>
        <v>6058.5356430000002</v>
      </c>
      <c r="E13" s="39">
        <f>SUMIFS('DATA 2'!O$2:O$34,'DATA 2'!$A$2:$A$34,$A13)</f>
        <v>100368.5178</v>
      </c>
      <c r="F13" s="39">
        <f>SUMIFS('DATA 2'!T$2:T$34,'DATA 2'!$A$2:$A$34,$A13)</f>
        <v>169011.24119999999</v>
      </c>
      <c r="G13" s="39">
        <f>SUMIFS('DATA 2'!AD$2:AD$34,'DATA 2'!$A$2:$A$34,$A13)</f>
        <v>370860.81089999998</v>
      </c>
      <c r="H13" s="39">
        <f>SUMIFS('DATA 2'!AN$2:AN$34,'DATA 2'!$A$2:$A$34,$A13)</f>
        <v>404978.9044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1747.7074709999999</v>
      </c>
      <c r="M13" s="39">
        <f>SUMIFS('DATA 2'!$J$35:$J$67,'DATA 2'!$A$35:$A$67,$J13)</f>
        <v>7276.4536790000002</v>
      </c>
      <c r="N13" s="39">
        <f>SUMIFS('DATA 2'!$O$35:$O$67,'DATA 2'!$A$35:$A$67,$J13)</f>
        <v>158957.41649999999</v>
      </c>
      <c r="O13" s="39">
        <f>SUMIFS('DATA 2'!$T$35:$T$67,'DATA 2'!$A$35:$A$67,$J13)</f>
        <v>366281.83679999999</v>
      </c>
      <c r="P13" s="39">
        <f>SUMIFS('DATA 2'!$AD$35:$AD$67,'DATA 2'!$A$35:$A$67,$J13)</f>
        <v>401088.69939999998</v>
      </c>
      <c r="Q13" s="39">
        <f>SUMIFS('DATA 2'!$AN$35:$AN$67,'DATA 2'!$A$35:$A$67,$J13)</f>
        <v>341282.52649999998</v>
      </c>
      <c r="R13" s="41"/>
      <c r="S13" s="38" t="s">
        <v>117</v>
      </c>
      <c r="T13" s="43">
        <f t="shared" si="0"/>
        <v>80.832455999999866</v>
      </c>
      <c r="U13" s="43">
        <f t="shared" si="1"/>
        <v>1217.918036</v>
      </c>
      <c r="V13" s="43">
        <f t="shared" si="2"/>
        <v>58588.898699999991</v>
      </c>
      <c r="W13" s="43">
        <f t="shared" si="3"/>
        <v>197270.5956</v>
      </c>
      <c r="X13" s="43">
        <f t="shared" si="4"/>
        <v>30227.888500000001</v>
      </c>
      <c r="Y13" s="43">
        <f t="shared" si="5"/>
        <v>-63696.377900000021</v>
      </c>
      <c r="Z13" s="43"/>
      <c r="AA13" s="38" t="s">
        <v>117</v>
      </c>
      <c r="AB13" s="44">
        <f t="shared" si="6"/>
        <v>4.8493411487123383E-2</v>
      </c>
      <c r="AC13" s="44">
        <f t="shared" si="7"/>
        <v>0.20102514993159715</v>
      </c>
      <c r="AD13" s="44">
        <f t="shared" si="8"/>
        <v>0.58373780926751895</v>
      </c>
      <c r="AE13" s="44">
        <f t="shared" si="9"/>
        <v>1.1672039930560549</v>
      </c>
      <c r="AF13" s="44">
        <f t="shared" si="10"/>
        <v>8.1507367755151439E-2</v>
      </c>
      <c r="AG13" s="44">
        <f t="shared" si="11"/>
        <v>-0.15728319971226634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1533.3501020000001</v>
      </c>
      <c r="D14" s="39">
        <f>SUMIFS('DATA 2'!J$2:J$34,'DATA 2'!$A$2:$A$34,$A14)</f>
        <v>2101.2220649999999</v>
      </c>
      <c r="E14" s="39">
        <f>SUMIFS('DATA 2'!O$2:O$34,'DATA 2'!$A$2:$A$34,$A14)</f>
        <v>2918.9577690000001</v>
      </c>
      <c r="F14" s="39">
        <f>SUMIFS('DATA 2'!T$2:T$34,'DATA 2'!$A$2:$A$34,$A14)</f>
        <v>2741.9550429999999</v>
      </c>
      <c r="G14" s="39">
        <f>SUMIFS('DATA 2'!AD$2:AD$34,'DATA 2'!$A$2:$A$34,$A14)</f>
        <v>2214.7647200000001</v>
      </c>
      <c r="H14" s="39">
        <f>SUMIFS('DATA 2'!AN$2:AN$34,'DATA 2'!$A$2:$A$34,$A14)</f>
        <v>2.447571312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1557.632503</v>
      </c>
      <c r="M14" s="39">
        <f>SUMIFS('DATA 2'!$J$35:$J$67,'DATA 2'!$A$35:$A$67,$J14)</f>
        <v>2202.5108399999999</v>
      </c>
      <c r="N14" s="39">
        <f>SUMIFS('DATA 2'!$O$35:$O$67,'DATA 2'!$A$35:$A$67,$J14)</f>
        <v>2948.4105119999999</v>
      </c>
      <c r="O14" s="39">
        <f>SUMIFS('DATA 2'!$T$35:$T$67,'DATA 2'!$A$35:$A$67,$J14)</f>
        <v>3613.5971829999999</v>
      </c>
      <c r="P14" s="39">
        <f>SUMIFS('DATA 2'!$AD$35:$AD$67,'DATA 2'!$A$35:$A$67,$J14)</f>
        <v>2977.8022080000001</v>
      </c>
      <c r="Q14" s="39">
        <f>SUMIFS('DATA 2'!$AN$35:$AN$67,'DATA 2'!$A$35:$A$67,$J14)</f>
        <v>1698.8542</v>
      </c>
      <c r="R14" s="41"/>
      <c r="S14" s="38" t="s">
        <v>428</v>
      </c>
      <c r="T14" s="43">
        <f t="shared" si="0"/>
        <v>24.282400999999936</v>
      </c>
      <c r="U14" s="43">
        <f t="shared" si="1"/>
        <v>101.28877499999999</v>
      </c>
      <c r="V14" s="43">
        <f t="shared" si="2"/>
        <v>29.452742999999828</v>
      </c>
      <c r="W14" s="43">
        <f t="shared" si="3"/>
        <v>871.64213999999993</v>
      </c>
      <c r="X14" s="43">
        <f t="shared" si="4"/>
        <v>763.03748799999994</v>
      </c>
      <c r="Y14" s="43">
        <f t="shared" si="5"/>
        <v>1696.406628688</v>
      </c>
      <c r="Z14" s="43"/>
      <c r="AA14" s="38" t="s">
        <v>428</v>
      </c>
      <c r="AB14" s="44">
        <f t="shared" si="6"/>
        <v>1.5836175292470722E-2</v>
      </c>
      <c r="AC14" s="44">
        <f t="shared" si="7"/>
        <v>4.8204697964657983E-2</v>
      </c>
      <c r="AD14" s="44">
        <f t="shared" si="8"/>
        <v>1.0090157285862267E-2</v>
      </c>
      <c r="AE14" s="44">
        <f t="shared" si="9"/>
        <v>0.3178907481452824</v>
      </c>
      <c r="AF14" s="44">
        <f t="shared" si="10"/>
        <v>0.34452304622226415</v>
      </c>
      <c r="AG14" s="44">
        <f t="shared" si="11"/>
        <v>693.09793768656493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7424.4672559999999</v>
      </c>
      <c r="D15" s="39">
        <f>SUMIFS('DATA 2'!J$2:J$34,'DATA 2'!$A$2:$A$34,$A15)</f>
        <v>8684.9867040000008</v>
      </c>
      <c r="E15" s="39">
        <f>SUMIFS('DATA 2'!O$2:O$34,'DATA 2'!$A$2:$A$34,$A15)</f>
        <v>9324.4959340000005</v>
      </c>
      <c r="F15" s="39">
        <f>SUMIFS('DATA 2'!T$2:T$34,'DATA 2'!$A$2:$A$34,$A15)</f>
        <v>8312.0314039999994</v>
      </c>
      <c r="G15" s="39">
        <f>SUMIFS('DATA 2'!AD$2:AD$34,'DATA 2'!$A$2:$A$34,$A15)</f>
        <v>2842.1565129999999</v>
      </c>
      <c r="H15" s="39">
        <f>SUMIFS('DATA 2'!AN$2:AN$34,'DATA 2'!$A$2:$A$34,$A15)</f>
        <v>343.49075060000001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7588.1824939999997</v>
      </c>
      <c r="M15" s="39">
        <f>SUMIFS('DATA 2'!$J$35:$J$67,'DATA 2'!$A$35:$A$67,$J15)</f>
        <v>9345.9856039999995</v>
      </c>
      <c r="N15" s="39">
        <f>SUMIFS('DATA 2'!$O$35:$O$67,'DATA 2'!$A$35:$A$67,$J15)</f>
        <v>10273.48302</v>
      </c>
      <c r="O15" s="39">
        <f>SUMIFS('DATA 2'!$T$35:$T$67,'DATA 2'!$A$35:$A$67,$J15)</f>
        <v>8761.0904989999999</v>
      </c>
      <c r="P15" s="39">
        <f>SUMIFS('DATA 2'!$AD$35:$AD$67,'DATA 2'!$A$35:$A$67,$J15)</f>
        <v>3695.1609480000002</v>
      </c>
      <c r="Q15" s="39">
        <f>SUMIFS('DATA 2'!$AN$35:$AN$67,'DATA 2'!$A$35:$A$67,$J15)</f>
        <v>9119.3098539999901</v>
      </c>
      <c r="R15" s="41"/>
      <c r="S15" s="38" t="s">
        <v>429</v>
      </c>
      <c r="T15" s="43">
        <f t="shared" si="0"/>
        <v>163.71523799999977</v>
      </c>
      <c r="U15" s="43">
        <f t="shared" si="1"/>
        <v>660.99889999999868</v>
      </c>
      <c r="V15" s="43">
        <f t="shared" si="2"/>
        <v>948.98708599999918</v>
      </c>
      <c r="W15" s="43">
        <f t="shared" si="3"/>
        <v>449.05909500000053</v>
      </c>
      <c r="X15" s="43">
        <f t="shared" si="4"/>
        <v>853.00443500000029</v>
      </c>
      <c r="Y15" s="43">
        <f t="shared" si="5"/>
        <v>8775.8191033999901</v>
      </c>
      <c r="Z15" s="43"/>
      <c r="AA15" s="38" t="s">
        <v>429</v>
      </c>
      <c r="AB15" s="44">
        <f t="shared" si="6"/>
        <v>2.2050772446695843E-2</v>
      </c>
      <c r="AC15" s="44">
        <f t="shared" si="7"/>
        <v>7.6108222445011364E-2</v>
      </c>
      <c r="AD15" s="44">
        <f t="shared" si="8"/>
        <v>0.1017735535215043</v>
      </c>
      <c r="AE15" s="44">
        <f t="shared" si="9"/>
        <v>5.4025192299429925E-2</v>
      </c>
      <c r="AF15" s="44">
        <f t="shared" si="10"/>
        <v>0.30012577811896191</v>
      </c>
      <c r="AG15" s="44">
        <f t="shared" si="11"/>
        <v>25.548924062935132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387.44852580000003</v>
      </c>
      <c r="D16" s="39">
        <f>SUMIFS('DATA 2'!J$2:J$34,'DATA 2'!$A$2:$A$34,$A16)</f>
        <v>1033.84853</v>
      </c>
      <c r="E16" s="39">
        <f>SUMIFS('DATA 2'!O$2:O$34,'DATA 2'!$A$2:$A$34,$A16)</f>
        <v>1987.541248</v>
      </c>
      <c r="F16" s="39">
        <f>SUMIFS('DATA 2'!T$2:T$34,'DATA 2'!$A$2:$A$34,$A16)</f>
        <v>1747.069307</v>
      </c>
      <c r="G16" s="39">
        <f>SUMIFS('DATA 2'!AD$2:AD$34,'DATA 2'!$A$2:$A$34,$A16)</f>
        <v>614.35291010000003</v>
      </c>
      <c r="H16" s="39">
        <f>SUMIFS('DATA 2'!AN$2:AN$34,'DATA 2'!$A$2:$A$34,$A16)</f>
        <v>360.37504910000001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393.58524879999999</v>
      </c>
      <c r="M16" s="39">
        <f>SUMIFS('DATA 2'!$J$35:$J$67,'DATA 2'!$A$35:$A$67,$J16)</f>
        <v>1083.6938130000001</v>
      </c>
      <c r="N16" s="39">
        <f>SUMIFS('DATA 2'!$O$35:$O$67,'DATA 2'!$A$35:$A$67,$J16)</f>
        <v>2007.6490470000001</v>
      </c>
      <c r="O16" s="39">
        <f>SUMIFS('DATA 2'!$T$35:$T$67,'DATA 2'!$A$35:$A$67,$J16)</f>
        <v>1724.5159510000001</v>
      </c>
      <c r="P16" s="39">
        <f>SUMIFS('DATA 2'!$AD$35:$AD$67,'DATA 2'!$A$35:$A$67,$J16)</f>
        <v>543.4588334</v>
      </c>
      <c r="Q16" s="39">
        <f>SUMIFS('DATA 2'!$AN$35:$AN$67,'DATA 2'!$A$35:$A$67,$J16)</f>
        <v>272.33590429999998</v>
      </c>
      <c r="R16" s="41"/>
      <c r="S16" s="38" t="s">
        <v>430</v>
      </c>
      <c r="T16" s="43">
        <f t="shared" si="0"/>
        <v>6.1367229999999608</v>
      </c>
      <c r="U16" s="43">
        <f t="shared" si="1"/>
        <v>49.845283000000109</v>
      </c>
      <c r="V16" s="43">
        <f t="shared" si="2"/>
        <v>20.107799000000114</v>
      </c>
      <c r="W16" s="43">
        <f t="shared" si="3"/>
        <v>-22.553355999999894</v>
      </c>
      <c r="X16" s="43">
        <f t="shared" si="4"/>
        <v>-70.894076700000028</v>
      </c>
      <c r="Y16" s="43">
        <f t="shared" si="5"/>
        <v>-88.039144800000031</v>
      </c>
      <c r="Z16" s="43"/>
      <c r="AA16" s="38" t="s">
        <v>430</v>
      </c>
      <c r="AB16" s="44">
        <f t="shared" si="6"/>
        <v>1.5838808490312051E-2</v>
      </c>
      <c r="AC16" s="44">
        <f t="shared" si="7"/>
        <v>4.8213332566231948E-2</v>
      </c>
      <c r="AD16" s="44">
        <f t="shared" si="8"/>
        <v>1.0116921608662954E-2</v>
      </c>
      <c r="AE16" s="44">
        <f t="shared" si="9"/>
        <v>-1.2909250886404489E-2</v>
      </c>
      <c r="AF16" s="44">
        <f t="shared" si="10"/>
        <v>-0.1153963390333097</v>
      </c>
      <c r="AG16" s="44">
        <f t="shared" si="11"/>
        <v>-0.24429866890027163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4152.7938750000003</v>
      </c>
      <c r="D17" s="39">
        <f>SUMIFS('DATA 2'!J$2:J$34,'DATA 2'!$A$2:$A$34,$A17)</f>
        <v>4560.1359110000003</v>
      </c>
      <c r="E17" s="39">
        <f>SUMIFS('DATA 2'!O$2:O$34,'DATA 2'!$A$2:$A$34,$A17)</f>
        <v>4454.0263219999997</v>
      </c>
      <c r="F17" s="39">
        <f>SUMIFS('DATA 2'!T$2:T$34,'DATA 2'!$A$2:$A$34,$A17)</f>
        <v>4028.8006350000001</v>
      </c>
      <c r="G17" s="39">
        <f>SUMIFS('DATA 2'!AD$2:AD$34,'DATA 2'!$A$2:$A$34,$A17)</f>
        <v>3412.9188720000002</v>
      </c>
      <c r="H17" s="39">
        <f>SUMIFS('DATA 2'!AN$2:AN$34,'DATA 2'!$A$2:$A$34,$A17)</f>
        <v>2972.051696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4218.5307409999996</v>
      </c>
      <c r="M17" s="39">
        <f>SUMIFS('DATA 2'!$J$35:$J$67,'DATA 2'!$A$35:$A$67,$J17)</f>
        <v>4779.8598439999996</v>
      </c>
      <c r="N17" s="39">
        <f>SUMIFS('DATA 2'!$O$35:$O$67,'DATA 2'!$A$35:$A$67,$J17)</f>
        <v>4499.0878929999999</v>
      </c>
      <c r="O17" s="39">
        <f>SUMIFS('DATA 2'!$T$35:$T$67,'DATA 2'!$A$35:$A$67,$J17)</f>
        <v>3991.3864400000002</v>
      </c>
      <c r="P17" s="39">
        <f>SUMIFS('DATA 2'!$AD$35:$AD$67,'DATA 2'!$A$35:$A$67,$J17)</f>
        <v>3242.2311979999999</v>
      </c>
      <c r="Q17" s="39">
        <f>SUMIFS('DATA 2'!$AN$35:$AN$67,'DATA 2'!$A$35:$A$67,$J17)</f>
        <v>18451.721590000001</v>
      </c>
      <c r="R17" s="41"/>
      <c r="S17" s="38" t="s">
        <v>431</v>
      </c>
      <c r="T17" s="43">
        <f t="shared" si="0"/>
        <v>65.736865999999281</v>
      </c>
      <c r="U17" s="43">
        <f t="shared" si="1"/>
        <v>219.72393299999931</v>
      </c>
      <c r="V17" s="43">
        <f t="shared" si="2"/>
        <v>45.061571000000185</v>
      </c>
      <c r="W17" s="43">
        <f t="shared" si="3"/>
        <v>-37.414194999999836</v>
      </c>
      <c r="X17" s="43">
        <f t="shared" si="4"/>
        <v>-170.68767400000024</v>
      </c>
      <c r="Y17" s="43">
        <f t="shared" si="5"/>
        <v>15479.669894000001</v>
      </c>
      <c r="Z17" s="43"/>
      <c r="AA17" s="38" t="s">
        <v>431</v>
      </c>
      <c r="AB17" s="44">
        <f t="shared" si="6"/>
        <v>1.5829551858024482E-2</v>
      </c>
      <c r="AC17" s="44">
        <f t="shared" si="7"/>
        <v>4.8183636910904104E-2</v>
      </c>
      <c r="AD17" s="44">
        <f t="shared" si="8"/>
        <v>1.0117041917203196E-2</v>
      </c>
      <c r="AE17" s="44">
        <f t="shared" si="9"/>
        <v>-9.2866831570085351E-3</v>
      </c>
      <c r="AF17" s="44">
        <f t="shared" si="10"/>
        <v>-5.001222718780185E-2</v>
      </c>
      <c r="AG17" s="44">
        <f t="shared" si="11"/>
        <v>5.2084120591958909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14084.18813</v>
      </c>
      <c r="D18" s="39">
        <f>SUMIFS('DATA 2'!J$2:J$34,'DATA 2'!$A$2:$A$34,$A18)</f>
        <v>15352.821250000001</v>
      </c>
      <c r="E18" s="39">
        <f>SUMIFS('DATA 2'!O$2:O$34,'DATA 2'!$A$2:$A$34,$A18)</f>
        <v>15161.65574</v>
      </c>
      <c r="F18" s="39">
        <f>SUMIFS('DATA 2'!T$2:T$34,'DATA 2'!$A$2:$A$34,$A18)</f>
        <v>11428.091420000001</v>
      </c>
      <c r="G18" s="39">
        <f>SUMIFS('DATA 2'!AD$2:AD$34,'DATA 2'!$A$2:$A$34,$A18)</f>
        <v>7211.7876150000002</v>
      </c>
      <c r="H18" s="39">
        <f>SUMIFS('DATA 2'!AN$2:AN$34,'DATA 2'!$A$2:$A$34,$A18)</f>
        <v>235.35300670000001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11785.061890000001</v>
      </c>
      <c r="M18" s="39">
        <f>SUMIFS('DATA 2'!$J$35:$J$67,'DATA 2'!$A$35:$A$67,$J18)</f>
        <v>6982.0382360000003</v>
      </c>
      <c r="N18" s="39">
        <f>SUMIFS('DATA 2'!$O$35:$O$67,'DATA 2'!$A$35:$A$67,$J18)</f>
        <v>974.62746800000002</v>
      </c>
      <c r="O18" s="39">
        <f>SUMIFS('DATA 2'!$T$35:$T$67,'DATA 2'!$A$35:$A$67,$J18)</f>
        <v>375.94975959999999</v>
      </c>
      <c r="P18" s="39">
        <f>SUMIFS('DATA 2'!$AD$35:$AD$67,'DATA 2'!$A$35:$A$67,$J18)</f>
        <v>29.711961599999999</v>
      </c>
      <c r="Q18" s="39">
        <f>SUMIFS('DATA 2'!$AN$35:$AN$67,'DATA 2'!$A$35:$A$67,$J18)</f>
        <v>31.504459820000001</v>
      </c>
      <c r="R18" s="41"/>
      <c r="S18" s="38" t="s">
        <v>434</v>
      </c>
      <c r="T18" s="43">
        <f t="shared" si="0"/>
        <v>-2299.1262399999996</v>
      </c>
      <c r="U18" s="43">
        <f t="shared" si="1"/>
        <v>-8370.7830140000005</v>
      </c>
      <c r="V18" s="43">
        <f t="shared" si="2"/>
        <v>-14187.028272</v>
      </c>
      <c r="W18" s="43">
        <f t="shared" si="3"/>
        <v>-11052.141660400001</v>
      </c>
      <c r="X18" s="43">
        <f t="shared" si="4"/>
        <v>-7182.0756534000002</v>
      </c>
      <c r="Y18" s="43">
        <f t="shared" si="5"/>
        <v>-203.84854688000001</v>
      </c>
      <c r="Z18" s="43"/>
      <c r="AA18" s="38" t="s">
        <v>434</v>
      </c>
      <c r="AB18" s="44">
        <f t="shared" si="6"/>
        <v>-0.16324165928334555</v>
      </c>
      <c r="AC18" s="44">
        <f t="shared" si="7"/>
        <v>-0.54522767364337033</v>
      </c>
      <c r="AD18" s="44">
        <f t="shared" si="8"/>
        <v>-0.9357176099554414</v>
      </c>
      <c r="AE18" s="44">
        <f t="shared" si="9"/>
        <v>-0.96710301433692947</v>
      </c>
      <c r="AF18" s="44">
        <f t="shared" si="10"/>
        <v>-0.99588008366494307</v>
      </c>
      <c r="AG18" s="44">
        <f t="shared" si="11"/>
        <v>-0.86613954815475069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54603.686090000003</v>
      </c>
      <c r="D19" s="39">
        <f>SUMIFS('DATA 2'!J$2:J$34,'DATA 2'!$A$2:$A$34,$A19)</f>
        <v>62221.140220000001</v>
      </c>
      <c r="E19" s="39">
        <f>SUMIFS('DATA 2'!O$2:O$34,'DATA 2'!$A$2:$A$34,$A19)</f>
        <v>66419.53701</v>
      </c>
      <c r="F19" s="39">
        <f>SUMIFS('DATA 2'!T$2:T$34,'DATA 2'!$A$2:$A$34,$A19)</f>
        <v>69753.47206</v>
      </c>
      <c r="G19" s="39">
        <f>SUMIFS('DATA 2'!AD$2:AD$34,'DATA 2'!$A$2:$A$34,$A19)</f>
        <v>57355.148350000003</v>
      </c>
      <c r="H19" s="39">
        <f>SUMIFS('DATA 2'!AN$2:AN$34,'DATA 2'!$A$2:$A$34,$A19)</f>
        <v>61942.906649999997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55601.706539999999</v>
      </c>
      <c r="M19" s="39">
        <f>SUMIFS('DATA 2'!$J$35:$J$67,'DATA 2'!$A$35:$A$67,$J19)</f>
        <v>65898.686329999997</v>
      </c>
      <c r="N19" s="39">
        <f>SUMIFS('DATA 2'!$O$35:$O$67,'DATA 2'!$A$35:$A$67,$J19)</f>
        <v>69426.060169999997</v>
      </c>
      <c r="O19" s="39">
        <f>SUMIFS('DATA 2'!$T$35:$T$67,'DATA 2'!$A$35:$A$67,$J19)</f>
        <v>53333.436549999999</v>
      </c>
      <c r="P19" s="39">
        <f>SUMIFS('DATA 2'!$AD$35:$AD$67,'DATA 2'!$A$35:$A$67,$J19)</f>
        <v>29269.778119999999</v>
      </c>
      <c r="Q19" s="39">
        <f>SUMIFS('DATA 2'!$AN$35:$AN$67,'DATA 2'!$A$35:$A$67,$J19)</f>
        <v>12976.91387</v>
      </c>
      <c r="R19" s="41"/>
      <c r="S19" s="38" t="s">
        <v>435</v>
      </c>
      <c r="T19" s="43">
        <f t="shared" si="0"/>
        <v>998.02044999999634</v>
      </c>
      <c r="U19" s="43">
        <f t="shared" si="1"/>
        <v>3677.5461099999957</v>
      </c>
      <c r="V19" s="43">
        <f t="shared" si="2"/>
        <v>3006.523159999997</v>
      </c>
      <c r="W19" s="43">
        <f t="shared" si="3"/>
        <v>-16420.035510000002</v>
      </c>
      <c r="X19" s="43">
        <f t="shared" si="4"/>
        <v>-28085.370230000004</v>
      </c>
      <c r="Y19" s="43">
        <f t="shared" si="5"/>
        <v>-48965.99278</v>
      </c>
      <c r="Z19" s="43"/>
      <c r="AA19" s="38" t="s">
        <v>435</v>
      </c>
      <c r="AB19" s="44">
        <f t="shared" si="6"/>
        <v>1.827752888980827E-2</v>
      </c>
      <c r="AC19" s="44">
        <f t="shared" si="7"/>
        <v>5.9104447411233885E-2</v>
      </c>
      <c r="AD19" s="44">
        <f t="shared" si="8"/>
        <v>4.5265644648310843E-2</v>
      </c>
      <c r="AE19" s="44">
        <f t="shared" si="9"/>
        <v>-0.23540097754382672</v>
      </c>
      <c r="AF19" s="44">
        <f t="shared" si="10"/>
        <v>-0.48967479010975312</v>
      </c>
      <c r="AG19" s="44">
        <f t="shared" si="11"/>
        <v>-0.79050201916864682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638.84694909999996</v>
      </c>
      <c r="D20" s="39">
        <f>SUMIFS('DATA 2'!J$2:J$34,'DATA 2'!$A$2:$A$34,$A20)</f>
        <v>328.80878480000001</v>
      </c>
      <c r="E20" s="39">
        <f>SUMIFS('DATA 2'!O$2:O$34,'DATA 2'!$A$2:$A$34,$A20)</f>
        <v>28.20617592</v>
      </c>
      <c r="F20" s="39">
        <f>SUMIFS('DATA 2'!T$2:T$34,'DATA 2'!$A$2:$A$34,$A20)</f>
        <v>12.950530260000001</v>
      </c>
      <c r="G20" s="39">
        <f>SUMIFS('DATA 2'!AD$2:AD$34,'DATA 2'!$A$2:$A$34,$A20)</f>
        <v>33.307564890000002</v>
      </c>
      <c r="H20" s="39">
        <f>SUMIFS('DATA 2'!AN$2:AN$34,'DATA 2'!$A$2:$A$34,$A20)</f>
        <v>64.569090149999994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648.9630042</v>
      </c>
      <c r="M20" s="39">
        <f>SUMIFS('DATA 2'!$J$35:$J$67,'DATA 2'!$A$35:$A$67,$J20)</f>
        <v>344.6236869</v>
      </c>
      <c r="N20" s="39">
        <f>SUMIFS('DATA 2'!$O$35:$O$67,'DATA 2'!$A$35:$A$67,$J20)</f>
        <v>28.375381399999998</v>
      </c>
      <c r="O20" s="39">
        <f>SUMIFS('DATA 2'!$T$35:$T$67,'DATA 2'!$A$35:$A$67,$J20)</f>
        <v>12.483766770000001</v>
      </c>
      <c r="P20" s="39">
        <f>SUMIFS('DATA 2'!$AD$35:$AD$67,'DATA 2'!$A$35:$A$67,$J20)</f>
        <v>32.589189689999998</v>
      </c>
      <c r="Q20" s="39">
        <f>SUMIFS('DATA 2'!$AN$35:$AN$67,'DATA 2'!$A$35:$A$67,$J20)</f>
        <v>61.093568740000002</v>
      </c>
      <c r="R20" s="41"/>
      <c r="S20" s="38" t="s">
        <v>432</v>
      </c>
      <c r="T20" s="43">
        <f t="shared" si="0"/>
        <v>10.11605510000004</v>
      </c>
      <c r="U20" s="43">
        <f t="shared" si="1"/>
        <v>15.814902099999983</v>
      </c>
      <c r="V20" s="43">
        <f t="shared" si="2"/>
        <v>0.16920547999999869</v>
      </c>
      <c r="W20" s="43">
        <f t="shared" si="3"/>
        <v>-0.46676348999999995</v>
      </c>
      <c r="X20" s="43">
        <f t="shared" si="4"/>
        <v>-0.7183752000000041</v>
      </c>
      <c r="Y20" s="43">
        <f t="shared" si="5"/>
        <v>-3.4755214099999918</v>
      </c>
      <c r="Z20" s="43"/>
      <c r="AA20" s="38" t="s">
        <v>432</v>
      </c>
      <c r="AB20" s="44">
        <f t="shared" si="6"/>
        <v>1.583486485182628E-2</v>
      </c>
      <c r="AC20" s="44">
        <f t="shared" si="7"/>
        <v>4.8097565609810156E-2</v>
      </c>
      <c r="AD20" s="44">
        <f t="shared" si="8"/>
        <v>5.9988805458743855E-3</v>
      </c>
      <c r="AE20" s="44">
        <f t="shared" si="9"/>
        <v>-3.6042036938184752E-2</v>
      </c>
      <c r="AF20" s="44">
        <f t="shared" si="10"/>
        <v>-2.1567929158810561E-2</v>
      </c>
      <c r="AG20" s="44">
        <f t="shared" si="11"/>
        <v>-5.382639591058247E-2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3983.5868810000002</v>
      </c>
      <c r="D21" s="39">
        <f>SUMIFS('DATA 2'!J$2:J$34,'DATA 2'!$A$2:$A$34,$A21)</f>
        <v>1141.831394</v>
      </c>
      <c r="E21" s="39">
        <f>SUMIFS('DATA 2'!O$2:O$34,'DATA 2'!$A$2:$A$34,$A21)</f>
        <v>24.937005800000001</v>
      </c>
      <c r="F21" s="39">
        <f>SUMIFS('DATA 2'!T$2:T$34,'DATA 2'!$A$2:$A$34,$A21)</f>
        <v>12.78330444</v>
      </c>
      <c r="G21" s="39">
        <f>SUMIFS('DATA 2'!AD$2:AD$34,'DATA 2'!$A$2:$A$34,$A21)</f>
        <v>13.864875509999999</v>
      </c>
      <c r="H21" s="39">
        <f>SUMIFS('DATA 2'!AN$2:AN$34,'DATA 2'!$A$2:$A$34,$A21)</f>
        <v>13.719562249999999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4046.633828</v>
      </c>
      <c r="M21" s="39">
        <f>SUMIFS('DATA 2'!$J$35:$J$67,'DATA 2'!$A$35:$A$67,$J21)</f>
        <v>1196.51856</v>
      </c>
      <c r="N21" s="39">
        <f>SUMIFS('DATA 2'!$O$35:$O$67,'DATA 2'!$A$35:$A$67,$J21)</f>
        <v>25.132448549999999</v>
      </c>
      <c r="O21" s="39">
        <f>SUMIFS('DATA 2'!$T$35:$T$67,'DATA 2'!$A$35:$A$67,$J21)</f>
        <v>12.672450400000001</v>
      </c>
      <c r="P21" s="39">
        <f>SUMIFS('DATA 2'!$AD$35:$AD$67,'DATA 2'!$A$35:$A$67,$J21)</f>
        <v>13.607223279999999</v>
      </c>
      <c r="Q21" s="39">
        <f>SUMIFS('DATA 2'!$AN$35:$AN$67,'DATA 2'!$A$35:$A$67,$J21)</f>
        <v>13.338409609999999</v>
      </c>
      <c r="R21" s="41"/>
      <c r="S21" s="38" t="s">
        <v>433</v>
      </c>
      <c r="T21" s="43">
        <f t="shared" si="0"/>
        <v>63.046946999999818</v>
      </c>
      <c r="U21" s="43">
        <f t="shared" si="1"/>
        <v>54.687165999999934</v>
      </c>
      <c r="V21" s="43">
        <f t="shared" si="2"/>
        <v>0.195442749999998</v>
      </c>
      <c r="W21" s="43">
        <f t="shared" si="3"/>
        <v>-0.11085403999999954</v>
      </c>
      <c r="X21" s="43">
        <f t="shared" si="4"/>
        <v>-0.2576522299999997</v>
      </c>
      <c r="Y21" s="43">
        <f t="shared" si="5"/>
        <v>-0.38115263999999982</v>
      </c>
      <c r="Z21" s="43"/>
      <c r="AA21" s="38" t="s">
        <v>433</v>
      </c>
      <c r="AB21" s="44">
        <f t="shared" si="6"/>
        <v>1.582667803750093E-2</v>
      </c>
      <c r="AC21" s="44">
        <f t="shared" si="7"/>
        <v>4.789425679427417E-2</v>
      </c>
      <c r="AD21" s="44">
        <f t="shared" si="8"/>
        <v>7.8374585773244299E-3</v>
      </c>
      <c r="AE21" s="44">
        <f t="shared" si="9"/>
        <v>-8.6717828336410063E-3</v>
      </c>
      <c r="AF21" s="44">
        <f t="shared" si="10"/>
        <v>-1.8583090040308559E-2</v>
      </c>
      <c r="AG21" s="44">
        <f t="shared" si="11"/>
        <v>-2.7781691066710246E-2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57465562.99992431</v>
      </c>
      <c r="C22" s="39">
        <f t="shared" ref="C22:G22" si="14">SUM(C4:C8,C10:C21)</f>
        <v>60461425.594728909</v>
      </c>
      <c r="D22" s="39">
        <f t="shared" si="14"/>
        <v>61611004.659464799</v>
      </c>
      <c r="E22" s="39">
        <f t="shared" si="14"/>
        <v>64401716.691526733</v>
      </c>
      <c r="F22" s="39">
        <f t="shared" si="14"/>
        <v>67300067.945830688</v>
      </c>
      <c r="G22" s="39">
        <f t="shared" si="14"/>
        <v>73553904.279887497</v>
      </c>
      <c r="H22" s="39">
        <f>SUM(H4:H8,H10:H21)</f>
        <v>79331560.976005107</v>
      </c>
      <c r="I22" s="41"/>
      <c r="J22" s="40" t="s">
        <v>225</v>
      </c>
      <c r="K22" s="39">
        <f>SUM(K4:K8,K10:K21)</f>
        <v>57465562.99992431</v>
      </c>
      <c r="L22" s="39">
        <f t="shared" ref="L22:Q22" si="15">SUM(L4:L8,L10:L21)</f>
        <v>60464309.150834002</v>
      </c>
      <c r="M22" s="39">
        <f t="shared" si="15"/>
        <v>61608521.546086907</v>
      </c>
      <c r="N22" s="39">
        <f t="shared" si="15"/>
        <v>64459877.326390967</v>
      </c>
      <c r="O22" s="39">
        <f t="shared" si="15"/>
        <v>67580274.17790176</v>
      </c>
      <c r="P22" s="39">
        <f t="shared" si="15"/>
        <v>73563329.879585952</v>
      </c>
      <c r="Q22" s="39">
        <f t="shared" si="15"/>
        <v>79254109.726616472</v>
      </c>
      <c r="R22" s="41"/>
      <c r="S22" s="40" t="s">
        <v>225</v>
      </c>
      <c r="T22" s="43">
        <f t="shared" si="0"/>
        <v>2883.5561050921679</v>
      </c>
      <c r="U22" s="43">
        <f t="shared" si="1"/>
        <v>-2483.1133778914809</v>
      </c>
      <c r="V22" s="43">
        <f t="shared" si="2"/>
        <v>58160.634864233434</v>
      </c>
      <c r="W22" s="43">
        <f t="shared" si="3"/>
        <v>280206.23207107186</v>
      </c>
      <c r="X22" s="43">
        <f t="shared" si="4"/>
        <v>9425.5996984541416</v>
      </c>
      <c r="Y22" s="43">
        <f t="shared" si="5"/>
        <v>-77451.249388635159</v>
      </c>
      <c r="Z22" s="43"/>
      <c r="AA22" s="40" t="s">
        <v>225</v>
      </c>
      <c r="AB22" s="44">
        <f t="shared" si="6"/>
        <v>4.7692492803896869E-5</v>
      </c>
      <c r="AC22" s="44">
        <f t="shared" si="7"/>
        <v>-4.0303082081138975E-5</v>
      </c>
      <c r="AD22" s="44">
        <f t="shared" si="8"/>
        <v>9.03091374765852E-4</v>
      </c>
      <c r="AE22" s="44">
        <f t="shared" si="9"/>
        <v>4.1635356489775344E-3</v>
      </c>
      <c r="AF22" s="44">
        <f t="shared" si="10"/>
        <v>1.2814547087236505E-4</v>
      </c>
      <c r="AG22" s="44">
        <f t="shared" si="11"/>
        <v>-9.7629806392007801E-4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55480.901448800003</v>
      </c>
      <c r="D23" s="39">
        <f t="shared" si="16"/>
        <v>71401.986275999996</v>
      </c>
      <c r="E23" s="39">
        <f t="shared" si="16"/>
        <v>182116.83867500001</v>
      </c>
      <c r="F23" s="39">
        <f t="shared" si="16"/>
        <v>259745.27107599998</v>
      </c>
      <c r="G23" s="39">
        <f t="shared" si="16"/>
        <v>460380.7061221</v>
      </c>
      <c r="H23" s="39">
        <f t="shared" si="16"/>
        <v>484002.48251601204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56578.423711800009</v>
      </c>
      <c r="M23" s="39">
        <f t="shared" si="17"/>
        <v>76852.908714000005</v>
      </c>
      <c r="N23" s="39">
        <f t="shared" si="17"/>
        <v>248546.51573299998</v>
      </c>
      <c r="O23" s="39">
        <f t="shared" si="17"/>
        <v>485129.07095499994</v>
      </c>
      <c r="P23" s="39">
        <f t="shared" si="17"/>
        <v>554006.14994140004</v>
      </c>
      <c r="Q23" s="39">
        <f t="shared" si="17"/>
        <v>516304.71539829997</v>
      </c>
      <c r="R23" s="41"/>
      <c r="S23" s="40" t="s">
        <v>436</v>
      </c>
      <c r="T23" s="43">
        <f t="shared" si="0"/>
        <v>1097.5222630000062</v>
      </c>
      <c r="U23" s="43">
        <f t="shared" si="1"/>
        <v>5450.9224380000087</v>
      </c>
      <c r="V23" s="43">
        <f t="shared" si="2"/>
        <v>66429.677057999972</v>
      </c>
      <c r="W23" s="43">
        <f t="shared" si="3"/>
        <v>225383.79987899997</v>
      </c>
      <c r="X23" s="43">
        <f t="shared" si="4"/>
        <v>93625.443819300039</v>
      </c>
      <c r="Y23" s="43">
        <f t="shared" si="5"/>
        <v>32302.232882287935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73310.308050099993</v>
      </c>
      <c r="D24" s="39">
        <f t="shared" si="18"/>
        <v>79044.601648800002</v>
      </c>
      <c r="E24" s="39">
        <f t="shared" si="18"/>
        <v>81634.335931720008</v>
      </c>
      <c r="F24" s="39">
        <f t="shared" si="18"/>
        <v>81207.297314700001</v>
      </c>
      <c r="G24" s="39">
        <f t="shared" si="18"/>
        <v>64614.108405400002</v>
      </c>
      <c r="H24" s="39">
        <f t="shared" si="18"/>
        <v>62256.548309099999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72082.365262200008</v>
      </c>
      <c r="M24" s="39">
        <f t="shared" si="19"/>
        <v>74421.866812899985</v>
      </c>
      <c r="N24" s="39">
        <f t="shared" si="19"/>
        <v>70454.19546794999</v>
      </c>
      <c r="O24" s="39">
        <f t="shared" si="19"/>
        <v>53734.542526769997</v>
      </c>
      <c r="P24" s="39">
        <f t="shared" si="19"/>
        <v>29345.68649457</v>
      </c>
      <c r="Q24" s="39">
        <f t="shared" si="19"/>
        <v>13082.85030817</v>
      </c>
      <c r="R24" s="41"/>
      <c r="S24" s="40" t="s">
        <v>226</v>
      </c>
      <c r="T24" s="43">
        <f t="shared" si="0"/>
        <v>-1227.942787899985</v>
      </c>
      <c r="U24" s="43">
        <f t="shared" si="1"/>
        <v>-4622.7348359000171</v>
      </c>
      <c r="V24" s="43">
        <f t="shared" si="2"/>
        <v>-11180.140463770018</v>
      </c>
      <c r="W24" s="43">
        <f t="shared" si="3"/>
        <v>-27472.754787930004</v>
      </c>
      <c r="X24" s="43">
        <f t="shared" si="4"/>
        <v>-35268.421910830002</v>
      </c>
      <c r="Y24" s="43">
        <f t="shared" si="5"/>
        <v>-49173.698000930002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M38" sqref="M3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11358.65748</v>
      </c>
      <c r="D4" s="100">
        <f>'[1]Main - Capital trajectory'!N96</f>
        <v>13774.074344116949</v>
      </c>
      <c r="E4" s="101">
        <f>'Inversiones por sectores'!E10</f>
        <v>19011.230049999998</v>
      </c>
      <c r="F4" s="100">
        <f>'[1]Main - Capital trajectory'!S96</f>
        <v>20896.520345735102</v>
      </c>
      <c r="G4" s="101">
        <f>'Inversiones por sectores'!F10</f>
        <v>22689.09417</v>
      </c>
      <c r="H4" s="100">
        <f>'[1]Main - Capital trajectory'!AC96</f>
        <v>21902.730995219823</v>
      </c>
      <c r="I4" s="101">
        <f>'Inversiones por sectores'!G10</f>
        <v>26397.714390000001</v>
      </c>
      <c r="J4" s="100">
        <f>'[1]Main - Capital trajectory'!AM96</f>
        <v>32210.921248774015</v>
      </c>
      <c r="K4" s="101">
        <f>'Inversiones por sectores'!H10</f>
        <v>29501.578740000001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976.45985270000006</v>
      </c>
      <c r="D5" s="100">
        <f>'[1]Main - Capital trajectory'!N97</f>
        <v>20940.472167261898</v>
      </c>
      <c r="E5" s="101">
        <f>'Inversiones por sectores'!E11</f>
        <v>10332.328729999999</v>
      </c>
      <c r="F5" s="100">
        <f>'[1]Main - Capital trajectory'!S97</f>
        <v>48439.498974079273</v>
      </c>
      <c r="G5" s="101">
        <f>'Inversiones por sectores'!F11</f>
        <v>20382.875609999999</v>
      </c>
      <c r="H5" s="100">
        <f>'[1]Main - Capital trajectory'!AC97</f>
        <v>85199.912016860166</v>
      </c>
      <c r="I5" s="101">
        <f>'Inversiones por sectores'!G11</f>
        <v>44776.625659999998</v>
      </c>
      <c r="J5" s="100">
        <f>'[1]Main - Capital trajectory'!AM97</f>
        <v>90594.249095126725</v>
      </c>
      <c r="K5" s="101">
        <f>'Inversiones por sectores'!H11</f>
        <v>60999.39849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657.49849740000002</v>
      </c>
      <c r="D6" s="100">
        <f>'[1]Main - Capital trajectory'!N98</f>
        <v>4115.9383293566925</v>
      </c>
      <c r="E6" s="101">
        <f>'Inversiones por sectores'!E12</f>
        <v>2188.9557759999998</v>
      </c>
      <c r="F6" s="100">
        <f>'[1]Main - Capital trajectory'!S98</f>
        <v>2334.794906230848</v>
      </c>
      <c r="G6" s="101">
        <f>'Inversiones por sectores'!F12</f>
        <v>2736.8133130000001</v>
      </c>
      <c r="H6" s="100">
        <f>'[1]Main - Capital trajectory'!AC98</f>
        <v>3492.033459329753</v>
      </c>
      <c r="I6" s="101">
        <f>'Inversiones por sectores'!G12</f>
        <v>3453.7140209999998</v>
      </c>
      <c r="J6" s="100">
        <f>'[1]Main - Capital trajectory'!AM98</f>
        <v>4836.060048243603</v>
      </c>
      <c r="K6" s="101">
        <f>'Inversiones por sectores'!H12</f>
        <v>3824.834824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9.1192174050000006</v>
      </c>
      <c r="D7" s="100">
        <f>'[1]Main - Capital trajectory'!N99</f>
        <v>19302.643761081323</v>
      </c>
      <c r="E7" s="101">
        <f>'Inversiones por sectores'!E13</f>
        <v>12832.69902</v>
      </c>
      <c r="F7" s="100">
        <f>'[1]Main - Capital trajectory'!S99</f>
        <v>17686.933719671288</v>
      </c>
      <c r="G7" s="101">
        <f>'Inversiones por sectores'!F13</f>
        <v>20255.630720000001</v>
      </c>
      <c r="H7" s="100">
        <f>'[1]Main - Capital trajectory'!AC99</f>
        <v>108832.30459387641</v>
      </c>
      <c r="I7" s="101">
        <f>'Inversiones por sectores'!G13</f>
        <v>83618.108139999997</v>
      </c>
      <c r="J7" s="100">
        <f>'[1]Main - Capital trajectory'!AM99</f>
        <v>96433.151328563312</v>
      </c>
      <c r="K7" s="101">
        <f>'Inversiones por sectores'!H13</f>
        <v>121677.28969999999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363.25640110000001</v>
      </c>
      <c r="D8" s="100">
        <f>'[1]Main - Capital trajectory'!N100</f>
        <v>6344.0447024477053</v>
      </c>
      <c r="E8" s="101">
        <f>'Inversiones por sectores'!E14</f>
        <v>3226.550866</v>
      </c>
      <c r="F8" s="100">
        <f>'[1]Main - Capital trajectory'!S100</f>
        <v>2694.110346778215</v>
      </c>
      <c r="G8" s="101">
        <f>'Inversiones por sectores'!F14</f>
        <v>4043.4619809999999</v>
      </c>
      <c r="H8" s="100">
        <f>'[1]Main - Capital trajectory'!AC100</f>
        <v>4731.9067431094345</v>
      </c>
      <c r="I8" s="101">
        <f>'Inversiones por sectores'!G14</f>
        <v>4712.7415510000001</v>
      </c>
      <c r="J8" s="100">
        <f>'[1]Main - Capital trajectory'!AM100</f>
        <v>-20042.719274630032</v>
      </c>
      <c r="K8" s="101">
        <f>'Inversiones por sectores'!H14</f>
        <v>1.400655786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562.79615520000004</v>
      </c>
      <c r="D9" s="100">
        <f>'[1]Main - Capital trajectory'!N101</f>
        <v>736.06374663342501</v>
      </c>
      <c r="E9" s="101">
        <f>'Inversiones por sectores'!E15</f>
        <v>1316.5128569999999</v>
      </c>
      <c r="F9" s="100">
        <f>'[1]Main - Capital trajectory'!S101</f>
        <v>-1091.7770366230416</v>
      </c>
      <c r="G9" s="101">
        <f>'Inversiones por sectores'!F15</f>
        <v>1421.90708</v>
      </c>
      <c r="H9" s="100">
        <f>'[1]Main - Capital trajectory'!AC101</f>
        <v>-1232.0571234255149</v>
      </c>
      <c r="I9" s="101">
        <f>'Inversiones por sectores'!G15</f>
        <v>557.08152089999999</v>
      </c>
      <c r="J9" s="100">
        <f>'[1]Main - Capital trajectory'!AM101</f>
        <v>-1181.0827380392293</v>
      </c>
      <c r="K9" s="101">
        <f>'Inversiones por sectores'!H15</f>
        <v>42.663530110000004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0.83227135139999997</v>
      </c>
      <c r="D10" s="100">
        <f>'[1]Main - Capital trajectory'!N102</f>
        <v>1245.9900862514453</v>
      </c>
      <c r="E10" s="101">
        <f>'Inversiones por sectores'!E16</f>
        <v>3714.1930670000002</v>
      </c>
      <c r="F10" s="100">
        <f>'[1]Main - Capital trajectory'!S102</f>
        <v>550.33131309882958</v>
      </c>
      <c r="G10" s="101">
        <f>'Inversiones por sectores'!F16</f>
        <v>4486.0223749999996</v>
      </c>
      <c r="H10" s="100">
        <f>'[1]Main - Capital trajectory'!AC102</f>
        <v>-816.76819902244688</v>
      </c>
      <c r="I10" s="101">
        <f>'Inversiones por sectores'!G16</f>
        <v>1826.949451</v>
      </c>
      <c r="J10" s="100">
        <f>'[1]Main - Capital trajectory'!AM102</f>
        <v>29.277483244289609</v>
      </c>
      <c r="K10" s="101">
        <f>'Inversiones por sectores'!H16</f>
        <v>846.81895059999999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2652.4376659999998</v>
      </c>
      <c r="D11" s="100">
        <f>'[1]Main - Capital trajectory'!N103</f>
        <v>3099.1669724876429</v>
      </c>
      <c r="E11" s="101">
        <f>'Inversiones por sectores'!E17</f>
        <v>3286.5379509999998</v>
      </c>
      <c r="F11" s="100">
        <f>'[1]Main - Capital trajectory'!S103</f>
        <v>2679.2827331037151</v>
      </c>
      <c r="G11" s="101">
        <f>'Inversiones por sectores'!F17</f>
        <v>3334.943867</v>
      </c>
      <c r="H11" s="100">
        <f>'[1]Main - Capital trajectory'!AC103</f>
        <v>4261.9556552387212</v>
      </c>
      <c r="I11" s="101">
        <f>'Inversiones por sectores'!G17</f>
        <v>3481.2728280000001</v>
      </c>
      <c r="J11" s="100">
        <f>'[1]Main - Capital trajectory'!AM103</f>
        <v>6267.7808537493611</v>
      </c>
      <c r="K11" s="101">
        <f>'Inversiones por sectores'!H17</f>
        <v>3714.9447970000001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2898.1560869999998</v>
      </c>
      <c r="D12" s="100">
        <f>'[1]Main - Capital trajectory'!N104</f>
        <v>3406.7093550491418</v>
      </c>
      <c r="E12" s="101">
        <f>'Inversiones por sectores'!E18</f>
        <v>3679.9413079999999</v>
      </c>
      <c r="F12" s="100">
        <f>'[1]Main - Capital trajectory'!S104</f>
        <v>-4383.3931426428016</v>
      </c>
      <c r="G12" s="101">
        <f>'Inversiones por sectores'!F18</f>
        <v>3099.6254720000002</v>
      </c>
      <c r="H12" s="100">
        <f>'[1]Main - Capital trajectory'!AC104</f>
        <v>-1635.4486981422242</v>
      </c>
      <c r="I12" s="101">
        <f>'Inversiones por sectores'!G18</f>
        <v>2244.802232</v>
      </c>
      <c r="J12" s="100">
        <f>'[1]Main - Capital trajectory'!AM104</f>
        <v>-21557.458477755496</v>
      </c>
      <c r="K12" s="101">
        <f>'Inversiones por sectores'!H18</f>
        <v>37.599525509999999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12542.034460000001</v>
      </c>
      <c r="D13" s="100">
        <f>'[1]Main - Capital trajectory'!N105</f>
        <v>26502.992342538993</v>
      </c>
      <c r="E13" s="101">
        <f>'Inversiones por sectores'!E19</f>
        <v>20024.71027</v>
      </c>
      <c r="F13" s="100">
        <f>'[1]Main - Capital trajectory'!S105</f>
        <v>80023.840536042029</v>
      </c>
      <c r="G13" s="101">
        <f>'Inversiones por sectores'!F19</f>
        <v>25596.889510000001</v>
      </c>
      <c r="H13" s="100">
        <f>'[1]Main - Capital trajectory'!AC105</f>
        <v>27058.101418748181</v>
      </c>
      <c r="I13" s="101">
        <f>'Inversiones por sectores'!G19</f>
        <v>28281.712759999999</v>
      </c>
      <c r="J13" s="100">
        <f>'[1]Main - Capital trajectory'!AM105</f>
        <v>122396.60438751582</v>
      </c>
      <c r="K13" s="101">
        <f>'Inversiones por sectores'!H19</f>
        <v>40782.473539999999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542.83297130000005</v>
      </c>
      <c r="D14" s="100">
        <f>'[1]Main - Capital trajectory'!N106</f>
        <v>5051.5453798655635</v>
      </c>
      <c r="E14" s="101">
        <f>'Inversiones por sectores'!E20</f>
        <v>23.6818302</v>
      </c>
      <c r="F14" s="100">
        <f>'[1]Main - Capital trajectory'!S106</f>
        <v>-18141.366354265283</v>
      </c>
      <c r="G14" s="101">
        <f>'Inversiones por sectores'!F20</f>
        <v>7.3641690449999997</v>
      </c>
      <c r="H14" s="100">
        <f>'[1]Main - Capital trajectory'!AC106</f>
        <v>832.22950773850903</v>
      </c>
      <c r="I14" s="101">
        <f>'Inversiones por sectores'!G20</f>
        <v>7.0981877400000002</v>
      </c>
      <c r="J14" s="100">
        <f>'[1]Main - Capital trajectory'!AM106</f>
        <v>930.66042348853796</v>
      </c>
      <c r="K14" s="101">
        <f>'Inversiones por sectores'!H20</f>
        <v>10.187470149999999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5997.3408040000004</v>
      </c>
      <c r="D15" s="100">
        <f>'[1]Main - Capital trajectory'!N107</f>
        <v>-23417.852851394906</v>
      </c>
      <c r="E15" s="101">
        <f>'Inversiones por sectores'!E21</f>
        <v>8.7397967120000004</v>
      </c>
      <c r="F15" s="100">
        <f>'[1]Main - Capital trajectory'!S107</f>
        <v>-97.75472099416217</v>
      </c>
      <c r="G15" s="101">
        <f>'Inversiones por sectores'!F21</f>
        <v>1.718931744</v>
      </c>
      <c r="H15" s="100">
        <f>'[1]Main - Capital trajectory'!AC107</f>
        <v>-313.40160418146991</v>
      </c>
      <c r="I15" s="101">
        <f>'Inversiones por sectores'!G21</f>
        <v>0.14020652980000001</v>
      </c>
      <c r="J15" s="100">
        <f>'[1]Main - Capital trajectory'!AM107</f>
        <v>-191.41833283177886</v>
      </c>
      <c r="K15" s="101">
        <f>'Inversiones por sectores'!H21</f>
        <v>1.46841188E-2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38561.421863456395</v>
      </c>
      <c r="D16" s="102">
        <f t="shared" ref="D16:E16" si="0">SUM(D4:D15)</f>
        <v>81101.788335695863</v>
      </c>
      <c r="E16" s="99">
        <f t="shared" si="0"/>
        <v>79646.081521911998</v>
      </c>
      <c r="F16" s="102">
        <f t="shared" ref="F16:K16" si="1">SUM(F4:F15)</f>
        <v>151591.02162021401</v>
      </c>
      <c r="G16" s="99">
        <f t="shared" si="1"/>
        <v>108056.34719878899</v>
      </c>
      <c r="H16" s="102">
        <f t="shared" si="1"/>
        <v>252313.49876534933</v>
      </c>
      <c r="I16" s="99">
        <f t="shared" si="1"/>
        <v>199357.96094816976</v>
      </c>
      <c r="J16" s="102">
        <f t="shared" si="1"/>
        <v>310726.02604544914</v>
      </c>
      <c r="K16" s="99">
        <f t="shared" si="1"/>
        <v>261439.20490727483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79646.081521911998</v>
      </c>
      <c r="J23" s="91">
        <f>I23/DATA!S$19</f>
        <v>3.0605905231142934E-3</v>
      </c>
      <c r="L23" s="85">
        <f>C23*$H$21</f>
        <v>108079.78297120333</v>
      </c>
      <c r="M23" s="85">
        <f t="array" ref="M23:M26">TRANSPOSE('Inversiones por sectores'!N9:Q9)</f>
        <v>88698.659475044013</v>
      </c>
      <c r="N23" s="91">
        <f>I23/DATA!N$20</f>
        <v>3.5074846544692088E-3</v>
      </c>
      <c r="P23">
        <v>2025</v>
      </c>
      <c r="Q23" s="89">
        <f t="shared" ref="Q23:R26" si="3">L23/H23-1</f>
        <v>0.33264364681874059</v>
      </c>
      <c r="R23" s="88">
        <f t="shared" si="3"/>
        <v>0.11366005433225856</v>
      </c>
      <c r="T23" s="85">
        <f>M23-I23</f>
        <v>9052.577953132015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108056.34719878899</v>
      </c>
      <c r="J24" s="91">
        <f>I24/DATA!S$19</f>
        <v>4.1523226991145275E-3</v>
      </c>
      <c r="L24" s="85">
        <f>C24*$H$21</f>
        <v>228913.63088625669</v>
      </c>
      <c r="M24" s="85">
        <v>145902.21611249901</v>
      </c>
      <c r="N24" s="91">
        <f>I24/DATA!S$20</f>
        <v>4.1414400674249612E-3</v>
      </c>
      <c r="P24">
        <v>2030</v>
      </c>
      <c r="Q24" s="89">
        <f t="shared" si="3"/>
        <v>0.51007380542471448</v>
      </c>
      <c r="R24" s="88">
        <f t="shared" si="3"/>
        <v>0.35024197925260014</v>
      </c>
      <c r="T24" s="85">
        <f>M24-I24</f>
        <v>37845.868913710015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199357.96094816976</v>
      </c>
      <c r="J25" s="91">
        <f>I25/DATA!AC$19</f>
        <v>5.8432800015383356E-3</v>
      </c>
      <c r="L25" s="85">
        <f>C25*$H$21</f>
        <v>368242.16537379473</v>
      </c>
      <c r="M25" s="85">
        <v>257889.60497564208</v>
      </c>
      <c r="N25" s="91">
        <f>I25/DATA!AC$20</f>
        <v>5.8388966320814164E-3</v>
      </c>
      <c r="P25">
        <v>2040</v>
      </c>
      <c r="Q25" s="89">
        <f t="shared" si="3"/>
        <v>0.45946279995212858</v>
      </c>
      <c r="R25" s="88">
        <f t="shared" si="3"/>
        <v>0.29360073582759871</v>
      </c>
      <c r="T25" s="85">
        <f>M25-I25</f>
        <v>58531.644027472328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261439.20490727483</v>
      </c>
      <c r="J26" s="91">
        <f>I26/DATA!AM$19</f>
        <v>5.9074083588601762E-3</v>
      </c>
      <c r="L26" s="85">
        <f>C26*$H$21</f>
        <v>567514.52425085008</v>
      </c>
      <c r="M26" s="85">
        <v>349304.62926498213</v>
      </c>
      <c r="N26" s="91">
        <f>M26/DATA!AM$19</f>
        <v>7.8927913181206719E-3</v>
      </c>
      <c r="P26">
        <v>2050</v>
      </c>
      <c r="Q26" s="89">
        <f t="shared" si="3"/>
        <v>0.82641451529985854</v>
      </c>
      <c r="R26" s="88">
        <f t="shared" si="3"/>
        <v>0.33608358160693874</v>
      </c>
      <c r="T26" s="85">
        <f>M26-I26</f>
        <v>87865.424357707292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zoomScale="80" zoomScaleNormal="80" workbookViewId="0">
      <selection activeCell="B10" sqref="B1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162.0330783</v>
      </c>
      <c r="D3" s="55">
        <f>VLOOKUP($S5,DATA!$A$1:$AM$533,U$3,FALSE)</f>
        <v>164.45702439999999</v>
      </c>
      <c r="E3" s="55">
        <f>VLOOKUP($S5,DATA!$A$1:$AM$533,V$3,FALSE)</f>
        <v>166.85210230000001</v>
      </c>
      <c r="F3" s="55">
        <f>VLOOKUP($S5,DATA!$A$1:$AM$533,W$3,FALSE)</f>
        <v>172.1377742</v>
      </c>
      <c r="G3" s="55">
        <f>VLOOKUP($S5,DATA!$A$1:$AM$533,X$3,FALSE)</f>
        <v>178.79057839999999</v>
      </c>
      <c r="J3" s="105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1918.9575520000001</v>
      </c>
      <c r="D4" s="55">
        <f>VLOOKUP($S6,DATA!$A$1:$AM$533,U$3,FALSE)</f>
        <v>2189.7985349999999</v>
      </c>
      <c r="E4" s="55">
        <f>VLOOKUP($S6,DATA!$A$1:$AM$533,V$3,FALSE)</f>
        <v>2458.3723329999998</v>
      </c>
      <c r="F4" s="55">
        <f>VLOOKUP($S6,DATA!$A$1:$AM$533,W$3,FALSE)</f>
        <v>2908.2492980000002</v>
      </c>
      <c r="G4" s="55">
        <f>VLOOKUP($S6,DATA!$A$1:$AM$533,X$3,FALSE)</f>
        <v>3369.7128189999999</v>
      </c>
      <c r="J4" s="105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1377.6426429999999</v>
      </c>
      <c r="D5" s="55">
        <f>VLOOKUP($S7,DATA!$A$1:$AM$533,U$3,FALSE)</f>
        <v>1468.022804</v>
      </c>
      <c r="E5" s="55">
        <f>VLOOKUP($S7,DATA!$A$1:$AM$533,V$3,FALSE)</f>
        <v>1558.000235</v>
      </c>
      <c r="F5" s="55">
        <f>VLOOKUP($S7,DATA!$A$1:$AM$533,W$3,FALSE)</f>
        <v>1735.3074300000001</v>
      </c>
      <c r="G5" s="55">
        <f>VLOOKUP($S7,DATA!$A$1:$AM$533,X$3,FALSE)</f>
        <v>1913.5689600000001</v>
      </c>
      <c r="J5" s="105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201.5029423</v>
      </c>
      <c r="D6" s="55">
        <f>VLOOKUP($S8,DATA!$A$1:$AM$533,U$3,FALSE)</f>
        <v>219.0158232</v>
      </c>
      <c r="E6" s="55">
        <f>VLOOKUP($S8,DATA!$A$1:$AM$533,V$3,FALSE)</f>
        <v>240.53454099999999</v>
      </c>
      <c r="F6" s="55">
        <f>VLOOKUP($S8,DATA!$A$1:$AM$533,W$3,FALSE)</f>
        <v>266.10263320000001</v>
      </c>
      <c r="G6" s="55">
        <f>VLOOKUP($S8,DATA!$A$1:$AM$533,X$3,FALSE)</f>
        <v>280.09321069999999</v>
      </c>
      <c r="J6" s="105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2190.9529630000002</v>
      </c>
      <c r="D7" s="55">
        <f>VLOOKUP($S9,DATA!$A$1:$AM$533,U$3,FALSE)</f>
        <v>2684.7909169999998</v>
      </c>
      <c r="E7" s="55">
        <f>VLOOKUP($S9,DATA!$A$1:$AM$533,V$3,FALSE)</f>
        <v>3177.7807109999999</v>
      </c>
      <c r="F7" s="55">
        <f>VLOOKUP($S9,DATA!$A$1:$AM$533,W$3,FALSE)</f>
        <v>3394.0150319999998</v>
      </c>
      <c r="G7" s="55">
        <f>VLOOKUP($S9,DATA!$A$1:$AM$533,X$3,FALSE)</f>
        <v>3615.1925860000001</v>
      </c>
      <c r="J7" s="105" t="s">
        <v>461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5851.0891786000002</v>
      </c>
      <c r="D8" s="61">
        <f t="shared" si="2"/>
        <v>6726.0851035999995</v>
      </c>
      <c r="E8" s="61">
        <f t="shared" si="2"/>
        <v>7601.5399223000004</v>
      </c>
      <c r="F8" s="61">
        <f t="shared" si="2"/>
        <v>8475.8121673999995</v>
      </c>
      <c r="G8" s="61">
        <f t="shared" si="2"/>
        <v>9357.3581541000003</v>
      </c>
      <c r="J8" s="106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237211.6275</v>
      </c>
      <c r="C13" s="59">
        <f>VLOOKUP($S10,DATA!$A$1:$AM$533,T$3,FALSE)</f>
        <v>343352.12729999999</v>
      </c>
      <c r="D13" s="59">
        <f>VLOOKUP($S10,DATA!$A$1:$AM$533,U$3,FALSE)</f>
        <v>419425.49770000001</v>
      </c>
      <c r="E13" s="59">
        <f>VLOOKUP($S10,DATA!$A$1:$AM$533,V$3,FALSE)</f>
        <v>495168.4719</v>
      </c>
      <c r="F13" s="59">
        <f>VLOOKUP($S10,DATA!$A$1:$AM$533,W$3,FALSE)</f>
        <v>612117.1152</v>
      </c>
      <c r="G13" s="59">
        <f>VLOOKUP($S10,DATA!$A$1:$AM$533,X$3,FALSE)</f>
        <v>730234.4179</v>
      </c>
      <c r="J13" s="106" t="s">
        <v>475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125.43925369999999</v>
      </c>
      <c r="D18" s="55">
        <f>VLOOKUP(CONCATENATE($S12,$S$4,"_0"),DATA!$A$1:$AM$533,U$3,FALSE)</f>
        <v>128.3131956</v>
      </c>
      <c r="E18" s="55">
        <f>VLOOKUP(CONCATENATE($S12,$S$4,"_0"),DATA!$A$1:$AM$533,V$3,FALSE)</f>
        <v>131.22768199999999</v>
      </c>
      <c r="F18" s="55">
        <f>VLOOKUP(CONCATENATE($S12,$S$4,"_0"),DATA!$A$1:$AM$533,W$3,FALSE)</f>
        <v>136.861458</v>
      </c>
      <c r="G18" s="55">
        <f>VLOOKUP(CONCATENATE($S12,$S$4,"_0"),DATA!$A$1:$AM$533,X$3,FALSE)</f>
        <v>143.25328880000001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413.81961310000003</v>
      </c>
      <c r="D19" s="55">
        <f>VLOOKUP(CONCATENATE($S13,$S$4,"_0"),DATA!$A$1:$AM$533,U$3,FALSE)</f>
        <v>414.96467560000002</v>
      </c>
      <c r="E19" s="55">
        <f>VLOOKUP(CONCATENATE($S13,$S$4,"_0"),DATA!$A$1:$AM$533,V$3,FALSE)</f>
        <v>415.33055669999999</v>
      </c>
      <c r="F19" s="55">
        <f>VLOOKUP(CONCATENATE($S13,$S$4,"_0"),DATA!$A$1:$AM$533,W$3,FALSE)</f>
        <v>479.53064949999998</v>
      </c>
      <c r="G19" s="55">
        <f>VLOOKUP(CONCATENATE($S13,$S$4,"_0"),DATA!$A$1:$AM$533,X$3,FALSE)</f>
        <v>548.39499920000003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1366.8199059999999</v>
      </c>
      <c r="D20" s="55">
        <f>VLOOKUP(CONCATENATE($S14,$S$4,"_0"),DATA!$A$1:$AM$533,U$3,FALSE)</f>
        <v>1453.513387</v>
      </c>
      <c r="E20" s="55">
        <f>VLOOKUP(CONCATENATE($S14,$S$4,"_0"),DATA!$A$1:$AM$533,V$3,FALSE)</f>
        <v>1540.1373679999999</v>
      </c>
      <c r="F20" s="55">
        <f>VLOOKUP(CONCATENATE($S14,$S$4,"_0"),DATA!$A$1:$AM$533,W$3,FALSE)</f>
        <v>1707.6036999999999</v>
      </c>
      <c r="G20" s="55">
        <f>VLOOKUP(CONCATENATE($S14,$S$4,"_0"),DATA!$A$1:$AM$533,X$3,FALSE)</f>
        <v>1875.180472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82.998924389999999</v>
      </c>
      <c r="C21" s="55">
        <f>VLOOKUP(CONCATENATE($S15,$S$4,"_0"),DATA!$A$1:$AM$533,T$3,FALSE)</f>
        <v>72.018181720000001</v>
      </c>
      <c r="D21" s="55">
        <f>VLOOKUP(CONCATENATE($S15,$S$4,"_0"),DATA!$A$1:$AM$533,U$3,FALSE)</f>
        <v>64.892211529999997</v>
      </c>
      <c r="E21" s="55">
        <f>VLOOKUP(CONCATENATE($S15,$S$4,"_0"),DATA!$A$1:$AM$533,V$3,FALSE)</f>
        <v>60.727442830000001</v>
      </c>
      <c r="F21" s="55">
        <f>VLOOKUP(CONCATENATE($S15,$S$4,"_0"),DATA!$A$1:$AM$533,W$3,FALSE)</f>
        <v>60.237547669999998</v>
      </c>
      <c r="G21" s="55">
        <f>VLOOKUP(CONCATENATE($S15,$S$4,"_0"),DATA!$A$1:$AM$533,X$3,FALSE)</f>
        <v>58.631918489999997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1844.729427</v>
      </c>
      <c r="D22" s="55">
        <f>VLOOKUP(CONCATENATE($S16,$S$4,"_0"),DATA!$A$1:$AM$533,U$3,FALSE)</f>
        <v>2255.0846620000002</v>
      </c>
      <c r="E22" s="55">
        <f>VLOOKUP(CONCATENATE($S16,$S$4,"_0"),DATA!$A$1:$AM$533,V$3,FALSE)</f>
        <v>2664.9260300000001</v>
      </c>
      <c r="F22" s="55">
        <f>VLOOKUP(CONCATENATE($S16,$S$4,"_0"),DATA!$A$1:$AM$533,W$3,FALSE)</f>
        <v>2768.06405</v>
      </c>
      <c r="G22" s="55">
        <f>VLOOKUP(CONCATENATE($S16,$S$4,"_0"),DATA!$A$1:$AM$533,X$3,FALSE)</f>
        <v>2874.7310640000001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3822.8263815199998</v>
      </c>
      <c r="D23" s="61">
        <f t="shared" si="5"/>
        <v>4316.7681317300003</v>
      </c>
      <c r="E23" s="61">
        <f t="shared" si="5"/>
        <v>4812.3490795300004</v>
      </c>
      <c r="F23" s="61">
        <f t="shared" si="5"/>
        <v>5152.2974051700003</v>
      </c>
      <c r="G23" s="61">
        <f t="shared" si="5"/>
        <v>5500.1917424900003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9.5437852300000001E-2</v>
      </c>
      <c r="D27" s="55">
        <f>VLOOKUP(CONCATENATE($S12,$T$4,"_0"),DATA!$A$1:$AM$533,U$3,FALSE)</f>
        <v>0.1095704247</v>
      </c>
      <c r="E27" s="55">
        <f>VLOOKUP(CONCATENATE($S12,$T$4,"_0"),DATA!$A$1:$AM$533,V$3,FALSE)</f>
        <v>0.1247770362</v>
      </c>
      <c r="F27" s="55">
        <f>VLOOKUP(CONCATENATE($S12,$T$4,"_0"),DATA!$A$1:$AM$533,W$3,FALSE)</f>
        <v>0.15319113740000001</v>
      </c>
      <c r="G27" s="55">
        <f>VLOOKUP(CONCATENATE($S12,$T$4,"_0"),DATA!$A$1:$AM$533,X$3,FALSE)</f>
        <v>0.1815083015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728.01126309999995</v>
      </c>
      <c r="D28" s="55">
        <f>VLOOKUP(CONCATENATE($S13,$T$4,"_0"),DATA!$A$1:$AM$533,U$3,FALSE)</f>
        <v>821.89092259999995</v>
      </c>
      <c r="E28" s="55">
        <f>VLOOKUP(CONCATENATE($S13,$T$4,"_0"),DATA!$A$1:$AM$533,V$3,FALSE)</f>
        <v>914.28253570000004</v>
      </c>
      <c r="F28" s="55">
        <f>VLOOKUP(CONCATENATE($S13,$T$4,"_0"),DATA!$A$1:$AM$533,W$3,FALSE)</f>
        <v>1005.135974</v>
      </c>
      <c r="G28" s="55">
        <f>VLOOKUP(CONCATENATE($S13,$T$4,"_0"),DATA!$A$1:$AM$533,X$3,FALSE)</f>
        <v>1102.9106180000001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4.6432740910000003</v>
      </c>
      <c r="D29" s="55">
        <f>VLOOKUP(CONCATENATE($S14,$T$4,"_0"),DATA!$A$1:$AM$533,U$3,FALSE)</f>
        <v>7.0852643390000001</v>
      </c>
      <c r="E29" s="55">
        <f>VLOOKUP(CONCATENATE($S14,$T$4,"_0"),DATA!$A$1:$AM$533,V$3,FALSE)</f>
        <v>9.3338089069999999</v>
      </c>
      <c r="F29" s="55">
        <f>VLOOKUP(CONCATENATE($S14,$T$4,"_0"),DATA!$A$1:$AM$533,W$3,FALSE)</f>
        <v>16.04653467</v>
      </c>
      <c r="G29" s="55">
        <f>VLOOKUP(CONCATENATE($S14,$T$4,"_0"),DATA!$A$1:$AM$533,X$3,FALSE)</f>
        <v>23.175943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16.549864079999999</v>
      </c>
      <c r="D30" s="55">
        <f>VLOOKUP(CONCATENATE($S15,$T$4,"_0"),DATA!$A$1:$AM$533,U$3,FALSE)</f>
        <v>21.080062850000001</v>
      </c>
      <c r="E30" s="55">
        <f>VLOOKUP(CONCATENATE($S15,$T$4,"_0"),DATA!$A$1:$AM$533,V$3,FALSE)</f>
        <v>27.438408729999999</v>
      </c>
      <c r="F30" s="55">
        <f>VLOOKUP(CONCATENATE($S15,$T$4,"_0"),DATA!$A$1:$AM$533,W$3,FALSE)</f>
        <v>38.527370189999999</v>
      </c>
      <c r="G30" s="55">
        <f>VLOOKUP(CONCATENATE($S15,$T$4,"_0"),DATA!$A$1:$AM$533,X$3,FALSE)</f>
        <v>36.640110980000003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42.895299180000002</v>
      </c>
      <c r="D31" s="55">
        <f>VLOOKUP(CONCATENATE($S16,$T$4,"_0"),DATA!$A$1:$AM$533,U$3,FALSE)</f>
        <v>49.219359470000001</v>
      </c>
      <c r="E31" s="55">
        <f>VLOOKUP(CONCATENATE($S16,$T$4,"_0"),DATA!$A$1:$AM$533,V$3,FALSE)</f>
        <v>55.404812909999997</v>
      </c>
      <c r="F31" s="55">
        <f>VLOOKUP(CONCATENATE($S16,$T$4,"_0"),DATA!$A$1:$AM$533,W$3,FALSE)</f>
        <v>60.030077759999998</v>
      </c>
      <c r="G31" s="55">
        <f>VLOOKUP(CONCATENATE($S16,$T$4,"_0"),DATA!$A$1:$AM$533,X$3,FALSE)</f>
        <v>65.414327249999999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792.19513830330004</v>
      </c>
      <c r="D32" s="61">
        <f t="shared" si="7"/>
        <v>899.3851796836999</v>
      </c>
      <c r="E32" s="61">
        <f t="shared" si="7"/>
        <v>1006.5843432832002</v>
      </c>
      <c r="F32" s="61">
        <f t="shared" si="7"/>
        <v>1119.8931477574001</v>
      </c>
      <c r="G32" s="61">
        <f t="shared" si="7"/>
        <v>1228.3225075314999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36.498386670000002</v>
      </c>
      <c r="D36" s="55">
        <f>VLOOKUP(CONCATENATE($S12,$U$4,"_0"),DATA!$A$1:$AM$533,U$3,FALSE)</f>
        <v>36.03425841</v>
      </c>
      <c r="E36" s="55">
        <f>VLOOKUP(CONCATENATE($S12,$U$4,"_0"),DATA!$A$1:$AM$533,V$3,FALSE)</f>
        <v>35.499643259999999</v>
      </c>
      <c r="F36" s="55">
        <f>VLOOKUP(CONCATENATE($S12,$U$4,"_0"),DATA!$A$1:$AM$533,W$3,FALSE)</f>
        <v>35.123125029999997</v>
      </c>
      <c r="G36" s="55">
        <f>VLOOKUP(CONCATENATE($S12,$U$4,"_0"),DATA!$A$1:$AM$533,X$3,FALSE)</f>
        <v>35.355781309999998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777.12667550000003</v>
      </c>
      <c r="D37" s="55">
        <f>VLOOKUP(CONCATENATE($S13,$U$4,"_0"),DATA!$A$1:$AM$533,U$3,FALSE)</f>
        <v>952.94293700000003</v>
      </c>
      <c r="E37" s="55">
        <f>VLOOKUP(CONCATENATE($S13,$U$4,"_0"),DATA!$A$1:$AM$533,V$3,FALSE)</f>
        <v>1128.759241</v>
      </c>
      <c r="F37" s="55">
        <f>VLOOKUP(CONCATENATE($S13,$U$4,"_0"),DATA!$A$1:$AM$533,W$3,FALSE)</f>
        <v>1423.5826750000001</v>
      </c>
      <c r="G37" s="55">
        <f>VLOOKUP(CONCATENATE($S13,$U$4,"_0"),DATA!$A$1:$AM$533,X$3,FALSE)</f>
        <v>1718.4072020000001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6.1794626619999997</v>
      </c>
      <c r="D38" s="55">
        <f>VLOOKUP(CONCATENATE($S14,$U$4,"_0"),DATA!$A$1:$AM$533,U$3,FALSE)</f>
        <v>7.4241522010000001</v>
      </c>
      <c r="E38" s="55">
        <f>VLOOKUP(CONCATENATE($S14,$U$4,"_0"),DATA!$A$1:$AM$533,V$3,FALSE)</f>
        <v>8.5290579310000005</v>
      </c>
      <c r="F38" s="55">
        <f>VLOOKUP(CONCATENATE($S14,$U$4,"_0"),DATA!$A$1:$AM$533,W$3,FALSE)</f>
        <v>11.65719582</v>
      </c>
      <c r="G38" s="55">
        <f>VLOOKUP(CONCATENATE($S14,$U$4,"_0"),DATA!$A$1:$AM$533,X$3,FALSE)</f>
        <v>15.21254559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86.327000010000006</v>
      </c>
      <c r="C39" s="55">
        <f>VLOOKUP(CONCATENATE($S15,$U$4,"_0"),DATA!$A$1:$AM$533,T$3,FALSE)</f>
        <v>112.93489649999999</v>
      </c>
      <c r="D39" s="55">
        <f>VLOOKUP(CONCATENATE($S15,$U$4,"_0"),DATA!$A$1:$AM$533,U$3,FALSE)</f>
        <v>133.0435488</v>
      </c>
      <c r="E39" s="55">
        <f>VLOOKUP(CONCATENATE($S15,$U$4,"_0"),DATA!$A$1:$AM$533,V$3,FALSE)</f>
        <v>152.36868939999999</v>
      </c>
      <c r="F39" s="55">
        <f>VLOOKUP(CONCATENATE($S15,$U$4,"_0"),DATA!$A$1:$AM$533,W$3,FALSE)</f>
        <v>167.33771540000001</v>
      </c>
      <c r="G39" s="55">
        <f>VLOOKUP(CONCATENATE($S15,$U$4,"_0"),DATA!$A$1:$AM$533,X$3,FALSE)</f>
        <v>184.82118120000001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303.32823689999998</v>
      </c>
      <c r="D40" s="55">
        <f>VLOOKUP(CONCATENATE($S16,$U$4,"_0"),DATA!$A$1:$AM$533,U$3,FALSE)</f>
        <v>380.48689530000001</v>
      </c>
      <c r="E40" s="55">
        <f>VLOOKUP(CONCATENATE($S16,$U$4,"_0"),DATA!$A$1:$AM$533,V$3,FALSE)</f>
        <v>457.44986749999998</v>
      </c>
      <c r="F40" s="55">
        <f>VLOOKUP(CONCATENATE($S16,$U$4,"_0"),DATA!$A$1:$AM$533,W$3,FALSE)</f>
        <v>565.92090370000005</v>
      </c>
      <c r="G40" s="55">
        <f>VLOOKUP(CONCATENATE($S16,$U$4,"_0"),DATA!$A$1:$AM$533,X$3,FALSE)</f>
        <v>675.0471943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1236.0676582320002</v>
      </c>
      <c r="D41" s="61">
        <f t="shared" si="9"/>
        <v>1509.931791711</v>
      </c>
      <c r="E41" s="61">
        <f t="shared" si="9"/>
        <v>1782.6064990909999</v>
      </c>
      <c r="F41" s="61">
        <f t="shared" si="9"/>
        <v>2203.6216149500001</v>
      </c>
      <c r="G41" s="61">
        <f t="shared" si="9"/>
        <v>2628.8439043999997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6" workbookViewId="0">
      <selection activeCell="I33" sqref="I3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161.9979118</v>
      </c>
      <c r="D3" s="55">
        <f>VLOOKUP($S5,DATA!$A$1:$AM$533,U$3,FALSE)</f>
        <v>164.35712079999999</v>
      </c>
      <c r="E3" s="55">
        <f>VLOOKUP($S5,DATA!$A$1:$AM$533,V$3,FALSE)</f>
        <v>166.98436939999999</v>
      </c>
      <c r="F3" s="55">
        <f>VLOOKUP($S5,DATA!$A$1:$AM$533,W$3,FALSE)</f>
        <v>171.81018929999999</v>
      </c>
      <c r="G3" s="55">
        <f>VLOOKUP($S5,DATA!$A$1:$AM$533,X$3,FALSE)</f>
        <v>178.1187515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1914.5422739999999</v>
      </c>
      <c r="D4" s="55">
        <f>VLOOKUP($S6,DATA!$A$1:$AM$533,U$3,FALSE)</f>
        <v>2180.1216239999999</v>
      </c>
      <c r="E4" s="55">
        <f>VLOOKUP($S6,DATA!$A$1:$AM$533,V$3,FALSE)</f>
        <v>2450.7696639999999</v>
      </c>
      <c r="F4" s="55">
        <f>VLOOKUP($S6,DATA!$A$1:$AM$533,W$3,FALSE)</f>
        <v>2882.2191849999999</v>
      </c>
      <c r="G4" s="55">
        <f>VLOOKUP($S6,DATA!$A$1:$AM$533,X$3,FALSE)</f>
        <v>3301.2656699999998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1377.6452059999999</v>
      </c>
      <c r="D5" s="55">
        <f>VLOOKUP($S7,DATA!$A$1:$AM$533,U$3,FALSE)</f>
        <v>1467.3391569999999</v>
      </c>
      <c r="E5" s="55">
        <f>VLOOKUP($S7,DATA!$A$1:$AM$533,V$3,FALSE)</f>
        <v>1557.1592350000001</v>
      </c>
      <c r="F5" s="55">
        <f>VLOOKUP($S7,DATA!$A$1:$AM$533,W$3,FALSE)</f>
        <v>1730.9985220000001</v>
      </c>
      <c r="G5" s="55">
        <f>VLOOKUP($S7,DATA!$A$1:$AM$533,X$3,FALSE)</f>
        <v>1908.522068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200.80386480000001</v>
      </c>
      <c r="D6" s="55">
        <f>VLOOKUP($S8,DATA!$A$1:$AM$533,U$3,FALSE)</f>
        <v>217.29544060000001</v>
      </c>
      <c r="E6" s="55">
        <f>VLOOKUP($S8,DATA!$A$1:$AM$533,V$3,FALSE)</f>
        <v>238.93449609999999</v>
      </c>
      <c r="F6" s="55">
        <f>VLOOKUP($S8,DATA!$A$1:$AM$533,W$3,FALSE)</f>
        <v>265.00614839999997</v>
      </c>
      <c r="G6" s="55">
        <f>VLOOKUP($S8,DATA!$A$1:$AM$533,X$3,FALSE)</f>
        <v>276.86421200000001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2193.0171570000002</v>
      </c>
      <c r="D7" s="55">
        <f>VLOOKUP($S9,DATA!$A$1:$AM$533,U$3,FALSE)</f>
        <v>2684.1683760000001</v>
      </c>
      <c r="E7" s="55">
        <f>VLOOKUP($S9,DATA!$A$1:$AM$533,V$3,FALSE)</f>
        <v>3183.5910119999999</v>
      </c>
      <c r="F7" s="55">
        <f>VLOOKUP($S9,DATA!$A$1:$AM$533,W$3,FALSE)</f>
        <v>3387.5199790000001</v>
      </c>
      <c r="G7" s="55">
        <f>VLOOKUP($S9,DATA!$A$1:$AM$533,X$3,FALSE)</f>
        <v>3600.2132879999999</v>
      </c>
      <c r="J7" s="131" t="s">
        <v>461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5848.0064136000001</v>
      </c>
      <c r="D8" s="61">
        <f t="shared" si="2"/>
        <v>6713.2817183999996</v>
      </c>
      <c r="E8" s="61">
        <f t="shared" si="2"/>
        <v>7597.4387764999992</v>
      </c>
      <c r="F8" s="61">
        <f t="shared" si="2"/>
        <v>8437.5540237000005</v>
      </c>
      <c r="G8" s="61">
        <f t="shared" si="2"/>
        <v>9264.9839895000005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237211.6275</v>
      </c>
      <c r="C13" s="59">
        <f>VLOOKUP($S11,DATA!$A$1:$AM$533,T$3,FALSE)</f>
        <v>341225.05300000001</v>
      </c>
      <c r="D13" s="59">
        <f>VLOOKUP($S11,DATA!$A$1:$AM$533,U$3,FALSE)</f>
        <v>414830.95380000002</v>
      </c>
      <c r="E13" s="59">
        <f>VLOOKUP($S11,DATA!$A$1:$AM$533,V$3,FALSE)</f>
        <v>490656.36629999999</v>
      </c>
      <c r="F13" s="59">
        <f>VLOOKUP($S11,DATA!$A$1:$AM$533,W$3,FALSE)</f>
        <v>601744.4094</v>
      </c>
      <c r="G13" s="59">
        <f>VLOOKUP($S11,DATA!$A$1:$AM$533,X$3,FALSE)</f>
        <v>703093.97779999999</v>
      </c>
      <c r="J13" s="132" t="s">
        <v>462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125.605159</v>
      </c>
      <c r="D18" s="55">
        <f>VLOOKUP(CONCATENATE($S12,$S$4,"_2"),DATA!$A$1:$AM$533,U$3,FALSE)</f>
        <v>128.58522540000001</v>
      </c>
      <c r="E18" s="55">
        <f>VLOOKUP(CONCATENATE($S12,$S$4,"_2"),DATA!$A$1:$AM$533,V$3,FALSE)</f>
        <v>131.6614879</v>
      </c>
      <c r="F18" s="55">
        <f>VLOOKUP(CONCATENATE($S12,$S$4,"_2"),DATA!$A$1:$AM$533,W$3,FALSE)</f>
        <v>137.07799639999999</v>
      </c>
      <c r="G18" s="55">
        <f>VLOOKUP(CONCATENATE($S12,$S$4,"_2"),DATA!$A$1:$AM$533,X$3,FALSE)</f>
        <v>143.77903029999999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414.16881330000001</v>
      </c>
      <c r="D19" s="55">
        <f>VLOOKUP(CONCATENATE($S13,$S$4,"_2"),DATA!$A$1:$AM$533,U$3,FALSE)</f>
        <v>415.60652640000001</v>
      </c>
      <c r="E19" s="55">
        <f>VLOOKUP(CONCATENATE($S13,$S$4,"_2"),DATA!$A$1:$AM$533,V$3,FALSE)</f>
        <v>416.72068250000001</v>
      </c>
      <c r="F19" s="55">
        <f>VLOOKUP(CONCATENATE($S13,$S$4,"_2"),DATA!$A$1:$AM$533,W$3,FALSE)</f>
        <v>480.08091830000001</v>
      </c>
      <c r="G19" s="55">
        <f>VLOOKUP(CONCATENATE($S13,$S$4,"_2"),DATA!$A$1:$AM$533,X$3,FALSE)</f>
        <v>548.87818270000002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1366.866113</v>
      </c>
      <c r="D20" s="55">
        <f>VLOOKUP(CONCATENATE($S14,$S$4,"_2"),DATA!$A$1:$AM$533,U$3,FALSE)</f>
        <v>1452.924336</v>
      </c>
      <c r="E20" s="55">
        <f>VLOOKUP(CONCATENATE($S14,$S$4,"_2"),DATA!$A$1:$AM$533,V$3,FALSE)</f>
        <v>1539.380253</v>
      </c>
      <c r="F20" s="55">
        <f>VLOOKUP(CONCATENATE($S14,$S$4,"_2"),DATA!$A$1:$AM$533,W$3,FALSE)</f>
        <v>1703.5285610000001</v>
      </c>
      <c r="G20" s="55">
        <f>VLOOKUP(CONCATENATE($S14,$S$4,"_2"),DATA!$A$1:$AM$533,X$3,FALSE)</f>
        <v>1870.7238030000001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82.998924389999999</v>
      </c>
      <c r="C21" s="55">
        <f>VLOOKUP(CONCATENATE($S15,$S$4,"_2"),DATA!$A$1:$AM$533,T$3,FALSE)</f>
        <v>72.056243289999998</v>
      </c>
      <c r="D21" s="55">
        <f>VLOOKUP(CONCATENATE($S15,$S$4,"_2"),DATA!$A$1:$AM$533,U$3,FALSE)</f>
        <v>64.884479080000006</v>
      </c>
      <c r="E21" s="55">
        <f>VLOOKUP(CONCATENATE($S15,$S$4,"_2"),DATA!$A$1:$AM$533,V$3,FALSE)</f>
        <v>60.779242160000003</v>
      </c>
      <c r="F21" s="55">
        <f>VLOOKUP(CONCATENATE($S15,$S$4,"_2"),DATA!$A$1:$AM$533,W$3,FALSE)</f>
        <v>60.670933499999997</v>
      </c>
      <c r="G21" s="55">
        <f>VLOOKUP(CONCATENATE($S15,$S$4,"_2"),DATA!$A$1:$AM$533,X$3,FALSE)</f>
        <v>59.466788039999997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1849.1724280000001</v>
      </c>
      <c r="D22" s="55">
        <f>VLOOKUP(CONCATENATE($S16,$S$4,"_2"),DATA!$A$1:$AM$533,U$3,FALSE)</f>
        <v>2258.344423</v>
      </c>
      <c r="E22" s="55">
        <f>VLOOKUP(CONCATENATE($S16,$S$4,"_2"),DATA!$A$1:$AM$533,V$3,FALSE)</f>
        <v>2673.4517850000002</v>
      </c>
      <c r="F22" s="55">
        <f>VLOOKUP(CONCATENATE($S16,$S$4,"_2"),DATA!$A$1:$AM$533,W$3,FALSE)</f>
        <v>2770.2351789999998</v>
      </c>
      <c r="G22" s="55">
        <f>VLOOKUP(CONCATENATE($S16,$S$4,"_2"),DATA!$A$1:$AM$533,X$3,FALSE)</f>
        <v>2882.4159340000001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3827.86875659</v>
      </c>
      <c r="D23" s="61">
        <f t="shared" si="5"/>
        <v>4320.34498988</v>
      </c>
      <c r="E23" s="61">
        <f t="shared" si="5"/>
        <v>4821.9934505600004</v>
      </c>
      <c r="F23" s="61">
        <f t="shared" si="5"/>
        <v>5151.5935881999994</v>
      </c>
      <c r="G23" s="61">
        <f t="shared" si="5"/>
        <v>5505.263738040001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476</v>
      </c>
      <c r="B24" s="134"/>
      <c r="C24" s="134">
        <f>C23/'ENER-baseline'!C23-1</f>
        <v>1.3190175453365871E-3</v>
      </c>
      <c r="D24" s="134">
        <f>D23/'ENER-baseline'!D23-1</f>
        <v>8.2859631114029497E-4</v>
      </c>
      <c r="E24" s="134">
        <f>E23/'ENER-baseline'!E23-1</f>
        <v>2.0040879974863035E-3</v>
      </c>
      <c r="F24" s="134">
        <f>F23/'ENER-baseline'!F23-1</f>
        <v>-1.3660255118319586E-4</v>
      </c>
      <c r="G24" s="134">
        <f>G23/'ENER-baseline'!G23-1</f>
        <v>9.2214886088770598E-4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9.5380498100000002E-2</v>
      </c>
      <c r="D27" s="55">
        <f>VLOOKUP(CONCATENATE($S12,$T$4,"_2"),DATA!$A$1:$AM$533,U$3,FALSE)</f>
        <v>0.1096757969</v>
      </c>
      <c r="E27" s="55">
        <f>VLOOKUP(CONCATENATE($S12,$T$4,"_2"),DATA!$A$1:$AM$533,V$3,FALSE)</f>
        <v>0.1253372317</v>
      </c>
      <c r="F27" s="55">
        <f>VLOOKUP(CONCATENATE($S12,$T$4,"_2"),DATA!$A$1:$AM$533,W$3,FALSE)</f>
        <v>0.1536079719</v>
      </c>
      <c r="G27" s="55">
        <f>VLOOKUP(CONCATENATE($S12,$T$4,"_2"),DATA!$A$1:$AM$533,X$3,FALSE)</f>
        <v>0.1824983476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727.59926440000004</v>
      </c>
      <c r="D28" s="55">
        <f>VLOOKUP(CONCATENATE($S13,$T$4,"_2"),DATA!$A$1:$AM$533,U$3,FALSE)</f>
        <v>822.0102134</v>
      </c>
      <c r="E28" s="55">
        <f>VLOOKUP(CONCATENATE($S13,$T$4,"_2"),DATA!$A$1:$AM$533,V$3,FALSE)</f>
        <v>916.39669600000002</v>
      </c>
      <c r="F28" s="55">
        <f>VLOOKUP(CONCATENATE($S13,$T$4,"_2"),DATA!$A$1:$AM$533,W$3,FALSE)</f>
        <v>1004.488656</v>
      </c>
      <c r="G28" s="55">
        <f>VLOOKUP(CONCATENATE($S13,$T$4,"_2"),DATA!$A$1:$AM$533,X$3,FALSE)</f>
        <v>1102.2784999999999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4.6380515119999997</v>
      </c>
      <c r="D29" s="55">
        <f>VLOOKUP(CONCATENATE($S14,$T$4,"_2"),DATA!$A$1:$AM$533,U$3,FALSE)</f>
        <v>7.0804742230000004</v>
      </c>
      <c r="E29" s="55">
        <f>VLOOKUP(CONCATENATE($S14,$T$4,"_2"),DATA!$A$1:$AM$533,V$3,FALSE)</f>
        <v>9.3476086780000003</v>
      </c>
      <c r="F29" s="55">
        <f>VLOOKUP(CONCATENATE($S14,$T$4,"_2"),DATA!$A$1:$AM$533,W$3,FALSE)</f>
        <v>16.038392760000001</v>
      </c>
      <c r="G29" s="55">
        <f>VLOOKUP(CONCATENATE($S14,$T$4,"_2"),DATA!$A$1:$AM$533,X$3,FALSE)</f>
        <v>23.18700467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16.527748259999999</v>
      </c>
      <c r="D30" s="55">
        <f>VLOOKUP(CONCATENATE($S15,$T$4,"_2"),DATA!$A$1:$AM$533,U$3,FALSE)</f>
        <v>21.051709760000001</v>
      </c>
      <c r="E30" s="55">
        <f>VLOOKUP(CONCATENATE($S15,$T$4,"_2"),DATA!$A$1:$AM$533,V$3,FALSE)</f>
        <v>27.47800973</v>
      </c>
      <c r="F30" s="55">
        <f>VLOOKUP(CONCATENATE($S15,$T$4,"_2"),DATA!$A$1:$AM$533,W$3,FALSE)</f>
        <v>38.892126519999998</v>
      </c>
      <c r="G30" s="55">
        <f>VLOOKUP(CONCATENATE($S15,$T$4,"_2"),DATA!$A$1:$AM$533,X$3,FALSE)</f>
        <v>37.277967480000001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42.86702159</v>
      </c>
      <c r="D31" s="55">
        <f>VLOOKUP(CONCATENATE($S16,$T$4,"_2"),DATA!$A$1:$AM$533,U$3,FALSE)</f>
        <v>49.293221260000003</v>
      </c>
      <c r="E31" s="55">
        <f>VLOOKUP(CONCATENATE($S16,$T$4,"_2"),DATA!$A$1:$AM$533,V$3,FALSE)</f>
        <v>55.734755139999997</v>
      </c>
      <c r="F31" s="55">
        <f>VLOOKUP(CONCATENATE($S16,$T$4,"_2"),DATA!$A$1:$AM$533,W$3,FALSE)</f>
        <v>60.107777740000003</v>
      </c>
      <c r="G31" s="55">
        <f>VLOOKUP(CONCATENATE($S16,$T$4,"_2"),DATA!$A$1:$AM$533,X$3,FALSE)</f>
        <v>65.655960019999995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791.72746626009996</v>
      </c>
      <c r="D32" s="61">
        <f t="shared" si="7"/>
        <v>899.54529443989998</v>
      </c>
      <c r="E32" s="61">
        <f t="shared" si="7"/>
        <v>1009.0824067797</v>
      </c>
      <c r="F32" s="61">
        <f t="shared" si="7"/>
        <v>1119.6805609918999</v>
      </c>
      <c r="G32" s="61">
        <f t="shared" si="7"/>
        <v>1228.5819305175999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476</v>
      </c>
      <c r="B33" s="57"/>
      <c r="C33" s="134">
        <f>C32/'ENER-baseline'!C32-1</f>
        <v>-5.903495497355804E-4</v>
      </c>
      <c r="D33" s="134">
        <f>D32/'ENER-baseline'!D32-1</f>
        <v>1.780269008395674E-4</v>
      </c>
      <c r="E33" s="134">
        <f>E32/'ENER-baseline'!E32-1</f>
        <v>2.4817229804627861E-3</v>
      </c>
      <c r="F33" s="134">
        <f>F32/'ENER-baseline'!F32-1</f>
        <v>-1.8982772233755441E-4</v>
      </c>
      <c r="G33" s="134">
        <f>G32/'ENER-baseline'!G32-1</f>
        <v>2.1120103597316309E-4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36.297372359999997</v>
      </c>
      <c r="D36" s="55">
        <f>VLOOKUP(CONCATENATE($S12,$U$4,"_2"),DATA!$A$1:$AM$533,U$3,FALSE)</f>
        <v>35.662219610000001</v>
      </c>
      <c r="E36" s="55">
        <f>VLOOKUP(CONCATENATE($S12,$U$4,"_2"),DATA!$A$1:$AM$533,V$3,FALSE)</f>
        <v>35.197544309999998</v>
      </c>
      <c r="F36" s="55">
        <f>VLOOKUP(CONCATENATE($S12,$U$4,"_2"),DATA!$A$1:$AM$533,W$3,FALSE)</f>
        <v>34.578584929999998</v>
      </c>
      <c r="G36" s="55">
        <f>VLOOKUP(CONCATENATE($S12,$U$4,"_2"),DATA!$A$1:$AM$533,X$3,FALSE)</f>
        <v>34.157222900000001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772.77419599999996</v>
      </c>
      <c r="D37" s="55">
        <f>VLOOKUP(CONCATENATE($S13,$U$4,"_2"),DATA!$A$1:$AM$533,U$3,FALSE)</f>
        <v>942.5048845</v>
      </c>
      <c r="E37" s="55">
        <f>VLOOKUP(CONCATENATE($S13,$U$4,"_2"),DATA!$A$1:$AM$533,V$3,FALSE)</f>
        <v>1117.6522849999999</v>
      </c>
      <c r="F37" s="55">
        <f>VLOOKUP(CONCATENATE($S13,$U$4,"_2"),DATA!$A$1:$AM$533,W$3,FALSE)</f>
        <v>1397.649611</v>
      </c>
      <c r="G37" s="55">
        <f>VLOOKUP(CONCATENATE($S13,$U$4,"_2"),DATA!$A$1:$AM$533,X$3,FALSE)</f>
        <v>1650.1089870000001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6.141040834</v>
      </c>
      <c r="D38" s="55">
        <f>VLOOKUP(CONCATENATE($S14,$U$4,"_2"),DATA!$A$1:$AM$533,U$3,FALSE)</f>
        <v>7.3343466309999998</v>
      </c>
      <c r="E38" s="55">
        <f>VLOOKUP(CONCATENATE($S14,$U$4,"_2"),DATA!$A$1:$AM$533,V$3,FALSE)</f>
        <v>8.4313737199999998</v>
      </c>
      <c r="F38" s="55">
        <f>VLOOKUP(CONCATENATE($S14,$U$4,"_2"),DATA!$A$1:$AM$533,W$3,FALSE)</f>
        <v>11.43156769</v>
      </c>
      <c r="G38" s="55">
        <f>VLOOKUP(CONCATENATE($S14,$U$4,"_2"),DATA!$A$1:$AM$533,X$3,FALSE)</f>
        <v>14.6112597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86.327000010000006</v>
      </c>
      <c r="C39" s="55">
        <f>VLOOKUP(CONCATENATE($S15,$U$4,"_2"),DATA!$A$1:$AM$533,T$3,FALSE)</f>
        <v>112.21987319999999</v>
      </c>
      <c r="D39" s="55">
        <f>VLOOKUP(CONCATENATE($S15,$U$4,"_2"),DATA!$A$1:$AM$533,U$3,FALSE)</f>
        <v>131.35925169999999</v>
      </c>
      <c r="E39" s="55">
        <f>VLOOKUP(CONCATENATE($S15,$U$4,"_2"),DATA!$A$1:$AM$533,V$3,FALSE)</f>
        <v>150.67724419999999</v>
      </c>
      <c r="F39" s="55">
        <f>VLOOKUP(CONCATENATE($S15,$U$4,"_2"),DATA!$A$1:$AM$533,W$3,FALSE)</f>
        <v>165.44308839999999</v>
      </c>
      <c r="G39" s="55">
        <f>VLOOKUP(CONCATENATE($S15,$U$4,"_2"),DATA!$A$1:$AM$533,X$3,FALSE)</f>
        <v>180.11945650000001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300.97770830000002</v>
      </c>
      <c r="D40" s="55">
        <f>VLOOKUP(CONCATENATE($S16,$U$4,"_2"),DATA!$A$1:$AM$533,U$3,FALSE)</f>
        <v>376.53073119999999</v>
      </c>
      <c r="E40" s="55">
        <f>VLOOKUP(CONCATENATE($S16,$U$4,"_2"),DATA!$A$1:$AM$533,V$3,FALSE)</f>
        <v>454.40447139999998</v>
      </c>
      <c r="F40" s="55">
        <f>VLOOKUP(CONCATENATE($S16,$U$4,"_2"),DATA!$A$1:$AM$533,W$3,FALSE)</f>
        <v>557.17702220000001</v>
      </c>
      <c r="G40" s="55">
        <f>VLOOKUP(CONCATENATE($S16,$U$4,"_2"),DATA!$A$1:$AM$533,X$3,FALSE)</f>
        <v>652.14139399999999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1228.410190694</v>
      </c>
      <c r="D41" s="61">
        <f t="shared" si="9"/>
        <v>1493.391433641</v>
      </c>
      <c r="E41" s="61">
        <f t="shared" si="9"/>
        <v>1766.3629186299997</v>
      </c>
      <c r="F41" s="61">
        <f t="shared" si="9"/>
        <v>2166.2798742200002</v>
      </c>
      <c r="G41" s="61">
        <f t="shared" si="9"/>
        <v>2531.1383200999999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476</v>
      </c>
      <c r="B42" s="57"/>
      <c r="C42" s="134">
        <f>C41/'ENER-baseline'!C41-1</f>
        <v>-6.1950229722481653E-3</v>
      </c>
      <c r="D42" s="134">
        <f>D41/'ENER-baseline'!D41-1</f>
        <v>-1.0954374337172501E-2</v>
      </c>
      <c r="E42" s="134">
        <f>E41/'ENER-baseline'!E41-1</f>
        <v>-9.1122636820202274E-3</v>
      </c>
      <c r="F42" s="134">
        <f>F41/'ENER-baseline'!F41-1</f>
        <v>-1.6945622822295281E-2</v>
      </c>
      <c r="G42" s="134">
        <f>G41/'ENER-baseline'!G41-1</f>
        <v>-3.7166750044179575E-2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2774.1386970000003</v>
      </c>
      <c r="E7" s="59">
        <f>VLOOKUP($A7,DATA!$A$1:$AM$533,E$1,FALSE)/1000</f>
        <v>4281.486148</v>
      </c>
      <c r="F7" s="59">
        <f>VLOOKUP($A7,DATA!$A$1:$AM$533,F$1,FALSE)/1000</f>
        <v>5944.7244740000006</v>
      </c>
      <c r="G7" s="59">
        <f>VLOOKUP($A7,DATA!$A$1:$AM$533,G$1,FALSE)/1000</f>
        <v>5954.1986670000006</v>
      </c>
      <c r="H7" s="59">
        <f>VLOOKUP($A7,DATA!$A$1:$AM$533,H$1,FALSE)/1000</f>
        <v>5923.2659249999997</v>
      </c>
      <c r="I7" s="59">
        <f>VLOOKUP($A7,DATA!$A$1:$AM$533,I$1,FALSE)/1000</f>
        <v>6.4976698060000002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762.20507989999999</v>
      </c>
      <c r="E8" s="59">
        <f>VLOOKUP($A8,DATA!$A$1:$AM$533,E$1,FALSE)/1000</f>
        <v>999.34865509999997</v>
      </c>
      <c r="F8" s="59">
        <f>VLOOKUP($A8,DATA!$A$1:$AM$533,F$1,FALSE)/1000</f>
        <v>1090.5590530000002</v>
      </c>
      <c r="G8" s="59">
        <f>VLOOKUP($A8,DATA!$A$1:$AM$533,G$1,FALSE)/1000</f>
        <v>1060.469169</v>
      </c>
      <c r="H8" s="59">
        <f>VLOOKUP($A8,DATA!$A$1:$AM$533,H$1,FALSE)/1000</f>
        <v>422.92129299999999</v>
      </c>
      <c r="I8" s="59">
        <f>VLOOKUP($A8,DATA!$A$1:$AM$533,I$1,FALSE)/1000</f>
        <v>62.513849130000004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37636.671600000001</v>
      </c>
      <c r="E11" s="59">
        <f>VLOOKUP($A11,DATA!$A$1:$AM$533,E$1,FALSE)/1000</f>
        <v>46228.291590000001</v>
      </c>
      <c r="F11" s="59">
        <f>VLOOKUP($A11,DATA!$A$1:$AM$533,F$1,FALSE)/1000</f>
        <v>45471.76827</v>
      </c>
      <c r="G11" s="59">
        <f>VLOOKUP($A11,DATA!$A$1:$AM$533,G$1,FALSE)/1000</f>
        <v>36221.757640000003</v>
      </c>
      <c r="H11" s="59">
        <f>VLOOKUP($A11,DATA!$A$1:$AM$533,H$1,FALSE)/1000</f>
        <v>27648.79579</v>
      </c>
      <c r="I11" s="59">
        <f>VLOOKUP($A11,DATA!$A$1:$AM$533,I$1,FALSE)/1000</f>
        <v>1017.99308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74238.44889</v>
      </c>
      <c r="E12" s="59">
        <f>VLOOKUP($A12,DATA!$A$1:$AM$533,E$1,FALSE)/1000</f>
        <v>96011.609180000014</v>
      </c>
      <c r="F12" s="59">
        <f>VLOOKUP($A12,DATA!$A$1:$AM$533,F$1,FALSE)/1000</f>
        <v>102869.698</v>
      </c>
      <c r="G12" s="59">
        <f>VLOOKUP($A12,DATA!$A$1:$AM$533,G$1,FALSE)/1000</f>
        <v>119214.3854</v>
      </c>
      <c r="H12" s="59">
        <f>VLOOKUP($A12,DATA!$A$1:$AM$533,H$1,FALSE)/1000</f>
        <v>113839.66840000001</v>
      </c>
      <c r="I12" s="59">
        <f>VLOOKUP($A12,DATA!$A$1:$AM$533,I$1,FALSE)/1000</f>
        <v>153771.13399999999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2169.7153720000001</v>
      </c>
      <c r="E13" s="59">
        <f>VLOOKUP($A13,DATA!$A$1:$AM$533,E$1,FALSE)/1000</f>
        <v>692.38030409999999</v>
      </c>
      <c r="F13" s="59">
        <f>VLOOKUP($A13,DATA!$A$1:$AM$533,F$1,FALSE)/1000</f>
        <v>61.58987149</v>
      </c>
      <c r="G13" s="59">
        <f>VLOOKUP($A13,DATA!$A$1:$AM$533,G$1,FALSE)/1000</f>
        <v>42.458158529999999</v>
      </c>
      <c r="H13" s="59">
        <f>VLOOKUP($A13,DATA!$A$1:$AM$533,H$1,FALSE)/1000</f>
        <v>125.9077795</v>
      </c>
      <c r="I13" s="59">
        <f>VLOOKUP($A13,DATA!$A$1:$AM$533,I$1,FALSE)/1000</f>
        <v>285.7600832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29919.096309999997</v>
      </c>
      <c r="E14" s="59">
        <f>VLOOKUP($A14,DATA!$A$1:$AM$533,E$1,FALSE)/1000</f>
        <v>3957.8080449999998</v>
      </c>
      <c r="F14" s="59">
        <f>VLOOKUP($A14,DATA!$A$1:$AM$533,F$1,FALSE)/1000</f>
        <v>100.64123690000001</v>
      </c>
      <c r="G14" s="59">
        <f>VLOOKUP($A14,DATA!$A$1:$AM$533,G$1,FALSE)/1000</f>
        <v>93.009263470000008</v>
      </c>
      <c r="H14" s="59">
        <f>VLOOKUP($A14,DATA!$A$1:$AM$533,H$1,FALSE)/1000</f>
        <v>98.946526910000003</v>
      </c>
      <c r="I14" s="59">
        <f>VLOOKUP($A14,DATA!$A$1:$AM$533,I$1,FALSE)/1000</f>
        <v>119.6983042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147500.2759489</v>
      </c>
      <c r="E15" s="57">
        <f t="shared" ref="E15:H15" si="2">SUM(E3:E14)</f>
        <v>152170.92392220002</v>
      </c>
      <c r="F15" s="57">
        <f t="shared" si="2"/>
        <v>155538.98090539</v>
      </c>
      <c r="G15" s="57">
        <f t="shared" si="2"/>
        <v>162586.27829800002</v>
      </c>
      <c r="H15" s="57">
        <f t="shared" si="2"/>
        <v>148059.50571441001</v>
      </c>
      <c r="I15" s="57">
        <f>SUM(I3:I14)</f>
        <v>155263.59698633599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147500.27590000001</v>
      </c>
      <c r="E17" s="59">
        <f>VLOOKUP($A17,DATA!$A$1:$AM$533,E$1,FALSE)/1000</f>
        <v>130205.77459999999</v>
      </c>
      <c r="F17" s="59">
        <f>VLOOKUP($A17,DATA!$A$1:$AM$533,F$1,FALSE)/1000</f>
        <v>115309.5557</v>
      </c>
      <c r="G17" s="59">
        <f>VLOOKUP($A17,DATA!$A$1:$AM$533,G$1,FALSE)/1000</f>
        <v>97642.379159999997</v>
      </c>
      <c r="H17" s="59">
        <f>VLOOKUP($A17,DATA!$A$1:$AM$533,H$1,FALSE)/1000</f>
        <v>66704.754809999999</v>
      </c>
      <c r="I17" s="59">
        <f>VLOOKUP($A17,DATA!$A$1:$AM$533,I$1,FALSE)/1000</f>
        <v>39513.973450000005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-3.3152480760634262E-10</v>
      </c>
      <c r="E18" s="77">
        <f t="shared" ref="E18:I18" si="5">E17/E15-1</f>
        <v>-0.14434524517594494</v>
      </c>
      <c r="F18" s="77">
        <f t="shared" si="5"/>
        <v>-0.25864529246118972</v>
      </c>
      <c r="G18" s="77">
        <f t="shared" si="5"/>
        <v>-0.39944268248127368</v>
      </c>
      <c r="H18" s="77">
        <f t="shared" si="5"/>
        <v>-0.54947333851927138</v>
      </c>
      <c r="I18" s="77">
        <f t="shared" si="5"/>
        <v>-0.74550394157442179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22.436640074999971</v>
      </c>
      <c r="D22" s="79">
        <f>VLOOKUP($A22,DATA!$A$1:$AM$533,D$1,FALSE)/0.0036/1000</f>
        <v>28.814918222222222</v>
      </c>
      <c r="E22" s="79">
        <f>VLOOKUP($A22,DATA!$A$1:$AM$533,E$1,FALSE)/0.0036/1000</f>
        <v>35.794471888888886</v>
      </c>
      <c r="F22" s="79">
        <f>VLOOKUP($A22,DATA!$A$1:$AM$533,F$1,FALSE)/0.0036/1000</f>
        <v>36.915675611111112</v>
      </c>
      <c r="G22" s="79">
        <f>VLOOKUP($A22,DATA!$A$1:$AM$533,G$1,FALSE)/0.0036/1000</f>
        <v>42.322177638888888</v>
      </c>
      <c r="H22" s="79">
        <f>VLOOKUP($A22,DATA!$A$1:$AM$533,H$1,FALSE)/0.0036/1000</f>
        <v>44.048477500000004</v>
      </c>
      <c r="I22" s="79">
        <f>VLOOKUP($A22,DATA!$A$1:$AM$533,I$1,FALSE)/0.0036/1000</f>
        <v>46.971782055555551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9.608591791666667</v>
      </c>
      <c r="E23" s="79">
        <f>VLOOKUP($A23,DATA!$A$1:$AM$533,E$1,FALSE)/0.0036/1000</f>
        <v>18.093267694444442</v>
      </c>
      <c r="F23" s="79">
        <f>VLOOKUP($A23,DATA!$A$1:$AM$533,F$1,FALSE)/0.0036/1000</f>
        <v>37.325849361111111</v>
      </c>
      <c r="G23" s="79">
        <f>VLOOKUP($A23,DATA!$A$1:$AM$533,G$1,FALSE)/0.0036/1000</f>
        <v>61.689204916666668</v>
      </c>
      <c r="H23" s="79">
        <f>VLOOKUP($A23,DATA!$A$1:$AM$533,H$1,FALSE)/0.0036/1000</f>
        <v>105.96845486111113</v>
      </c>
      <c r="I23" s="79">
        <f>VLOOKUP($A23,DATA!$A$1:$AM$533,I$1,FALSE)/0.0036/1000</f>
        <v>129.07893911111111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5.4656782500000007</v>
      </c>
      <c r="E24" s="79">
        <f>VLOOKUP($A24,DATA!$A$1:$AM$533,E$1,FALSE)/0.0036/1000</f>
        <v>9.0801735666666676</v>
      </c>
      <c r="F24" s="79">
        <f>VLOOKUP($A24,DATA!$A$1:$AM$533,F$1,FALSE)/0.0036/1000</f>
        <v>15.202261933333332</v>
      </c>
      <c r="G24" s="79">
        <f>VLOOKUP($A24,DATA!$A$1:$AM$533,G$1,FALSE)/0.0036/1000</f>
        <v>15.489541269444446</v>
      </c>
      <c r="H24" s="79">
        <f>VLOOKUP($A24,DATA!$A$1:$AM$533,H$1,FALSE)/0.0036/1000</f>
        <v>16.110120302777776</v>
      </c>
      <c r="I24" s="79">
        <f>VLOOKUP($A24,DATA!$A$1:$AM$533,I$1,FALSE)/0.0036/1000</f>
        <v>16.938447030555558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0.31123875472222223</v>
      </c>
      <c r="E25" s="79">
        <f>VLOOKUP($A25,DATA!$A$1:$AM$533,E$1,FALSE)/0.0036/1000</f>
        <v>1.9334489977777778</v>
      </c>
      <c r="F25" s="79">
        <f>VLOOKUP($A25,DATA!$A$1:$AM$533,F$1,FALSE)/0.0036/1000</f>
        <v>29.160505888888888</v>
      </c>
      <c r="G25" s="79">
        <f>VLOOKUP($A25,DATA!$A$1:$AM$533,G$1,FALSE)/0.0036/1000</f>
        <v>36.776375833333333</v>
      </c>
      <c r="H25" s="79">
        <f>VLOOKUP($A25,DATA!$A$1:$AM$533,H$1,FALSE)/0.0036/1000</f>
        <v>120.20346616666667</v>
      </c>
      <c r="I25" s="79">
        <f>VLOOKUP($A25,DATA!$A$1:$AM$533,I$1,FALSE)/0.0036/1000</f>
        <v>159.67886361111113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6.271822816666667</v>
      </c>
      <c r="E26" s="79">
        <f>VLOOKUP($A26,DATA!$A$1:$AM$533,E$1,FALSE)/0.0036/1000</f>
        <v>9.366531519444445</v>
      </c>
      <c r="F26" s="79">
        <f>VLOOKUP($A26,DATA!$A$1:$AM$533,F$1,FALSE)/0.0036/1000</f>
        <v>13.130595136111111</v>
      </c>
      <c r="G26" s="79">
        <f>VLOOKUP($A26,DATA!$A$1:$AM$533,G$1,FALSE)/0.0036/1000</f>
        <v>13.379422375000003</v>
      </c>
      <c r="H26" s="79">
        <f>VLOOKUP($A26,DATA!$A$1:$AM$533,H$1,FALSE)/0.0036/1000</f>
        <v>13.760813677777778</v>
      </c>
      <c r="I26" s="79">
        <f>VLOOKUP($A26,DATA!$A$1:$AM$533,I$1,FALSE)/0.0036/1000</f>
        <v>1.1718434749999999E-2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1.7045750411111111</v>
      </c>
      <c r="E27" s="79">
        <f>VLOOKUP($A27,DATA!$A$1:$AM$533,E$1,FALSE)/0.0036/1000</f>
        <v>2.2038685672222225</v>
      </c>
      <c r="F27" s="79">
        <f>VLOOKUP($A27,DATA!$A$1:$AM$533,F$1,FALSE)/0.0036/1000</f>
        <v>2.4295856577777779</v>
      </c>
      <c r="G27" s="79">
        <f>VLOOKUP($A27,DATA!$A$1:$AM$533,G$1,FALSE)/0.0036/1000</f>
        <v>2.4098032711111115</v>
      </c>
      <c r="H27" s="79">
        <f>VLOOKUP($A27,DATA!$A$1:$AM$533,H$1,FALSE)/0.0036/1000</f>
        <v>0.98632369555555555</v>
      </c>
      <c r="I27" s="79">
        <f>VLOOKUP($A27,DATA!$A$1:$AM$533,I$1,FALSE)/0.0036/1000</f>
        <v>0.14222974500000002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0.76543019361111109</v>
      </c>
      <c r="E28" s="79">
        <f>VLOOKUP($A28,DATA!$A$1:$AM$533,E$1,FALSE)/0.0036/1000</f>
        <v>1.346730946388889</v>
      </c>
      <c r="F28" s="79">
        <f>VLOOKUP($A28,DATA!$A$1:$AM$533,F$1,FALSE)/0.0036/1000</f>
        <v>2.4810575505555557</v>
      </c>
      <c r="G28" s="79">
        <f>VLOOKUP($A28,DATA!$A$1:$AM$533,G$1,FALSE)/0.0036/1000</f>
        <v>2.5281423361111108</v>
      </c>
      <c r="H28" s="79">
        <f>VLOOKUP($A28,DATA!$A$1:$AM$533,H$1,FALSE)/0.0036/1000</f>
        <v>1.2494999755555554</v>
      </c>
      <c r="I28" s="79">
        <f>VLOOKUP($A28,DATA!$A$1:$AM$533,I$1,FALSE)/0.0036/1000</f>
        <v>0.99162669166666673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9.8465446777777785</v>
      </c>
      <c r="E29" s="79">
        <f>VLOOKUP($A29,DATA!$A$1:$AM$533,E$1,FALSE)/0.0036/1000</f>
        <v>11.992739505555555</v>
      </c>
      <c r="F29" s="79">
        <f>VLOOKUP($A29,DATA!$A$1:$AM$533,F$1,FALSE)/0.0036/1000</f>
        <v>11.968504563888889</v>
      </c>
      <c r="G29" s="79">
        <f>VLOOKUP($A29,DATA!$A$1:$AM$533,G$1,FALSE)/0.0036/1000</f>
        <v>12.195639347222222</v>
      </c>
      <c r="H29" s="79">
        <f>VLOOKUP($A29,DATA!$A$1:$AM$533,H$1,FALSE)/0.0036/1000</f>
        <v>12.693093219444444</v>
      </c>
      <c r="I29" s="79">
        <f>VLOOKUP($A29,DATA!$A$1:$AM$533,I$1,FALSE)/0.0036/1000</f>
        <v>13.522868980555556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31.563590694444446</v>
      </c>
      <c r="E30" s="79">
        <f>VLOOKUP($A30,DATA!$A$1:$AM$533,E$1,FALSE)/0.0036/1000</f>
        <v>39.149746666666665</v>
      </c>
      <c r="F30" s="79">
        <f>VLOOKUP($A30,DATA!$A$1:$AM$533,F$1,FALSE)/0.0036/1000</f>
        <v>40.274528027777784</v>
      </c>
      <c r="G30" s="79">
        <f>VLOOKUP($A30,DATA!$A$1:$AM$533,G$1,FALSE)/0.0036/1000</f>
        <v>33.100175249999999</v>
      </c>
      <c r="H30" s="79">
        <f>VLOOKUP($A30,DATA!$A$1:$AM$533,H$1,FALSE)/0.0036/1000</f>
        <v>26.227234688888888</v>
      </c>
      <c r="I30" s="79">
        <f>VLOOKUP($A30,DATA!$A$1:$AM$533,I$1,FALSE)/0.0036/1000</f>
        <v>0.87571448111111116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161.13300816666666</v>
      </c>
      <c r="E31" s="79">
        <f>VLOOKUP($A31,DATA!$A$1:$AM$533,E$1,FALSE)/0.0036/1000</f>
        <v>208.55594797222224</v>
      </c>
      <c r="F31" s="79">
        <f>VLOOKUP($A31,DATA!$A$1:$AM$533,F$1,FALSE)/0.0036/1000</f>
        <v>230.32969766666668</v>
      </c>
      <c r="G31" s="79">
        <f>VLOOKUP($A31,DATA!$A$1:$AM$533,G$1,FALSE)/0.0036/1000</f>
        <v>275.09331311111112</v>
      </c>
      <c r="H31" s="79">
        <f>VLOOKUP($A31,DATA!$A$1:$AM$533,H$1,FALSE)/0.0036/1000</f>
        <v>270.50749108333332</v>
      </c>
      <c r="I31" s="79">
        <f>VLOOKUP($A31,DATA!$A$1:$AM$533,I$1,FALSE)/0.0036/1000</f>
        <v>361.35892750000005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3.6244838722222226</v>
      </c>
      <c r="E32" s="79">
        <f>VLOOKUP($A32,DATA!$A$1:$AM$533,E$1,FALSE)/0.0036/1000</f>
        <v>1.0818532347222223</v>
      </c>
      <c r="F32" s="79">
        <f>VLOOKUP($A32,DATA!$A$1:$AM$533,F$1,FALSE)/0.0036/1000</f>
        <v>0.10361816338888889</v>
      </c>
      <c r="G32" s="79">
        <f>VLOOKUP($A32,DATA!$A$1:$AM$533,G$1,FALSE)/0.0036/1000</f>
        <v>7.909194474999999E-2</v>
      </c>
      <c r="H32" s="79">
        <f>VLOOKUP($A32,DATA!$A$1:$AM$533,H$1,FALSE)/0.0036/1000</f>
        <v>0.25224864805555552</v>
      </c>
      <c r="I32" s="79">
        <f>VLOOKUP($A32,DATA!$A$1:$AM$533,I$1,FALSE)/0.0036/1000</f>
        <v>0.5461158444444445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38.705796305555552</v>
      </c>
      <c r="E33" s="79">
        <f>VLOOKUP($A33,DATA!$A$1:$AM$533,E$1,FALSE)/0.0036/1000</f>
        <v>4.7533467333333341</v>
      </c>
      <c r="F33" s="79">
        <f>VLOOKUP($A33,DATA!$A$1:$AM$533,F$1,FALSE)/0.0036/1000</f>
        <v>0.10361816338888889</v>
      </c>
      <c r="G33" s="79">
        <f>VLOOKUP($A33,DATA!$A$1:$AM$533,G$1,FALSE)/0.0036/1000</f>
        <v>0.10558459863888889</v>
      </c>
      <c r="H33" s="79">
        <f>VLOOKUP($A33,DATA!$A$1:$AM$533,H$1,FALSE)/0.0036/1000</f>
        <v>0.10989134022222223</v>
      </c>
      <c r="I33" s="79">
        <f>VLOOKUP($A33,DATA!$A$1:$AM$533,I$1,FALSE)/0.0036/1000</f>
        <v>0.11718434738888889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237.21162755731388</v>
      </c>
      <c r="D34" s="79">
        <f>SUM(D22:D33)</f>
        <v>297.81567878666669</v>
      </c>
      <c r="E34" s="79">
        <f t="shared" ref="E34:I34" si="13">SUM(E22:E33)</f>
        <v>343.35212729333335</v>
      </c>
      <c r="F34" s="79">
        <f t="shared" si="13"/>
        <v>419.42549772400002</v>
      </c>
      <c r="G34" s="79">
        <f t="shared" si="13"/>
        <v>495.16847189227775</v>
      </c>
      <c r="H34" s="79">
        <f t="shared" si="13"/>
        <v>612.11711515938885</v>
      </c>
      <c r="I34" s="79">
        <f t="shared" si="13"/>
        <v>730.23441783325006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2019-04-26T10:26:28Z</dcterms:modified>
</cp:coreProperties>
</file>