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1" activeTab="4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O8" i="2"/>
  <c r="N8" i="2"/>
  <c r="M8" i="2"/>
  <c r="L8" i="2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C5" i="18" l="1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AA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AA7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AA6" i="8"/>
  <c r="V6" i="8"/>
  <c r="V25" i="8"/>
  <c r="V21" i="8"/>
  <c r="V17" i="8"/>
  <c r="V13" i="8"/>
  <c r="V9" i="8"/>
  <c r="AA5" i="8"/>
  <c r="V5" i="8"/>
  <c r="H23" i="18"/>
  <c r="H26" i="18"/>
  <c r="H25" i="18"/>
  <c r="H24" i="18"/>
  <c r="AA15" i="8" l="1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<sst xmlns="http://schemas.openxmlformats.org/spreadsheetml/2006/main" count="1358" uniqueCount="476">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</sst>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0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1.49723468018558E-2</c:v>
                </c:pt>
                <c:pt idx="1" formatCode="General">
                  <c:v>2.7231230698032599E-2</c:v>
                </c:pt>
                <c:pt idx="2" formatCode="General">
                  <c:v>3.4602516557313799E-2</c:v>
                </c:pt>
                <c:pt idx="3" formatCode="General">
                  <c:v>3.9211363572366702E-2</c:v>
                </c:pt>
                <c:pt idx="4" formatCode="General">
                  <c:v>4.3315420734568698E-2</c:v>
                </c:pt>
                <c:pt idx="5" formatCode="General">
                  <c:v>4.9922153565518101E-2</c:v>
                </c:pt>
                <c:pt idx="6" formatCode="General">
                  <c:v>6.1957959200542499E-2</c:v>
                </c:pt>
                <c:pt idx="7" formatCode="General">
                  <c:v>8.3137202725813694E-2</c:v>
                </c:pt>
                <c:pt idx="8" formatCode="General">
                  <c:v>0.116225795154956</c:v>
                </c:pt>
                <c:pt idx="9" formatCode="General">
                  <c:v>0.15562969889779599</c:v>
                </c:pt>
                <c:pt idx="10" formatCode="General">
                  <c:v>0.19644033111032499</c:v>
                </c:pt>
                <c:pt idx="11" formatCode="General">
                  <c:v>0.23672377513179699</c:v>
                </c:pt>
                <c:pt idx="12" formatCode="General">
                  <c:v>0.27599717485657899</c:v>
                </c:pt>
                <c:pt idx="13" formatCode="General">
                  <c:v>0.28983454440001299</c:v>
                </c:pt>
                <c:pt idx="14" formatCode="General">
                  <c:v>0.291521084902579</c:v>
                </c:pt>
                <c:pt idx="15" formatCode="General">
                  <c:v>0.28273529140523301</c:v>
                </c:pt>
                <c:pt idx="16" formatCode="General">
                  <c:v>0.26553447125128299</c:v>
                </c:pt>
                <c:pt idx="17" formatCode="General">
                  <c:v>0.24198414143963201</c:v>
                </c:pt>
                <c:pt idx="18" formatCode="General">
                  <c:v>0.213919330013179</c:v>
                </c:pt>
                <c:pt idx="19" formatCode="General">
                  <c:v>0.18286047385984699</c:v>
                </c:pt>
                <c:pt idx="20" formatCode="General">
                  <c:v>0.15000599608026</c:v>
                </c:pt>
                <c:pt idx="21" formatCode="General">
                  <c:v>0.116261518498239</c:v>
                </c:pt>
                <c:pt idx="22" formatCode="General">
                  <c:v>8.2286595261726797E-2</c:v>
                </c:pt>
                <c:pt idx="23" formatCode="General">
                  <c:v>6.2644821847923596E-2</c:v>
                </c:pt>
                <c:pt idx="24" formatCode="General">
                  <c:v>5.4740996817304002E-2</c:v>
                </c:pt>
                <c:pt idx="25" formatCode="General">
                  <c:v>5.41638040961522E-2</c:v>
                </c:pt>
                <c:pt idx="26" formatCode="General">
                  <c:v>5.8780255395673997E-2</c:v>
                </c:pt>
                <c:pt idx="27" formatCode="General">
                  <c:v>6.6776396160506096E-2</c:v>
                </c:pt>
                <c:pt idx="28" formatCode="General">
                  <c:v>7.6569179268237697E-2</c:v>
                </c:pt>
                <c:pt idx="29" formatCode="General">
                  <c:v>8.6700369415448897E-2</c:v>
                </c:pt>
                <c:pt idx="30" formatCode="General">
                  <c:v>9.6232773579219E-2</c:v>
                </c:pt>
                <c:pt idx="31" formatCode="General">
                  <c:v>0.104675903826523</c:v>
                </c:pt>
                <c:pt idx="32" formatCode="General">
                  <c:v>0.111968946266594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1.9471286047512101E-3</c:v>
                </c:pt>
                <c:pt idx="1" formatCode="General">
                  <c:v>1.53722010891588E-3</c:v>
                </c:pt>
                <c:pt idx="2" formatCode="General">
                  <c:v>-1.3203479882095599E-3</c:v>
                </c:pt>
                <c:pt idx="3" formatCode="General">
                  <c:v>-3.7119041507494002E-3</c:v>
                </c:pt>
                <c:pt idx="4" formatCode="General">
                  <c:v>-3.96929164556692E-3</c:v>
                </c:pt>
                <c:pt idx="5">
                  <c:v>6.2756105174699396E-4</c:v>
                </c:pt>
                <c:pt idx="6" formatCode="General">
                  <c:v>1.2647316328417899E-2</c:v>
                </c:pt>
                <c:pt idx="7">
                  <c:v>3.5738625791803501E-2</c:v>
                </c:pt>
                <c:pt idx="8" formatCode="General">
                  <c:v>7.2938251460619094E-2</c:v>
                </c:pt>
                <c:pt idx="9" formatCode="General">
                  <c:v>0.113545041808782</c:v>
                </c:pt>
                <c:pt idx="10" formatCode="General">
                  <c:v>0.15215692450596399</c:v>
                </c:pt>
                <c:pt idx="11" formatCode="General">
                  <c:v>0.186478792516764</c:v>
                </c:pt>
                <c:pt idx="12" formatCode="General">
                  <c:v>0.21613028787697</c:v>
                </c:pt>
                <c:pt idx="13" formatCode="General">
                  <c:v>0.23212402792331899</c:v>
                </c:pt>
                <c:pt idx="14" formatCode="General">
                  <c:v>0.230947204052878</c:v>
                </c:pt>
                <c:pt idx="15" formatCode="General">
                  <c:v>0.21578317546280201</c:v>
                </c:pt>
                <c:pt idx="16" formatCode="General">
                  <c:v>0.19046645884237501</c:v>
                </c:pt>
                <c:pt idx="17" formatCode="General">
                  <c:v>0.15855198981917701</c:v>
                </c:pt>
                <c:pt idx="18" formatCode="General">
                  <c:v>0.123023490908846</c:v>
                </c:pt>
                <c:pt idx="19" formatCode="General">
                  <c:v>8.6221534525487906E-2</c:v>
                </c:pt>
                <c:pt idx="20" formatCode="General">
                  <c:v>4.9867682277038299E-2</c:v>
                </c:pt>
                <c:pt idx="21" formatCode="General">
                  <c:v>1.51363544870886E-2</c:v>
                </c:pt>
                <c:pt idx="22" formatCode="General">
                  <c:v>-1.7251532584938702E-2</c:v>
                </c:pt>
                <c:pt idx="23" formatCode="General">
                  <c:v>-3.9499451930380403E-2</c:v>
                </c:pt>
                <c:pt idx="24" formatCode="General">
                  <c:v>-4.8518773638794803E-2</c:v>
                </c:pt>
                <c:pt idx="25" formatCode="General">
                  <c:v>-4.60466587343E-2</c:v>
                </c:pt>
                <c:pt idx="26" formatCode="General">
                  <c:v>-3.4988909324184997E-2</c:v>
                </c:pt>
                <c:pt idx="27" formatCode="General">
                  <c:v>-1.83627151650545E-2</c:v>
                </c:pt>
                <c:pt idx="28" formatCode="General">
                  <c:v>1.18920860598947E-3</c:v>
                </c:pt>
                <c:pt idx="29" formatCode="General">
                  <c:v>2.1244012757470902E-2</c:v>
                </c:pt>
                <c:pt idx="30" formatCode="General">
                  <c:v>4.0156572169247597E-2</c:v>
                </c:pt>
                <c:pt idx="31" formatCode="General">
                  <c:v>5.6873727859896299E-2</c:v>
                </c:pt>
                <c:pt idx="32" formatCode="General">
                  <c:v>7.0885138151344201E-2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-1.84898845421166E-3</c:v>
                </c:pt>
                <c:pt idx="1" formatCode="General">
                  <c:v>-1.44304516454862E-2</c:v>
                </c:pt>
                <c:pt idx="2" formatCode="General">
                  <c:v>-2.84433256124372E-2</c:v>
                </c:pt>
                <c:pt idx="3">
                  <c:v>-3.9202712233421498E-2</c:v>
                </c:pt>
                <c:pt idx="4" formatCode="General">
                  <c:v>-4.32961486381944E-2</c:v>
                </c:pt>
                <c:pt idx="5">
                  <c:v>-3.7306642110246299E-2</c:v>
                </c:pt>
                <c:pt idx="6" formatCode="General">
                  <c:v>-1.5876512340085001E-2</c:v>
                </c:pt>
                <c:pt idx="7" formatCode="General">
                  <c:v>2.8790868414896299E-2</c:v>
                </c:pt>
                <c:pt idx="8" formatCode="General">
                  <c:v>8.5183298754110098E-2</c:v>
                </c:pt>
                <c:pt idx="9" formatCode="General">
                  <c:v>0.16356327773947499</c:v>
                </c:pt>
                <c:pt idx="10" formatCode="General">
                  <c:v>0.25372034675379401</c:v>
                </c:pt>
                <c:pt idx="11" formatCode="General">
                  <c:v>0.351744562534195</c:v>
                </c:pt>
                <c:pt idx="12" formatCode="General">
                  <c:v>0.45619180967060302</c:v>
                </c:pt>
                <c:pt idx="13" formatCode="General">
                  <c:v>0.49674258469958299</c:v>
                </c:pt>
                <c:pt idx="14" formatCode="General">
                  <c:v>0.52915154888140103</c:v>
                </c:pt>
                <c:pt idx="15" formatCode="General">
                  <c:v>0.54820965670336896</c:v>
                </c:pt>
                <c:pt idx="16" formatCode="General">
                  <c:v>0.55342039971930601</c:v>
                </c:pt>
                <c:pt idx="17" formatCode="General">
                  <c:v>0.54547752228797297</c:v>
                </c:pt>
                <c:pt idx="18" formatCode="General">
                  <c:v>0.52546340000012504</c:v>
                </c:pt>
                <c:pt idx="19" formatCode="General">
                  <c:v>0.49450902040759598</c:v>
                </c:pt>
                <c:pt idx="20" formatCode="General">
                  <c:v>0.45367021103661598</c:v>
                </c:pt>
                <c:pt idx="21" formatCode="General">
                  <c:v>0.40388906192416701</c:v>
                </c:pt>
                <c:pt idx="22" formatCode="General">
                  <c:v>0.34599914717330299</c:v>
                </c:pt>
                <c:pt idx="23" formatCode="General">
                  <c:v>0.32965887861278098</c:v>
                </c:pt>
                <c:pt idx="24" formatCode="General">
                  <c:v>0.331196431919833</c:v>
                </c:pt>
                <c:pt idx="25" formatCode="General">
                  <c:v>0.33689209547267401</c:v>
                </c:pt>
                <c:pt idx="26" formatCode="General">
                  <c:v>0.34386795017240501</c:v>
                </c:pt>
                <c:pt idx="27" formatCode="General">
                  <c:v>0.35172863567185497</c:v>
                </c:pt>
                <c:pt idx="28" formatCode="General">
                  <c:v>0.360350866062009</c:v>
                </c:pt>
                <c:pt idx="29" formatCode="General">
                  <c:v>0.369562148698032</c:v>
                </c:pt>
                <c:pt idx="30" formatCode="General">
                  <c:v>0.37944984176532198</c:v>
                </c:pt>
                <c:pt idx="31" formatCode="General">
                  <c:v>0.39082608557787701</c:v>
                </c:pt>
                <c:pt idx="32" formatCode="General">
                  <c:v>0.40521312836789802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2.4129400000002998E-3</c:v>
                </c:pt>
                <c:pt idx="1" formatCode="General">
                  <c:v>6.4463299999997703E-3</c:v>
                </c:pt>
                <c:pt idx="2" formatCode="General">
                  <c:v>1.02623999999995E-2</c:v>
                </c:pt>
                <c:pt idx="3" formatCode="General">
                  <c:v>1.22499399999996E-2</c:v>
                </c:pt>
                <c:pt idx="4" formatCode="General">
                  <c:v>1.0759410000000301E-2</c:v>
                </c:pt>
                <c:pt idx="5" formatCode="General">
                  <c:v>3.4565699999995702E-3</c:v>
                </c:pt>
                <c:pt idx="6" formatCode="General">
                  <c:v>-1.32678599999998E-2</c:v>
                </c:pt>
                <c:pt idx="7" formatCode="General">
                  <c:v>-4.471017E-2</c:v>
                </c:pt>
                <c:pt idx="8" formatCode="General">
                  <c:v>-8.2255800000000101E-2</c:v>
                </c:pt>
                <c:pt idx="9" formatCode="General">
                  <c:v>-0.12176475</c:v>
                </c:pt>
                <c:pt idx="10" formatCode="General">
                  <c:v>-0.160198749999999</c:v>
                </c:pt>
                <c:pt idx="11" formatCode="General">
                  <c:v>-0.19632639999999901</c:v>
                </c:pt>
                <c:pt idx="12" formatCode="General">
                  <c:v>-0.22997801999999901</c:v>
                </c:pt>
                <c:pt idx="13" formatCode="General">
                  <c:v>-0.240420829999999</c:v>
                </c:pt>
                <c:pt idx="14" formatCode="General">
                  <c:v>-0.23661099999999999</c:v>
                </c:pt>
                <c:pt idx="15" formatCode="General">
                  <c:v>-0.22228790000000001</c:v>
                </c:pt>
                <c:pt idx="16" formatCode="General">
                  <c:v>-0.19991949000000001</c:v>
                </c:pt>
                <c:pt idx="17" formatCode="General">
                  <c:v>-0.17141063000000001</c:v>
                </c:pt>
                <c:pt idx="18" formatCode="General">
                  <c:v>-0.13829921000000001</c:v>
                </c:pt>
                <c:pt idx="19" formatCode="General">
                  <c:v>-0.10181561</c:v>
                </c:pt>
                <c:pt idx="20" formatCode="General">
                  <c:v>-6.2918060000000095E-2</c:v>
                </c:pt>
                <c:pt idx="21" formatCode="General">
                  <c:v>-2.23299699999998E-2</c:v>
                </c:pt>
                <c:pt idx="22" formatCode="General">
                  <c:v>1.941766E-2</c:v>
                </c:pt>
                <c:pt idx="23" formatCode="General">
                  <c:v>4.6527329999999902E-2</c:v>
                </c:pt>
                <c:pt idx="24" formatCode="General">
                  <c:v>6.1959912999999998E-2</c:v>
                </c:pt>
                <c:pt idx="25" formatCode="General">
                  <c:v>6.9563918000000002E-2</c:v>
                </c:pt>
                <c:pt idx="26" formatCode="General">
                  <c:v>7.2317105800000003E-2</c:v>
                </c:pt>
                <c:pt idx="27">
                  <c:v>7.2270750999999994E-2</c:v>
                </c:pt>
                <c:pt idx="28" formatCode="General">
                  <c:v>7.0861334999999998E-2</c:v>
                </c:pt>
                <c:pt idx="29" formatCode="General">
                  <c:v>6.9180403000000001E-2</c:v>
                </c:pt>
                <c:pt idx="30" formatCode="General">
                  <c:v>6.7998317000000003E-2</c:v>
                </c:pt>
                <c:pt idx="31" formatCode="General">
                  <c:v>6.7753730000000095E-2</c:v>
                </c:pt>
                <c:pt idx="32" formatCode="General">
                  <c:v>6.8584959999999903E-2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-2.1148068087395401E-3</c:v>
                      </c:pt>
                      <c:pt idx="1" formatCode="General">
                        <c:v>-1.6256555281590701E-2</c:v>
                      </c:pt>
                      <c:pt idx="2" formatCode="General">
                        <c:v>-3.1986171861042502E-2</c:v>
                      </c:pt>
                      <c:pt idx="3" formatCode="General">
                        <c:v>-4.4067082508991703E-2</c:v>
                      </c:pt>
                      <c:pt idx="4" formatCode="General">
                        <c:v>-4.86979994692271E-2</c:v>
                      </c:pt>
                      <c:pt idx="5" formatCode="General">
                        <c:v>-4.2071635583396098E-2</c:v>
                      </c:pt>
                      <c:pt idx="6" formatCode="General">
                        <c:v>-1.8219998972635001E-2</c:v>
                      </c:pt>
                      <c:pt idx="7" formatCode="General">
                        <c:v>3.1553709005072102E-2</c:v>
                      </c:pt>
                      <c:pt idx="8" formatCode="General">
                        <c:v>9.4539061915321895E-2</c:v>
                      </c:pt>
                      <c:pt idx="9" formatCode="General">
                        <c:v>0.18214301099539401</c:v>
                      </c:pt>
                      <c:pt idx="10" formatCode="General">
                        <c:v>0.28292162102938601</c:v>
                      </c:pt>
                      <c:pt idx="11" formatCode="General">
                        <c:v>0.39246292368626501</c:v>
                      </c:pt>
                      <c:pt idx="12" formatCode="General">
                        <c:v>0.50911247258234005</c:v>
                      </c:pt>
                      <c:pt idx="13" formatCode="General">
                        <c:v>0.55417092966256698</c:v>
                      </c:pt>
                      <c:pt idx="14" formatCode="General">
                        <c:v>0.58994577148514504</c:v>
                      </c:pt>
                      <c:pt idx="15" formatCode="General">
                        <c:v>0.610642806476691</c:v>
                      </c:pt>
                      <c:pt idx="16" formatCode="General">
                        <c:v>0.61573663485485697</c:v>
                      </c:pt>
                      <c:pt idx="17" formatCode="General">
                        <c:v>0.60603209789771295</c:v>
                      </c:pt>
                      <c:pt idx="18" formatCode="General">
                        <c:v>0.58276623510529202</c:v>
                      </c:pt>
                      <c:pt idx="19" formatCode="General">
                        <c:v>0.54722729418406002</c:v>
                      </c:pt>
                      <c:pt idx="20" formatCode="General">
                        <c:v>0.50061541898167505</c:v>
                      </c:pt>
                      <c:pt idx="21" formatCode="General">
                        <c:v>0.44400075305548398</c:v>
                      </c:pt>
                      <c:pt idx="22" formatCode="General">
                        <c:v>0.37833038594747798</c:v>
                      </c:pt>
                      <c:pt idx="23" formatCode="General">
                        <c:v>0.35930044914922399</c:v>
                      </c:pt>
                      <c:pt idx="24" formatCode="General">
                        <c:v>0.36038941885800901</c:v>
                      </c:pt>
                      <c:pt idx="25" formatCode="General">
                        <c:v>0.36614967985608698</c:v>
                      </c:pt>
                      <c:pt idx="26" formatCode="General">
                        <c:v>0.37330807611839401</c:v>
                      </c:pt>
                      <c:pt idx="27" formatCode="General">
                        <c:v>0.38140697059696399</c:v>
                      </c:pt>
                      <c:pt idx="28" formatCode="General">
                        <c:v>0.39031152760451399</c:v>
                      </c:pt>
                      <c:pt idx="29" formatCode="General">
                        <c:v>0.39983479934175797</c:v>
                      </c:pt>
                      <c:pt idx="30" formatCode="General">
                        <c:v>0.41008653750014201</c:v>
                      </c:pt>
                      <c:pt idx="31" formatCode="General">
                        <c:v>0.42198957457881803</c:v>
                      </c:pt>
                      <c:pt idx="32" formatCode="General">
                        <c:v>0.43726329637618899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-5.8244463493561903E-3</c:v>
                      </c:pt>
                      <c:pt idx="1">
                        <c:v>-4.7169356912513099E-3</c:v>
                      </c:pt>
                      <c:pt idx="2">
                        <c:v>1.45071931141327E-3</c:v>
                      </c:pt>
                      <c:pt idx="3" formatCode="General">
                        <c:v>1.0015603750557199E-2</c:v>
                      </c:pt>
                      <c:pt idx="4">
                        <c:v>2.1509335423797099E-2</c:v>
                      </c:pt>
                      <c:pt idx="5" formatCode="General">
                        <c:v>3.6085722563128302E-2</c:v>
                      </c:pt>
                      <c:pt idx="6" formatCode="General">
                        <c:v>5.5765599210744199E-2</c:v>
                      </c:pt>
                      <c:pt idx="7" formatCode="General">
                        <c:v>8.3242806693784005E-2</c:v>
                      </c:pt>
                      <c:pt idx="8" formatCode="General">
                        <c:v>0.107206610972521</c:v>
                      </c:pt>
                      <c:pt idx="9" formatCode="General">
                        <c:v>0.13902886166556799</c:v>
                      </c:pt>
                      <c:pt idx="10" formatCode="General">
                        <c:v>0.17660233610925499</c:v>
                      </c:pt>
                      <c:pt idx="11" formatCode="General">
                        <c:v>0.21982486746718799</c:v>
                      </c:pt>
                      <c:pt idx="12" formatCode="General">
                        <c:v>0.26903036138103897</c:v>
                      </c:pt>
                      <c:pt idx="13" formatCode="General">
                        <c:v>0.31692948970725099</c:v>
                      </c:pt>
                      <c:pt idx="14" formatCode="General">
                        <c:v>0.36507205087163902</c:v>
                      </c:pt>
                      <c:pt idx="15" formatCode="General">
                        <c:v>0.41209035418816597</c:v>
                      </c:pt>
                      <c:pt idx="16" formatCode="General">
                        <c:v>0.458140369544701</c:v>
                      </c:pt>
                      <c:pt idx="17" formatCode="General">
                        <c:v>0.50295441840364496</c:v>
                      </c:pt>
                      <c:pt idx="18" formatCode="General">
                        <c:v>0.546021550827546</c:v>
                      </c:pt>
                      <c:pt idx="19" formatCode="General">
                        <c:v>0.58669101423891501</c:v>
                      </c:pt>
                      <c:pt idx="20" formatCode="General">
                        <c:v>0.624235964623576</c:v>
                      </c:pt>
                      <c:pt idx="21" formatCode="General">
                        <c:v>0.65789337009398696</c:v>
                      </c:pt>
                      <c:pt idx="22" formatCode="General">
                        <c:v>0.68689101379113504</c:v>
                      </c:pt>
                      <c:pt idx="23" formatCode="General">
                        <c:v>0.71580270859317097</c:v>
                      </c:pt>
                      <c:pt idx="24" formatCode="General">
                        <c:v>0.74396845343280804</c:v>
                      </c:pt>
                      <c:pt idx="25" formatCode="General">
                        <c:v>0.77320524410857605</c:v>
                      </c:pt>
                      <c:pt idx="26" formatCode="General">
                        <c:v>0.802774178840715</c:v>
                      </c:pt>
                      <c:pt idx="27" formatCode="General">
                        <c:v>0.83213450856822702</c:v>
                      </c:pt>
                      <c:pt idx="28" formatCode="General">
                        <c:v>0.86102207169358402</c:v>
                      </c:pt>
                      <c:pt idx="29" formatCode="General">
                        <c:v>0.88942311341237901</c:v>
                      </c:pt>
                      <c:pt idx="30" formatCode="General">
                        <c:v>0.91716138826514104</c:v>
                      </c:pt>
                      <c:pt idx="31" formatCode="General">
                        <c:v>0.94422571170276104</c:v>
                      </c:pt>
                      <c:pt idx="32" formatCode="General">
                        <c:v>0.97067560827894805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1.95670766161004E-3</c:v>
                      </c:pt>
                      <c:pt idx="1" formatCode="General">
                        <c:v>9.8420126313003495E-3</c:v>
                      </c:pt>
                      <c:pt idx="2" formatCode="General">
                        <c:v>2.0118065277996401E-2</c:v>
                      </c:pt>
                      <c:pt idx="3">
                        <c:v>2.9830973648281502E-2</c:v>
                      </c:pt>
                      <c:pt idx="4" formatCode="General">
                        <c:v>4.1436638753156098E-2</c:v>
                      </c:pt>
                      <c:pt idx="5" formatCode="General">
                        <c:v>5.5573081257276301E-2</c:v>
                      </c:pt>
                      <c:pt idx="6" formatCode="General">
                        <c:v>7.5422257650514801E-2</c:v>
                      </c:pt>
                      <c:pt idx="7" formatCode="General">
                        <c:v>0.10412476828183199</c:v>
                      </c:pt>
                      <c:pt idx="8" formatCode="General">
                        <c:v>0.122552149792132</c:v>
                      </c:pt>
                      <c:pt idx="9" formatCode="General">
                        <c:v>0.153263827567862</c:v>
                      </c:pt>
                      <c:pt idx="10" formatCode="General">
                        <c:v>0.19184740277027301</c:v>
                      </c:pt>
                      <c:pt idx="11" formatCode="General">
                        <c:v>0.237430924130066</c:v>
                      </c:pt>
                      <c:pt idx="12" formatCode="General">
                        <c:v>0.28995426902023103</c:v>
                      </c:pt>
                      <c:pt idx="13" formatCode="General">
                        <c:v>0.337019388788806</c:v>
                      </c:pt>
                      <c:pt idx="14" formatCode="General">
                        <c:v>0.38726367745798301</c:v>
                      </c:pt>
                      <c:pt idx="15" formatCode="General">
                        <c:v>0.43712770278596602</c:v>
                      </c:pt>
                      <c:pt idx="16" formatCode="General">
                        <c:v>0.48644445657806101</c:v>
                      </c:pt>
                      <c:pt idx="17" formatCode="General">
                        <c:v>0.53474389607734896</c:v>
                      </c:pt>
                      <c:pt idx="18" formatCode="General">
                        <c:v>0.58139957961116295</c:v>
                      </c:pt>
                      <c:pt idx="19" formatCode="General">
                        <c:v>0.62569403142325097</c:v>
                      </c:pt>
                      <c:pt idx="20" formatCode="General">
                        <c:v>0.66685844687428497</c:v>
                      </c:pt>
                      <c:pt idx="21" formatCode="General">
                        <c:v>0.70409806363125305</c:v>
                      </c:pt>
                      <c:pt idx="22" formatCode="General">
                        <c:v>0.73661140664560398</c:v>
                      </c:pt>
                      <c:pt idx="23" formatCode="General">
                        <c:v>0.77221852075055597</c:v>
                      </c:pt>
                      <c:pt idx="24" formatCode="General">
                        <c:v>0.80716026864247004</c:v>
                      </c:pt>
                      <c:pt idx="25" formatCode="General">
                        <c:v>0.844100546562076</c:v>
                      </c:pt>
                      <c:pt idx="26" formatCode="General">
                        <c:v>0.88181201108485896</c:v>
                      </c:pt>
                      <c:pt idx="27" formatCode="General">
                        <c:v>0.91952339183745102</c:v>
                      </c:pt>
                      <c:pt idx="28" formatCode="General">
                        <c:v>0.95690594477413304</c:v>
                      </c:pt>
                      <c:pt idx="29" formatCode="General">
                        <c:v>0.99409607556983903</c:v>
                      </c:pt>
                      <c:pt idx="30" formatCode="General">
                        <c:v>1.0307868865849099</c:v>
                      </c:pt>
                      <c:pt idx="31" formatCode="General">
                        <c:v>1.06694937435425</c:v>
                      </c:pt>
                      <c:pt idx="32" formatCode="General">
                        <c:v>1.1026402943665501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4.3547733051374502E-3</c:v>
                      </c:pt>
                      <c:pt idx="1" formatCode="General">
                        <c:v>-9.3163156340558796E-4</c:v>
                      </c:pt>
                      <c:pt idx="2" formatCode="General">
                        <c:v>-1.1376644430094399E-2</c:v>
                      </c:pt>
                      <c:pt idx="3" formatCode="General">
                        <c:v>-2.18187685649073E-2</c:v>
                      </c:pt>
                      <c:pt idx="4" formatCode="General">
                        <c:v>-3.1128521423962E-2</c:v>
                      </c:pt>
                      <c:pt idx="5" formatCode="General">
                        <c:v>-3.7407834233016399E-2</c:v>
                      </c:pt>
                      <c:pt idx="6" formatCode="General">
                        <c:v>-3.9681256758328197E-2</c:v>
                      </c:pt>
                      <c:pt idx="7" formatCode="General">
                        <c:v>-3.5739618644836602E-2</c:v>
                      </c:pt>
                      <c:pt idx="8" formatCode="General">
                        <c:v>-1.4696993065443901E-2</c:v>
                      </c:pt>
                      <c:pt idx="9" formatCode="General">
                        <c:v>8.0339231275594596E-3</c:v>
                      </c:pt>
                      <c:pt idx="10" formatCode="General">
                        <c:v>3.3797391479462001E-2</c:v>
                      </c:pt>
                      <c:pt idx="11" formatCode="General">
                        <c:v>6.2177860732504003E-2</c:v>
                      </c:pt>
                      <c:pt idx="12" formatCode="General">
                        <c:v>9.2468197445327804E-2</c:v>
                      </c:pt>
                      <c:pt idx="13" formatCode="General">
                        <c:v>0.124061658133811</c:v>
                      </c:pt>
                      <c:pt idx="14" formatCode="General">
                        <c:v>0.15197209808728299</c:v>
                      </c:pt>
                      <c:pt idx="15" formatCode="General">
                        <c:v>0.17550732285818099</c:v>
                      </c:pt>
                      <c:pt idx="16" formatCode="General">
                        <c:v>0.193021673060322</c:v>
                      </c:pt>
                      <c:pt idx="17" formatCode="General">
                        <c:v>0.203965330881095</c:v>
                      </c:pt>
                      <c:pt idx="18" formatCode="General">
                        <c:v>0.20845011284040799</c:v>
                      </c:pt>
                      <c:pt idx="19" formatCode="General">
                        <c:v>0.206914245932421</c:v>
                      </c:pt>
                      <c:pt idx="20" formatCode="General">
                        <c:v>0.19990748693381399</c:v>
                      </c:pt>
                      <c:pt idx="21" formatCode="General">
                        <c:v>0.18796873634125899</c:v>
                      </c:pt>
                      <c:pt idx="22" formatCode="General">
                        <c:v>0.17156366089758901</c:v>
                      </c:pt>
                      <c:pt idx="23" formatCode="General">
                        <c:v>0.15155913534547999</c:v>
                      </c:pt>
                      <c:pt idx="24" formatCode="General">
                        <c:v>0.13146452405985401</c:v>
                      </c:pt>
                      <c:pt idx="25" formatCode="General">
                        <c:v>0.111182345586047</c:v>
                      </c:pt>
                      <c:pt idx="26" formatCode="General">
                        <c:v>9.2590124444868999E-2</c:v>
                      </c:pt>
                      <c:pt idx="27" formatCode="General">
                        <c:v>7.6519814048525703E-2</c:v>
                      </c:pt>
                      <c:pt idx="28" formatCode="General">
                        <c:v>6.2931022063117403E-2</c:v>
                      </c:pt>
                      <c:pt idx="29" formatCode="General">
                        <c:v>5.1218003920028198E-2</c:v>
                      </c:pt>
                      <c:pt idx="30" formatCode="General">
                        <c:v>4.0849553169275403E-2</c:v>
                      </c:pt>
                      <c:pt idx="31" formatCode="General">
                        <c:v>3.1110603622397301E-2</c:v>
                      </c:pt>
                      <c:pt idx="32" formatCode="General">
                        <c:v>2.1301699094444699E-2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1.3081835377222639E-3</c:v>
                </c:pt>
                <c:pt idx="1">
                  <c:v>1.0318324596190732E-3</c:v>
                </c:pt>
                <c:pt idx="2">
                  <c:v>-8.8482889036297697E-4</c:v>
                </c:pt>
                <c:pt idx="3">
                  <c:v>-2.4825311672409087E-3</c:v>
                </c:pt>
                <c:pt idx="4">
                  <c:v>-2.6482341904310309E-3</c:v>
                </c:pt>
                <c:pt idx="5">
                  <c:v>4.1751977703499547E-4</c:v>
                </c:pt>
                <c:pt idx="6">
                  <c:v>8.3882855260937125E-3</c:v>
                </c:pt>
                <c:pt idx="7">
                  <c:v>2.3626376247667131E-2</c:v>
                </c:pt>
                <c:pt idx="8">
                  <c:v>4.8090226886065172E-2</c:v>
                </c:pt>
                <c:pt idx="9">
                  <c:v>7.4699268207022773E-2</c:v>
                </c:pt>
                <c:pt idx="10">
                  <c:v>9.9932209731680072E-2</c:v>
                </c:pt>
                <c:pt idx="11">
                  <c:v>0.12232424122157344</c:v>
                </c:pt>
                <c:pt idx="12">
                  <c:v>0.14165685310447546</c:v>
                </c:pt>
                <c:pt idx="13">
                  <c:v>0.1521461973749583</c:v>
                </c:pt>
                <c:pt idx="14">
                  <c:v>0.1514773058678231</c:v>
                </c:pt>
                <c:pt idx="15">
                  <c:v>0.14168987641518516</c:v>
                </c:pt>
                <c:pt idx="16">
                  <c:v>0.12524356752272831</c:v>
                </c:pt>
                <c:pt idx="17">
                  <c:v>0.10442684799177841</c:v>
                </c:pt>
                <c:pt idx="18">
                  <c:v>8.1169846507022483E-2</c:v>
                </c:pt>
                <c:pt idx="19">
                  <c:v>5.6994891472090435E-2</c:v>
                </c:pt>
                <c:pt idx="20">
                  <c:v>3.3028572087208038E-2</c:v>
                </c:pt>
                <c:pt idx="21">
                  <c:v>1.004548054159062E-2</c:v>
                </c:pt>
                <c:pt idx="22">
                  <c:v>-1.1472976327220979E-2</c:v>
                </c:pt>
                <c:pt idx="23">
                  <c:v>-2.6332393024513272E-2</c:v>
                </c:pt>
                <c:pt idx="24">
                  <c:v>-3.2433606138160438E-2</c:v>
                </c:pt>
                <c:pt idx="25">
                  <c:v>-3.0875260426782195E-2</c:v>
                </c:pt>
                <c:pt idx="26">
                  <c:v>-2.3538654533704663E-2</c:v>
                </c:pt>
                <c:pt idx="27">
                  <c:v>-1.2396352732371047E-2</c:v>
                </c:pt>
                <c:pt idx="28">
                  <c:v>8.0564582455492858E-4</c:v>
                </c:pt>
                <c:pt idx="29">
                  <c:v>1.444243099919951E-2</c:v>
                </c:pt>
                <c:pt idx="30">
                  <c:v>2.7392983207459601E-2</c:v>
                </c:pt>
                <c:pt idx="31">
                  <c:v>3.8923723599639796E-2</c:v>
                </c:pt>
                <c:pt idx="32">
                  <c:v>4.8663587507617088E-2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-3.9381564049155156E-4</c:v>
                </c:pt>
                <c:pt idx="1">
                  <c:v>-3.0777447527886499E-3</c:v>
                </c:pt>
                <c:pt idx="2">
                  <c:v>-6.07573919043601E-3</c:v>
                </c:pt>
                <c:pt idx="3">
                  <c:v>-8.3847244475526734E-3</c:v>
                </c:pt>
                <c:pt idx="4">
                  <c:v>-9.2717840363874537E-3</c:v>
                </c:pt>
                <c:pt idx="5">
                  <c:v>-8.000716330888856E-3</c:v>
                </c:pt>
                <c:pt idx="6">
                  <c:v>-3.4109904943738045E-3</c:v>
                </c:pt>
                <c:pt idx="7">
                  <c:v>6.1998144873064241E-3</c:v>
                </c:pt>
                <c:pt idx="8">
                  <c:v>1.8377351696790865E-2</c:v>
                </c:pt>
                <c:pt idx="9">
                  <c:v>3.5370700948807725E-2</c:v>
                </c:pt>
                <c:pt idx="10">
                  <c:v>5.5014957824761762E-2</c:v>
                </c:pt>
                <c:pt idx="11">
                  <c:v>7.6494701180533101E-2</c:v>
                </c:pt>
                <c:pt idx="12">
                  <c:v>9.9531771070993744E-2</c:v>
                </c:pt>
                <c:pt idx="13">
                  <c:v>0.1086964294312948</c:v>
                </c:pt>
                <c:pt idx="14">
                  <c:v>0.11608656606203999</c:v>
                </c:pt>
                <c:pt idx="15">
                  <c:v>0.12054514296287867</c:v>
                </c:pt>
                <c:pt idx="16">
                  <c:v>0.12194434589604261</c:v>
                </c:pt>
                <c:pt idx="17">
                  <c:v>0.12042122095845613</c:v>
                </c:pt>
                <c:pt idx="18">
                  <c:v>0.11620266481345236</c:v>
                </c:pt>
                <c:pt idx="19">
                  <c:v>0.10953011805344241</c:v>
                </c:pt>
                <c:pt idx="20">
                  <c:v>0.10063142837920941</c:v>
                </c:pt>
                <c:pt idx="21">
                  <c:v>8.971144885431219E-2</c:v>
                </c:pt>
                <c:pt idx="22">
                  <c:v>7.6952373573858091E-2</c:v>
                </c:pt>
                <c:pt idx="23">
                  <c:v>7.3354568523325683E-2</c:v>
                </c:pt>
                <c:pt idx="24">
                  <c:v>7.3718796465372202E-2</c:v>
                </c:pt>
                <c:pt idx="25">
                  <c:v>7.4989096044236106E-2</c:v>
                </c:pt>
                <c:pt idx="26">
                  <c:v>7.6519555660561539E-2</c:v>
                </c:pt>
                <c:pt idx="27">
                  <c:v>7.8219655229554944E-2</c:v>
                </c:pt>
                <c:pt idx="28">
                  <c:v>8.0060990159771847E-2</c:v>
                </c:pt>
                <c:pt idx="29">
                  <c:v>8.2004749341905089E-2</c:v>
                </c:pt>
                <c:pt idx="30">
                  <c:v>8.4070085908632144E-2</c:v>
                </c:pt>
                <c:pt idx="31">
                  <c:v>8.6436423003326018E-2</c:v>
                </c:pt>
                <c:pt idx="32">
                  <c:v>8.9438614953209289E-2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1.4057941555384312E-2</c:v>
                </c:pt>
                <c:pt idx="1">
                  <c:v>2.9277111846229453E-2</c:v>
                </c:pt>
                <c:pt idx="2">
                  <c:v>4.1563069486911894E-2</c:v>
                </c:pt>
                <c:pt idx="3">
                  <c:v>5.0078614273197784E-2</c:v>
                </c:pt>
                <c:pt idx="4">
                  <c:v>5.5235419836425922E-2</c:v>
                </c:pt>
                <c:pt idx="5">
                  <c:v>5.7505359423426702E-2</c:v>
                </c:pt>
                <c:pt idx="6">
                  <c:v>5.6980632485711731E-2</c:v>
                </c:pt>
                <c:pt idx="7">
                  <c:v>5.3310998780330444E-2</c:v>
                </c:pt>
                <c:pt idx="8">
                  <c:v>4.9758195152255165E-2</c:v>
                </c:pt>
                <c:pt idx="9">
                  <c:v>4.5559742244467974E-2</c:v>
                </c:pt>
                <c:pt idx="10">
                  <c:v>4.1493171661974811E-2</c:v>
                </c:pt>
                <c:pt idx="11">
                  <c:v>3.7904805124618267E-2</c:v>
                </c:pt>
                <c:pt idx="12">
                  <c:v>3.4808554517201759E-2</c:v>
                </c:pt>
                <c:pt idx="13">
                  <c:v>2.8991906399107668E-2</c:v>
                </c:pt>
                <c:pt idx="14">
                  <c:v>2.3957256532186701E-2</c:v>
                </c:pt>
                <c:pt idx="15">
                  <c:v>2.0500282620979308E-2</c:v>
                </c:pt>
                <c:pt idx="16">
                  <c:v>1.8346537219208117E-2</c:v>
                </c:pt>
                <c:pt idx="17">
                  <c:v>1.7136072489435692E-2</c:v>
                </c:pt>
                <c:pt idx="18">
                  <c:v>1.6546854472576377E-2</c:v>
                </c:pt>
                <c:pt idx="19">
                  <c:v>1.6335464334284809E-2</c:v>
                </c:pt>
                <c:pt idx="20">
                  <c:v>1.6345992532677905E-2</c:v>
                </c:pt>
                <c:pt idx="21">
                  <c:v>1.6504559107316765E-2</c:v>
                </c:pt>
                <c:pt idx="22">
                  <c:v>1.6807195094601587E-2</c:v>
                </c:pt>
                <c:pt idx="23">
                  <c:v>1.5622669101201954E-2</c:v>
                </c:pt>
                <c:pt idx="24">
                  <c:v>1.3455795410062596E-2</c:v>
                </c:pt>
                <c:pt idx="25">
                  <c:v>1.00499441934496E-2</c:v>
                </c:pt>
                <c:pt idx="26">
                  <c:v>5.7993279793028115E-3</c:v>
                </c:pt>
                <c:pt idx="27">
                  <c:v>9.5308085517851137E-4</c:v>
                </c:pt>
                <c:pt idx="28">
                  <c:v>-4.2974517235365058E-3</c:v>
                </c:pt>
                <c:pt idx="29">
                  <c:v>-9.746808492936852E-3</c:v>
                </c:pt>
                <c:pt idx="30">
                  <c:v>-1.5230288424609316E-2</c:v>
                </c:pt>
                <c:pt idx="31">
                  <c:v>-2.0684254327716402E-2</c:v>
                </c:pt>
                <c:pt idx="32">
                  <c:v>-2.6133292210472003E-2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1.4972346801855885E-2</c:v>
                </c:pt>
                <c:pt idx="1">
                  <c:v>2.7231230698032682E-2</c:v>
                </c:pt>
                <c:pt idx="2">
                  <c:v>3.4602516557313834E-2</c:v>
                </c:pt>
                <c:pt idx="3">
                  <c:v>3.9211363572366764E-2</c:v>
                </c:pt>
                <c:pt idx="4">
                  <c:v>4.3315420734568733E-2</c:v>
                </c:pt>
                <c:pt idx="5">
                  <c:v>4.9922153565518101E-2</c:v>
                </c:pt>
                <c:pt idx="6">
                  <c:v>6.1957959200542589E-2</c:v>
                </c:pt>
                <c:pt idx="7">
                  <c:v>8.3137202725813708E-2</c:v>
                </c:pt>
                <c:pt idx="8">
                  <c:v>0.11622579515495612</c:v>
                </c:pt>
                <c:pt idx="9">
                  <c:v>0.15562969889779676</c:v>
                </c:pt>
                <c:pt idx="10">
                  <c:v>0.19644033111032577</c:v>
                </c:pt>
                <c:pt idx="11">
                  <c:v>0.23672377513179743</c:v>
                </c:pt>
                <c:pt idx="12">
                  <c:v>0.27599717485657926</c:v>
                </c:pt>
                <c:pt idx="13">
                  <c:v>0.28983454440001388</c:v>
                </c:pt>
                <c:pt idx="14">
                  <c:v>0.29152108490257955</c:v>
                </c:pt>
                <c:pt idx="15">
                  <c:v>0.2827352914052339</c:v>
                </c:pt>
                <c:pt idx="16">
                  <c:v>0.26553447125128304</c:v>
                </c:pt>
                <c:pt idx="17">
                  <c:v>0.24198414143963287</c:v>
                </c:pt>
                <c:pt idx="18">
                  <c:v>0.2139193300131792</c:v>
                </c:pt>
                <c:pt idx="19">
                  <c:v>0.18286047385984716</c:v>
                </c:pt>
                <c:pt idx="20">
                  <c:v>0.15000599608026022</c:v>
                </c:pt>
                <c:pt idx="21">
                  <c:v>0.11626151849823962</c:v>
                </c:pt>
                <c:pt idx="22">
                  <c:v>8.228659526172688E-2</c:v>
                </c:pt>
                <c:pt idx="23">
                  <c:v>6.2644821847923637E-2</c:v>
                </c:pt>
                <c:pt idx="24">
                  <c:v>5.4740996817304044E-2</c:v>
                </c:pt>
                <c:pt idx="25">
                  <c:v>5.416380409615229E-2</c:v>
                </c:pt>
                <c:pt idx="26">
                  <c:v>5.8780255395673997E-2</c:v>
                </c:pt>
                <c:pt idx="27">
                  <c:v>6.6776396160506124E-2</c:v>
                </c:pt>
                <c:pt idx="28">
                  <c:v>7.6569179268237697E-2</c:v>
                </c:pt>
                <c:pt idx="29">
                  <c:v>8.6700369415448897E-2</c:v>
                </c:pt>
                <c:pt idx="30">
                  <c:v>9.6232773579219E-2</c:v>
                </c:pt>
                <c:pt idx="31">
                  <c:v>0.10467590382652325</c:v>
                </c:pt>
                <c:pt idx="32">
                  <c:v>0.11196894626659404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2.2567688541297315E-4</c:v>
                </c:pt>
                <c:pt idx="1">
                  <c:v>3.8133299669396159E-4</c:v>
                </c:pt>
                <c:pt idx="2">
                  <c:v>-3.6238776901877934E-3</c:v>
                </c:pt>
                <c:pt idx="3">
                  <c:v>-7.5992527894073181E-3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-1.6528167427304341E-3</c:v>
                </c:pt>
                <c:pt idx="1">
                  <c:v>-2.0052656234178512E-3</c:v>
                </c:pt>
                <c:pt idx="2">
                  <c:v>-7.9344954162079429E-3</c:v>
                </c:pt>
                <c:pt idx="3">
                  <c:v>-1.8363947451877305E-2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1.438539477311096E-3</c:v>
                </c:pt>
                <c:pt idx="1">
                  <c:v>1.7822896645516284E-3</c:v>
                </c:pt>
                <c:pt idx="2">
                  <c:v>-1.1099505516002361E-3</c:v>
                </c:pt>
                <c:pt idx="3">
                  <c:v>-1.0961065876993192E-3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-3.4130291158970261E-3</c:v>
                </c:pt>
                <c:pt idx="1">
                  <c:v>-8.5715805888266772E-3</c:v>
                </c:pt>
                <c:pt idx="2">
                  <c:v>-1.9011268197718478E-2</c:v>
                </c:pt>
                <c:pt idx="3">
                  <c:v>-3.8487375242760358E-2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-9.7126211296251208E-3</c:v>
                </c:pt>
                <c:pt idx="1">
                  <c:v>-3.62039685490948E-2</c:v>
                </c:pt>
                <c:pt idx="2">
                  <c:v>-4.7885402159730694E-2</c:v>
                </c:pt>
                <c:pt idx="3">
                  <c:v>-6.7659281576429531E-2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-2.3897567391417684E-2</c:v>
                </c:pt>
                <c:pt idx="1">
                  <c:v>-0.3045836066977996</c:v>
                </c:pt>
                <c:pt idx="2">
                  <c:v>-0.48829413053932746</c:v>
                </c:pt>
                <c:pt idx="3">
                  <c:v>-0.74380321330641885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1.033343893377614E-3</c:v>
                </c:pt>
                <c:pt idx="1">
                  <c:v>2.0172684549912834E-3</c:v>
                </c:pt>
                <c:pt idx="2">
                  <c:v>-2.1569130822224336E-3</c:v>
                </c:pt>
                <c:pt idx="3">
                  <c:v>-4.6186209876861728E-3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-5.1261616213886807E-3</c:v>
                </c:pt>
                <c:pt idx="1">
                  <c:v>-9.1489650305672798E-3</c:v>
                </c:pt>
                <c:pt idx="2">
                  <c:v>-1.7799290295171244E-2</c:v>
                </c:pt>
                <c:pt idx="3">
                  <c:v>-3.8335059039141361E-2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-5.4421718120847284E-3</c:v>
                </c:pt>
                <c:pt idx="1">
                  <c:v>-9.6460524890752408E-3</c:v>
                </c:pt>
                <c:pt idx="2">
                  <c:v>-1.9061030251520283E-2</c:v>
                </c:pt>
                <c:pt idx="3">
                  <c:v>-4.0934920551197407E-2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-5.2734399912517382E-3</c:v>
                </c:pt>
                <c:pt idx="1">
                  <c:v>-1.1080530920308695E-2</c:v>
                </c:pt>
                <c:pt idx="2">
                  <c:v>-2.042025771342304E-2</c:v>
                </c:pt>
                <c:pt idx="3">
                  <c:v>-4.1719629272740422E-2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-6.428905049281175E-3</c:v>
                </c:pt>
                <c:pt idx="1">
                  <c:v>-1.2946543939025945E-2</c:v>
                </c:pt>
                <c:pt idx="2">
                  <c:v>-2.5238686257934351E-2</c:v>
                </c:pt>
                <c:pt idx="3">
                  <c:v>-5.286695519505713E-2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-7.7576864948089019E-3</c:v>
                </c:pt>
                <c:pt idx="1">
                  <c:v>-6.9452667737942564E-3</c:v>
                </c:pt>
                <c:pt idx="2">
                  <c:v>-1.6734434375472285E-2</c:v>
                </c:pt>
                <c:pt idx="3">
                  <c:v>-3.5822154568693754E-2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1.6893996682258994E-3</c:v>
                </c:pt>
                <c:pt idx="1">
                  <c:v>3.1718667203843864E-3</c:v>
                </c:pt>
                <c:pt idx="2">
                  <c:v>6.3280566910628444E-4</c:v>
                </c:pt>
                <c:pt idx="3">
                  <c:v>1.2639805061165355E-3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9.419135905339715E-4</c:v>
                </c:pt>
                <c:pt idx="1">
                  <c:v>3.9482641193089307E-3</c:v>
                </c:pt>
                <c:pt idx="2">
                  <c:v>1.5153736927668859E-3</c:v>
                </c:pt>
                <c:pt idx="3">
                  <c:v>2.1658428293112042E-3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1.4791775477589475E-3</c:v>
                </c:pt>
                <c:pt idx="1">
                  <c:v>1.8706950797355848E-3</c:v>
                </c:pt>
                <c:pt idx="2">
                  <c:v>-9.3745008874579483E-4</c:v>
                </c:pt>
                <c:pt idx="3">
                  <c:v>-6.7247231133915619E-4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1.3170329337297559E-4</c:v>
                </c:pt>
                <c:pt idx="1">
                  <c:v>-3.0551426302483087E-4</c:v>
                </c:pt>
                <c:pt idx="2">
                  <c:v>-6.3313752542226709E-3</c:v>
                </c:pt>
                <c:pt idx="3">
                  <c:v>-1.2092321089018698E-2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-1.0269802128562322E-2</c:v>
                </c:pt>
                <c:pt idx="1">
                  <c:v>-3.604953865245375E-2</c:v>
                </c:pt>
                <c:pt idx="2">
                  <c:v>-4.7162046515448863E-2</c:v>
                </c:pt>
                <c:pt idx="3">
                  <c:v>-6.5775630848061706E-2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-0.14432188335753304</c:v>
                </c:pt>
                <c:pt idx="1">
                  <c:v>-0.40018631083461853</c:v>
                </c:pt>
                <c:pt idx="2">
                  <c:v>-0.55229335926783518</c:v>
                </c:pt>
                <c:pt idx="3">
                  <c:v>-0.74794552733161623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2.2906898842653955E-3</c:v>
                </c:pt>
                <c:pt idx="1">
                  <c:v>3.5351412471953392E-3</c:v>
                </c:pt>
                <c:pt idx="2">
                  <c:v>7.7837592684892876E-4</c:v>
                </c:pt>
                <c:pt idx="3">
                  <c:v>2.5257806278122796E-3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-1.8754839954282509E-5</c:v>
                </c:pt>
                <c:pt idx="1">
                  <c:v>2.0820420165557074E-3</c:v>
                </c:pt>
                <c:pt idx="2">
                  <c:v>-1.4117471170671525E-4</c:v>
                </c:pt>
                <c:pt idx="3">
                  <c:v>7.8535083881514645E-4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-8.5190558034242692E-5</c:v>
                </c:pt>
                <c:pt idx="1">
                  <c:v>2.3941935861144792E-3</c:v>
                </c:pt>
                <c:pt idx="2">
                  <c:v>3.9701684435233808E-4</c:v>
                </c:pt>
                <c:pt idx="3">
                  <c:v>1.3348737236091868E-3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2.7953781751066664E-4</c:v>
                </c:pt>
                <c:pt idx="1">
                  <c:v>2.5814842364084711E-3</c:v>
                </c:pt>
                <c:pt idx="2">
                  <c:v>4.5620361234521845E-4</c:v>
                </c:pt>
                <c:pt idx="3">
                  <c:v>1.4689986748201989E-3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-8.8388634959746248E-5</c:v>
                </c:pt>
                <c:pt idx="1">
                  <c:v>1.8089790768405223E-3</c:v>
                </c:pt>
                <c:pt idx="2">
                  <c:v>-8.6224782486488127E-4</c:v>
                </c:pt>
                <c:pt idx="3">
                  <c:v>6.0917104276914102E-5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2.264123705945531E-3</c:v>
                </c:pt>
                <c:pt idx="1">
                  <c:v>3.5597141670735688E-3</c:v>
                </c:pt>
                <c:pt idx="2">
                  <c:v>7.8281824648729348E-4</c:v>
                </c:pt>
                <c:pt idx="3">
                  <c:v>2.5374031365696936E-3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-7.7576819583271561E-3</c:v>
                </c:pt>
                <c:pt idx="1">
                  <c:v>-6.9452605907140974E-3</c:v>
                </c:pt>
                <c:pt idx="2">
                  <c:v>-1.6734428159507209E-2</c:v>
                </c:pt>
                <c:pt idx="3">
                  <c:v>-3.5822164580186833E-2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-1.3203506457726277E-5</c:v>
                </c:pt>
                <c:pt idx="1">
                  <c:v>2.1613026209696962E-3</c:v>
                </c:pt>
                <c:pt idx="2">
                  <c:v>-1.7251494405179368E-4</c:v>
                </c:pt>
                <c:pt idx="3">
                  <c:v>7.0885161264100383E-4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129.95046537999588</c:v>
                </c:pt>
                <c:pt idx="1">
                  <c:v>24.483075990021462</c:v>
                </c:pt>
                <c:pt idx="2">
                  <c:v>-18.489637889986625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1228.9618600001559</c:v>
                </c:pt>
                <c:pt idx="1">
                  <c:v>-407.28780000004917</c:v>
                </c:pt>
                <c:pt idx="2">
                  <c:v>589.6809799997136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-426.68840600003023</c:v>
                </c:pt>
                <c:pt idx="1">
                  <c:v>-1546.5232869999018</c:v>
                </c:pt>
                <c:pt idx="2">
                  <c:v>-1694.4568109998945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370.53379999985918</c:v>
                </c:pt>
                <c:pt idx="1">
                  <c:v>-4050.8810000000522</c:v>
                </c:pt>
                <c:pt idx="2">
                  <c:v>-4398.9509999994189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-16458.788760000025</c:v>
                </c:pt>
                <c:pt idx="1">
                  <c:v>-30963.665290000034</c:v>
                </c:pt>
                <c:pt idx="2">
                  <c:v>-45571.002760000061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41102.198703923015</c:v>
                </c:pt>
                <c:pt idx="1">
                  <c:v>63293.123548034142</c:v>
                </c:pt>
                <c:pt idx="2">
                  <c:v>90825.792774485308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25946.167663305998</c:v>
                </c:pt>
                <c:pt idx="1">
                  <c:v>26349.249247025698</c:v>
                </c:pt>
                <c:pt idx="2">
                  <c:v>39732.573545595631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3298.5103500000005</c:v>
                      </c:pt>
                      <c:pt idx="1">
                        <c:v>8387.7392000000036</c:v>
                      </c:pt>
                      <c:pt idx="2">
                        <c:v>11879.338590000007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19737.348759999997</c:v>
                      </c:pt>
                      <c:pt idx="1">
                        <c:v>73161.691460000002</c:v>
                      </c:pt>
                      <c:pt idx="2">
                        <c:v>109626.16279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-63.73172999999997</c:v>
                      </c:pt>
                      <c:pt idx="1">
                        <c:v>-595.43759600000021</c:v>
                      </c:pt>
                      <c:pt idx="2">
                        <c:v>-1510.708682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27708.131189999996</c:v>
                      </c:pt>
                      <c:pt idx="1">
                        <c:v>361.0521299999964</c:v>
                      </c:pt>
                      <c:pt idx="2">
                        <c:v>-30791.344779999999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1661.8597319999999</c:v>
                      </c:pt>
                      <c:pt idx="1">
                        <c:v>2280.1330559999997</c:v>
                      </c:pt>
                      <c:pt idx="2">
                        <c:v>4409.5607909069995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121.98404000000005</c:v>
                      </c:pt>
                      <c:pt idx="1">
                        <c:v>246.3603865</c:v>
                      </c:pt>
                      <c:pt idx="2">
                        <c:v>2653.62748298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-98.412773999999445</c:v>
                      </c:pt>
                      <c:pt idx="1">
                        <c:v>-298.65056500000014</c:v>
                      </c:pt>
                      <c:pt idx="2">
                        <c:v>-291.65648069999997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-2.9917569999997795</c:v>
                      </c:pt>
                      <c:pt idx="1">
                        <c:v>-243.23559900000009</c:v>
                      </c:pt>
                      <c:pt idx="2">
                        <c:v>32260.742696999998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-3351.41383881</c:v>
                      </c:pt>
                      <c:pt idx="1">
                        <c:v>-2573.0918679418996</c:v>
                      </c:pt>
                      <c:pt idx="2">
                        <c:v>-41.430416853600001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-7908.9002700000019</c:v>
                      </c:pt>
                      <c:pt idx="1">
                        <c:v>-17433.234299999996</c:v>
                      </c:pt>
                      <c:pt idx="2">
                        <c:v>-37367.535909999999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-0.19559875000000115</c:v>
                      </c:pt>
                      <c:pt idx="1">
                        <c:v>-0.20089751999999983</c:v>
                      </c:pt>
                      <c:pt idx="2">
                        <c:v>-0.96269850000000012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1.060048300000016E-2</c:v>
                      </c:pt>
                      <c:pt idx="1">
                        <c:v>-1.8590038999999892E-3</c:v>
                      </c:pt>
                      <c:pt idx="2">
                        <c:v>-6.0834809999999948E-4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1722.9349628999917</c:v>
                </c:pt>
                <c:pt idx="1">
                  <c:v>41102.198703923015</c:v>
                </c:pt>
                <c:pt idx="2">
                  <c:v>63293.123548034142</c:v>
                </c:pt>
                <c:pt idx="3">
                  <c:v>90825.792774485308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980.7009599999983</c:v>
                </c:pt>
                <c:pt idx="1">
                  <c:v>3298.5103500000005</c:v>
                </c:pt>
                <c:pt idx="2">
                  <c:v>8387.7392000000036</c:v>
                </c:pt>
                <c:pt idx="3">
                  <c:v>11879.338590000007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781.25766099999964</c:v>
                </c:pt>
                <c:pt idx="1">
                  <c:v>19737.348759999997</c:v>
                </c:pt>
                <c:pt idx="2">
                  <c:v>73161.691460000002</c:v>
                </c:pt>
                <c:pt idx="3">
                  <c:v>109626.16279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63.964967999999999</c:v>
                </c:pt>
                <c:pt idx="1">
                  <c:v>-63.73172999999997</c:v>
                </c:pt>
                <c:pt idx="2">
                  <c:v>-595.43759600000021</c:v>
                </c:pt>
                <c:pt idx="3">
                  <c:v>-1510.708682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172.06335730000001</c:v>
                </c:pt>
                <c:pt idx="1">
                  <c:v>27708.131189999996</c:v>
                </c:pt>
                <c:pt idx="2">
                  <c:v>361.0521299999964</c:v>
                </c:pt>
                <c:pt idx="3">
                  <c:v>-30791.344779999999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99.842990999999984</c:v>
                </c:pt>
                <c:pt idx="1">
                  <c:v>1661.8597319999999</c:v>
                </c:pt>
                <c:pt idx="2">
                  <c:v>2280.1330559999997</c:v>
                </c:pt>
                <c:pt idx="3">
                  <c:v>4409.5607909069995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97.389038999999912</c:v>
                </c:pt>
                <c:pt idx="1">
                  <c:v>121.98404000000005</c:v>
                </c:pt>
                <c:pt idx="2">
                  <c:v>246.3603865</c:v>
                </c:pt>
                <c:pt idx="3">
                  <c:v>2653.62748298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76.776939999999968</c:v>
                </c:pt>
                <c:pt idx="1">
                  <c:v>-98.412773999999445</c:v>
                </c:pt>
                <c:pt idx="2">
                  <c:v>-298.65056500000014</c:v>
                </c:pt>
                <c:pt idx="3">
                  <c:v>-291.65648069999997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183.28896300000042</c:v>
                </c:pt>
                <c:pt idx="1">
                  <c:v>-2.9917569999997795</c:v>
                </c:pt>
                <c:pt idx="2">
                  <c:v>-243.23559900000009</c:v>
                </c:pt>
                <c:pt idx="3">
                  <c:v>32260.742696999998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-2128.2732999999998</c:v>
                </c:pt>
                <c:pt idx="1">
                  <c:v>-3351.41383881</c:v>
                </c:pt>
                <c:pt idx="2">
                  <c:v>-2573.0918679418996</c:v>
                </c:pt>
                <c:pt idx="3">
                  <c:v>-41.430416853600001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1331.0887400000029</c:v>
                </c:pt>
                <c:pt idx="1">
                  <c:v>-7908.9002700000019</c:v>
                </c:pt>
                <c:pt idx="2">
                  <c:v>-17433.234299999996</c:v>
                </c:pt>
                <c:pt idx="3">
                  <c:v>-37367.535909999999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20.161962599999981</c:v>
                </c:pt>
                <c:pt idx="1">
                  <c:v>-0.19559875000000115</c:v>
                </c:pt>
                <c:pt idx="2">
                  <c:v>-0.20089751999999983</c:v>
                </c:pt>
                <c:pt idx="3">
                  <c:v>-0.96269850000000012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44.672681000000011</c:v>
                </c:pt>
                <c:pt idx="1">
                  <c:v>1.060048300000016E-2</c:v>
                </c:pt>
                <c:pt idx="2">
                  <c:v>-1.8590038999999892E-3</c:v>
                </c:pt>
                <c:pt idx="3">
                  <c:v>-6.0834809999999948E-4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-3.9036155899957521</c:v>
                      </c:pt>
                      <c:pt idx="1">
                        <c:v>129.95046537999588</c:v>
                      </c:pt>
                      <c:pt idx="2">
                        <c:v>24.483075990021462</c:v>
                      </c:pt>
                      <c:pt idx="3">
                        <c:v>-18.489637889986625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-42.610968000022694</c:v>
                      </c:pt>
                      <c:pt idx="1">
                        <c:v>1228.9618600001559</c:v>
                      </c:pt>
                      <c:pt idx="2">
                        <c:v>-407.28780000004917</c:v>
                      </c:pt>
                      <c:pt idx="3">
                        <c:v>589.6809799997136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-102.24972859994159</c:v>
                      </c:pt>
                      <c:pt idx="1">
                        <c:v>-426.68840600003023</c:v>
                      </c:pt>
                      <c:pt idx="2">
                        <c:v>-1546.5232869999018</c:v>
                      </c:pt>
                      <c:pt idx="3">
                        <c:v>-1694.4568109998945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-579.62930000014603</c:v>
                      </c:pt>
                      <c:pt idx="1">
                        <c:v>370.53379999985918</c:v>
                      </c:pt>
                      <c:pt idx="2">
                        <c:v>-4050.8810000000522</c:v>
                      </c:pt>
                      <c:pt idx="3">
                        <c:v>-4398.9509999994189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-2197.5650099999621</c:v>
                      </c:pt>
                      <c:pt idx="1">
                        <c:v>-16458.788760000025</c:v>
                      </c:pt>
                      <c:pt idx="2">
                        <c:v>-30963.665290000034</c:v>
                      </c:pt>
                      <c:pt idx="3">
                        <c:v>-45571.002760000061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-1203.0236592907459</c:v>
                      </c:pt>
                      <c:pt idx="1">
                        <c:v>25946.167663305998</c:v>
                      </c:pt>
                      <c:pt idx="2">
                        <c:v>26349.249247025698</c:v>
                      </c:pt>
                      <c:pt idx="3">
                        <c:v>39732.573545595631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5008.4683560226113</c:v>
                </c:pt>
                <c:pt idx="1">
                  <c:v>32600.89970385097</c:v>
                </c:pt>
                <c:pt idx="2">
                  <c:v>31822.767312387004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27.647371588464011</c:v>
                      </c:pt>
                      <c:pt idx="1">
                        <c:v>125.80660537802032</c:v>
                      </c:pt>
                      <c:pt idx="2">
                        <c:v>-38.333237349012052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252.42273246170953</c:v>
                      </c:pt>
                      <c:pt idx="1">
                        <c:v>881.15067099989392</c:v>
                      </c:pt>
                      <c:pt idx="2">
                        <c:v>-580.59814100037329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-234.50423953076825</c:v>
                      </c:pt>
                      <c:pt idx="1">
                        <c:v>-911.27932740002871</c:v>
                      </c:pt>
                      <c:pt idx="2">
                        <c:v>-1860.0526049999753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-593.55114615429193</c:v>
                      </c:pt>
                      <c:pt idx="1">
                        <c:v>-935.34724000003189</c:v>
                      </c:pt>
                      <c:pt idx="2">
                        <c:v>-5531.7186400005594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-6742.9548930769088</c:v>
                      </c:pt>
                      <c:pt idx="1">
                        <c:v>-25381.568816000014</c:v>
                      </c:pt>
                      <c:pt idx="2">
                        <c:v>-38422.953906000126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12299.408530733999</c:v>
                      </c:pt>
                      <c:pt idx="1">
                        <c:v>58822.137810872722</c:v>
                      </c:pt>
                      <c:pt idx="2">
                        <c:v>78256.423841736454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1223.2056738461542</c:v>
                      </c:pt>
                      <c:pt idx="1">
                        <c:v>6380.3537599999945</c:v>
                      </c:pt>
                      <c:pt idx="2">
                        <c:v>10789.742967999991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5603.2595469230764</c:v>
                      </c:pt>
                      <c:pt idx="1">
                        <c:v>46494.799745000004</c:v>
                      </c:pt>
                      <c:pt idx="2">
                        <c:v>96417.696333000029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33.751212792307797</c:v>
                      </c:pt>
                      <c:pt idx="1">
                        <c:v>-331.71167569999943</c:v>
                      </c:pt>
                      <c:pt idx="2">
                        <c:v>-1107.4120214000004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8495.393708676922</c:v>
                      </c:pt>
                      <c:pt idx="1">
                        <c:v>20820.308930999985</c:v>
                      </c:pt>
                      <c:pt idx="2">
                        <c:v>-15844.458569999988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391.34407923076969</c:v>
                      </c:pt>
                      <c:pt idx="1">
                        <c:v>2279.9062831999991</c:v>
                      </c:pt>
                      <c:pt idx="2">
                        <c:v>5395.9820314475992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133.7563476923076</c:v>
                      </c:pt>
                      <c:pt idx="1">
                        <c:v>220.86749399000018</c:v>
                      </c:pt>
                      <c:pt idx="2">
                        <c:v>1422.5316744940001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30.544069015384139</c:v>
                      </c:pt>
                      <c:pt idx="1">
                        <c:v>-253.28707840000015</c:v>
                      </c:pt>
                      <c:pt idx="2">
                        <c:v>-310.60783504999995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101.89491961538397</c:v>
                      </c:pt>
                      <c:pt idx="1">
                        <c:v>-114.84210620000022</c:v>
                      </c:pt>
                      <c:pt idx="2">
                        <c:v>11100.4786382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-2936.0887094500004</c:v>
                      </c:pt>
                      <c:pt idx="1">
                        <c:v>-3031.41935482398</c:v>
                      </c:pt>
                      <c:pt idx="2">
                        <c:v>-618.37462395035993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-801.60257230770003</c:v>
                      </c:pt>
                      <c:pt idx="1">
                        <c:v>-13642.661852999994</c:v>
                      </c:pt>
                      <c:pt idx="2">
                        <c:v>-28988.654402700005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6.7858503339999743</c:v>
                      </c:pt>
                      <c:pt idx="1">
                        <c:v>-0.17759671329999893</c:v>
                      </c:pt>
                      <c:pt idx="2">
                        <c:v>-0.49922719540000315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17.164404365384712</c:v>
                      </c:pt>
                      <c:pt idx="1">
                        <c:v>1.2625200000000447E-3</c:v>
                      </c:pt>
                      <c:pt idx="2">
                        <c:v>-1.1231093200000028E-3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27.647371588464011</c:v>
                </c:pt>
                <c:pt idx="1">
                  <c:v>252.42273246170953</c:v>
                </c:pt>
                <c:pt idx="2">
                  <c:v>-234.50423953076825</c:v>
                </c:pt>
                <c:pt idx="3">
                  <c:v>-593.55114615429193</c:v>
                </c:pt>
                <c:pt idx="4">
                  <c:v>-6742.9548930769088</c:v>
                </c:pt>
                <c:pt idx="5">
                  <c:v>12299.408530733999</c:v>
                </c:pt>
                <c:pt idx="6">
                  <c:v>5008.4683560226113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125.80660537802032</c:v>
                </c:pt>
                <c:pt idx="1">
                  <c:v>881.15067099989392</c:v>
                </c:pt>
                <c:pt idx="2">
                  <c:v>-911.27932740002871</c:v>
                </c:pt>
                <c:pt idx="3">
                  <c:v>-935.34724000003189</c:v>
                </c:pt>
                <c:pt idx="4">
                  <c:v>-25381.568816000014</c:v>
                </c:pt>
                <c:pt idx="5">
                  <c:v>58822.137810872722</c:v>
                </c:pt>
                <c:pt idx="6">
                  <c:v>32600.89970385097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-38.333237349012052</c:v>
                </c:pt>
                <c:pt idx="1">
                  <c:v>-580.59814100037329</c:v>
                </c:pt>
                <c:pt idx="2">
                  <c:v>-1860.0526049999753</c:v>
                </c:pt>
                <c:pt idx="3">
                  <c:v>-5531.7186400005594</c:v>
                </c:pt>
                <c:pt idx="4">
                  <c:v>-38422.953906000126</c:v>
                </c:pt>
                <c:pt idx="5">
                  <c:v>78256.423841736454</c:v>
                </c:pt>
                <c:pt idx="6">
                  <c:v>31822.767312387004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15911.254638176928</c:v>
                </c:pt>
                <c:pt idx="1">
                  <c:v>101.89491961538397</c:v>
                </c:pt>
                <c:pt idx="2">
                  <c:v>-3713.7410270583059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75611.237459089985</c:v>
                </c:pt>
                <c:pt idx="1">
                  <c:v>-114.84210620000022</c:v>
                </c:pt>
                <c:pt idx="2">
                  <c:v>-16674.257542017276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96763.474580491689</c:v>
                </c:pt>
                <c:pt idx="1">
                  <c:v>11100.4786382</c:v>
                </c:pt>
                <c:pt idx="2">
                  <c:v>-29607.529376955077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12732.436100000516</c:v>
                </c:pt>
                <c:pt idx="1">
                  <c:v>-7175.9259999990463</c:v>
                </c:pt>
                <c:pt idx="2">
                  <c:v>-9875.8477000109851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55930.153469998389</c:v>
                </c:pt>
                <c:pt idx="1">
                  <c:v>49127.231520000845</c:v>
                </c:pt>
                <c:pt idx="2">
                  <c:v>47908.905489999801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-887.62984000053257</c:v>
                </c:pt>
                <c:pt idx="1">
                  <c:v>-9271.8514400003478</c:v>
                </c:pt>
                <c:pt idx="2">
                  <c:v>-10877.132809999865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3119.7290000021458</c:v>
                </c:pt>
                <c:pt idx="1">
                  <c:v>-93526.692999996245</c:v>
                </c:pt>
                <c:pt idx="2">
                  <c:v>-98470.76099999994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13029.538379999998</c:v>
                </c:pt>
                <c:pt idx="1">
                  <c:v>4120.0238399999944</c:v>
                </c:pt>
                <c:pt idx="2">
                  <c:v>-8692.6741699999984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212540.23030970996</c:v>
                </c:pt>
                <c:pt idx="1">
                  <c:v>60680.176431489992</c:v>
                </c:pt>
                <c:pt idx="2">
                  <c:v>-23564.959782786085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296464.45741973817</c:v>
                </c:pt>
                <c:pt idx="1">
                  <c:v>3952.9613514691591</c:v>
                </c:pt>
                <c:pt idx="2">
                  <c:v>-103572.46997278929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3881.9552799999947</c:v>
                      </c:pt>
                      <c:pt idx="1">
                        <c:v>6396.8781999999992</c:v>
                      </c:pt>
                      <c:pt idx="2">
                        <c:v>6191.8422800000008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25120.879580000001</c:v>
                      </c:pt>
                      <c:pt idx="1">
                        <c:v>61842.30517</c:v>
                      </c:pt>
                      <c:pt idx="2">
                        <c:v>67382.870379999993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-209.27966000000015</c:v>
                      </c:pt>
                      <c:pt idx="1">
                        <c:v>-923.64158300000054</c:v>
                      </c:pt>
                      <c:pt idx="2">
                        <c:v>-1735.4852320000005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211993.61370000002</c:v>
                      </c:pt>
                      <c:pt idx="1">
                        <c:v>30907.887199999997</c:v>
                      </c:pt>
                      <c:pt idx="2">
                        <c:v>-70364.754400000034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934.36237600000004</c:v>
                      </c:pt>
                      <c:pt idx="1">
                        <c:v>821.15036800000007</c:v>
                      </c:pt>
                      <c:pt idx="2">
                        <c:v>1754.704813824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475.98264599999857</c:v>
                      </c:pt>
                      <c:pt idx="1">
                        <c:v>915.9222450000002</c:v>
                      </c:pt>
                      <c:pt idx="2">
                        <c:v>9085.3626313000004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-24.569864000000052</c:v>
                      </c:pt>
                      <c:pt idx="1">
                        <c:v>-77.525316100000055</c:v>
                      </c:pt>
                      <c:pt idx="2">
                        <c:v>-90.145385099999999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-43.250183000000106</c:v>
                      </c:pt>
                      <c:pt idx="1">
                        <c:v>-206.13710900000024</c:v>
                      </c:pt>
                      <c:pt idx="2">
                        <c:v>15923.548568000002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-11886.849241600001</c:v>
                      </c:pt>
                      <c:pt idx="1">
                        <c:v>-7904.4512983699997</c:v>
                      </c:pt>
                      <c:pt idx="2">
                        <c:v>-213.95284567000002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-17702.068519999993</c:v>
                      </c:pt>
                      <c:pt idx="1">
                        <c:v>-31091.130359999999</c:v>
                      </c:pt>
                      <c:pt idx="2">
                        <c:v>-51494.690849999999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-0.42060604999999995</c:v>
                      </c:pt>
                      <c:pt idx="1">
                        <c:v>-0.74790154000000086</c:v>
                      </c:pt>
                      <c:pt idx="2">
                        <c:v>-3.7849572400000042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-0.12519763999999967</c:v>
                      </c:pt>
                      <c:pt idx="1">
                        <c:v>-0.33318350000000052</c:v>
                      </c:pt>
                      <c:pt idx="2">
                        <c:v>-0.47478590000000054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212540.23030970996</c:v>
                </c:pt>
                <c:pt idx="1">
                  <c:v>60680.176431489992</c:v>
                </c:pt>
                <c:pt idx="2">
                  <c:v>-23564.959782786085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3881.9552799999947</c:v>
                </c:pt>
                <c:pt idx="1">
                  <c:v>6396.8781999999992</c:v>
                </c:pt>
                <c:pt idx="2">
                  <c:v>6191.8422800000008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25120.879580000001</c:v>
                </c:pt>
                <c:pt idx="1">
                  <c:v>61842.30517</c:v>
                </c:pt>
                <c:pt idx="2">
                  <c:v>67382.870379999993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-209.27966000000015</c:v>
                </c:pt>
                <c:pt idx="1">
                  <c:v>-923.64158300000054</c:v>
                </c:pt>
                <c:pt idx="2">
                  <c:v>-1735.4852320000005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211993.61370000002</c:v>
                </c:pt>
                <c:pt idx="1">
                  <c:v>30907.887199999997</c:v>
                </c:pt>
                <c:pt idx="2">
                  <c:v>-70364.754400000034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934.36237600000004</c:v>
                </c:pt>
                <c:pt idx="1">
                  <c:v>821.15036800000007</c:v>
                </c:pt>
                <c:pt idx="2">
                  <c:v>1754.704813824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475.98264599999857</c:v>
                </c:pt>
                <c:pt idx="1">
                  <c:v>915.9222450000002</c:v>
                </c:pt>
                <c:pt idx="2">
                  <c:v>9085.3626313000004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-24.569864000000052</c:v>
                </c:pt>
                <c:pt idx="1">
                  <c:v>-77.525316100000055</c:v>
                </c:pt>
                <c:pt idx="2">
                  <c:v>-90.145385099999999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-43.250183000000106</c:v>
                </c:pt>
                <c:pt idx="1">
                  <c:v>-206.13710900000024</c:v>
                </c:pt>
                <c:pt idx="2">
                  <c:v>15923.548568000002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-11886.849241600001</c:v>
                </c:pt>
                <c:pt idx="1">
                  <c:v>-7904.4512983699997</c:v>
                </c:pt>
                <c:pt idx="2">
                  <c:v>-213.95284567000002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-17702.068519999993</c:v>
                </c:pt>
                <c:pt idx="1">
                  <c:v>-31091.130359999999</c:v>
                </c:pt>
                <c:pt idx="2">
                  <c:v>-51494.690849999999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-0.42060604999999995</c:v>
                </c:pt>
                <c:pt idx="1">
                  <c:v>-0.74790154000000086</c:v>
                </c:pt>
                <c:pt idx="2">
                  <c:v>-3.7849572400000042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-0.12519763999999967</c:v>
                </c:pt>
                <c:pt idx="1">
                  <c:v>-0.33318350000000052</c:v>
                </c:pt>
                <c:pt idx="2">
                  <c:v>-0.47478590000000054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12732.436100000516</c:v>
                      </c:pt>
                      <c:pt idx="1">
                        <c:v>-7175.9259999990463</c:v>
                      </c:pt>
                      <c:pt idx="2">
                        <c:v>-9875.8477000109851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55930.153469998389</c:v>
                      </c:pt>
                      <c:pt idx="1">
                        <c:v>49127.231520000845</c:v>
                      </c:pt>
                      <c:pt idx="2">
                        <c:v>47908.905489999801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-887.62984000053257</c:v>
                      </c:pt>
                      <c:pt idx="1">
                        <c:v>-9271.8514400003478</c:v>
                      </c:pt>
                      <c:pt idx="2">
                        <c:v>-10877.132809999865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3119.7290000021458</c:v>
                      </c:pt>
                      <c:pt idx="1">
                        <c:v>-93526.692999996245</c:v>
                      </c:pt>
                      <c:pt idx="2">
                        <c:v>-98470.76099999994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13029.538379999998</c:v>
                      </c:pt>
                      <c:pt idx="1">
                        <c:v>4120.0238399999944</c:v>
                      </c:pt>
                      <c:pt idx="2">
                        <c:v>-8692.6741699999984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296464.45741973817</c:v>
                      </c:pt>
                      <c:pt idx="1">
                        <c:v>3952.9613514691591</c:v>
                      </c:pt>
                      <c:pt idx="2">
                        <c:v>-103572.46997278929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82590.612871791993</c:v>
                </c:pt>
                <c:pt idx="1">
                  <c:v>118141.972464056</c:v>
                </c:pt>
                <c:pt idx="2">
                  <c:v>223686.00095831978</c:v>
                </c:pt>
                <c:pt idx="3">
                  <c:v>281030.83687533817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91929.030951246968</c:v>
                </c:pt>
                <c:pt idx="1">
                  <c:v>159244.17116797902</c:v>
                </c:pt>
                <c:pt idx="2">
                  <c:v>286979.12450635392</c:v>
                </c:pt>
                <c:pt idx="3">
                  <c:v>371856.62964982347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0.11306875872142141</c:v>
                </c:pt>
                <c:pt idx="1">
                  <c:v>0.34790513351576324</c:v>
                </c:pt>
                <c:pt idx="2">
                  <c:v>0.2829552286547774</c:v>
                </c:pt>
                <c:pt idx="3">
                  <c:v>0.32318799525467923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91929.030951246968</c:v>
                </c:pt>
                <c:pt idx="1">
                  <c:v>159244.17116797902</c:v>
                </c:pt>
                <c:pt idx="2">
                  <c:v>286979.12450635392</c:v>
                </c:pt>
                <c:pt idx="3">
                  <c:v>371856.62964982347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0.11306875872142141</c:v>
                </c:pt>
                <c:pt idx="1">
                  <c:v>0.34790513351576324</c:v>
                </c:pt>
                <c:pt idx="2">
                  <c:v>0.2829552286547774</c:v>
                </c:pt>
                <c:pt idx="3">
                  <c:v>0.32318799525467923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19746.015899999999</c:v>
                </c:pt>
                <c:pt idx="2">
                  <c:v>20896.520345735102</c:v>
                </c:pt>
                <c:pt idx="3">
                  <c:v>24886.04839</c:v>
                </c:pt>
                <c:pt idx="4">
                  <c:v>21902.730995219823</c:v>
                </c:pt>
                <c:pt idx="5">
                  <c:v>30522.408049999998</c:v>
                </c:pt>
                <c:pt idx="6">
                  <c:v>32210.921248774015</c:v>
                </c:pt>
                <c:pt idx="7">
                  <c:v>32894.821409999997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10713.387049999999</c:v>
                </c:pt>
                <c:pt idx="2">
                  <c:v>48439.498974079273</c:v>
                </c:pt>
                <c:pt idx="3">
                  <c:v>22274.659790000002</c:v>
                </c:pt>
                <c:pt idx="4">
                  <c:v>85199.912016860166</c:v>
                </c:pt>
                <c:pt idx="5">
                  <c:v>49870.238740000001</c:v>
                </c:pt>
                <c:pt idx="6">
                  <c:v>90594.249095126725</c:v>
                </c:pt>
                <c:pt idx="7">
                  <c:v>65004.076710000001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2272.630572</c:v>
                </c:pt>
                <c:pt idx="2">
                  <c:v>2334.794906230848</c:v>
                </c:pt>
                <c:pt idx="3">
                  <c:v>2995.1727999999998</c:v>
                </c:pt>
                <c:pt idx="4">
                  <c:v>3492.033459329753</c:v>
                </c:pt>
                <c:pt idx="5">
                  <c:v>3938.6481180000001</c:v>
                </c:pt>
                <c:pt idx="6">
                  <c:v>4836.060048243603</c:v>
                </c:pt>
                <c:pt idx="7">
                  <c:v>4154.1914809999998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13286.26303</c:v>
                </c:pt>
                <c:pt idx="2">
                  <c:v>17686.933719671288</c:v>
                </c:pt>
                <c:pt idx="3">
                  <c:v>22085.166020000001</c:v>
                </c:pt>
                <c:pt idx="4">
                  <c:v>108832.30459387641</c:v>
                </c:pt>
                <c:pt idx="5">
                  <c:v>93064.341560000001</c:v>
                </c:pt>
                <c:pt idx="6">
                  <c:v>96433.151328563312</c:v>
                </c:pt>
                <c:pt idx="7">
                  <c:v>130098.8321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3345.8280639999998</c:v>
                </c:pt>
                <c:pt idx="2">
                  <c:v>2694.110346778215</c:v>
                </c:pt>
                <c:pt idx="3">
                  <c:v>4412.5404330000001</c:v>
                </c:pt>
                <c:pt idx="4">
                  <c:v>4731.9067431094345</c:v>
                </c:pt>
                <c:pt idx="5">
                  <c:v>5325.6382620000004</c:v>
                </c:pt>
                <c:pt idx="6">
                  <c:v>-20042.719274630032</c:v>
                </c:pt>
                <c:pt idx="7">
                  <c:v>1.4856190929999999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1366.7056669999999</c:v>
                </c:pt>
                <c:pt idx="2">
                  <c:v>-1091.7770366230416</c:v>
                </c:pt>
                <c:pt idx="3">
                  <c:v>1557.359776</c:v>
                </c:pt>
                <c:pt idx="4">
                  <c:v>-1232.0571234255149</c:v>
                </c:pt>
                <c:pt idx="5">
                  <c:v>641.00957319999998</c:v>
                </c:pt>
                <c:pt idx="6">
                  <c:v>-1181.0827380392293</c:v>
                </c:pt>
                <c:pt idx="7">
                  <c:v>47.426251020000002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3841.249354</c:v>
                </c:pt>
                <c:pt idx="2">
                  <c:v>550.33131309882958</c:v>
                </c:pt>
                <c:pt idx="3">
                  <c:v>4872.6571809999996</c:v>
                </c:pt>
                <c:pt idx="4">
                  <c:v>-816.76819902244688</c:v>
                </c:pt>
                <c:pt idx="5">
                  <c:v>2054.2040360000001</c:v>
                </c:pt>
                <c:pt idx="6">
                  <c:v>29.277483244289609</c:v>
                </c:pt>
                <c:pt idx="7">
                  <c:v>906.95453889999999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3413.9743680000001</c:v>
                </c:pt>
                <c:pt idx="2">
                  <c:v>2679.2827331037151</c:v>
                </c:pt>
                <c:pt idx="3">
                  <c:v>3659.418545</c:v>
                </c:pt>
                <c:pt idx="4">
                  <c:v>4261.9556552387212</c:v>
                </c:pt>
                <c:pt idx="5">
                  <c:v>4040.658825</c:v>
                </c:pt>
                <c:pt idx="6">
                  <c:v>6267.7808537493611</c:v>
                </c:pt>
                <c:pt idx="7">
                  <c:v>4183.4687430000004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3816.1345580000002</c:v>
                </c:pt>
                <c:pt idx="2">
                  <c:v>-4383.3931426428016</c:v>
                </c:pt>
                <c:pt idx="3">
                  <c:v>3388.5140740000002</c:v>
                </c:pt>
                <c:pt idx="4">
                  <c:v>-1635.4486981422242</c:v>
                </c:pt>
                <c:pt idx="5">
                  <c:v>2573.5420049999998</c:v>
                </c:pt>
                <c:pt idx="6">
                  <c:v>-21557.458477755496</c:v>
                </c:pt>
                <c:pt idx="7">
                  <c:v>41.477098660000003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20754.812999999998</c:v>
                </c:pt>
                <c:pt idx="2">
                  <c:v>80023.840536042029</c:v>
                </c:pt>
                <c:pt idx="3">
                  <c:v>28000.515220000001</c:v>
                </c:pt>
                <c:pt idx="4">
                  <c:v>27058.101418748181</c:v>
                </c:pt>
                <c:pt idx="5">
                  <c:v>31646.853739999999</c:v>
                </c:pt>
                <c:pt idx="6">
                  <c:v>122396.60438751582</c:v>
                </c:pt>
                <c:pt idx="7">
                  <c:v>43686.291219999999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24.58097785</c:v>
                </c:pt>
                <c:pt idx="2">
                  <c:v>-18141.366354265283</c:v>
                </c:pt>
                <c:pt idx="3">
                  <c:v>8.0699324870000009</c:v>
                </c:pt>
                <c:pt idx="4">
                  <c:v>832.22950773850903</c:v>
                </c:pt>
                <c:pt idx="5">
                  <c:v>8.300554451</c:v>
                </c:pt>
                <c:pt idx="6">
                  <c:v>930.66042348853796</c:v>
                </c:pt>
                <c:pt idx="7">
                  <c:v>11.79543443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9.0303309420000009</c:v>
                </c:pt>
                <c:pt idx="2">
                  <c:v>-97.75472099416217</c:v>
                </c:pt>
                <c:pt idx="3">
                  <c:v>1.8503025689999999</c:v>
                </c:pt>
                <c:pt idx="4">
                  <c:v>-313.40160418146991</c:v>
                </c:pt>
                <c:pt idx="5">
                  <c:v>0.15749466879999999</c:v>
                </c:pt>
                <c:pt idx="6">
                  <c:v>-191.41833283177886</c:v>
                </c:pt>
                <c:pt idx="7">
                  <c:v>1.6269235199999999E-2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1.49723468018558E-2</c:v>
                </c:pt>
                <c:pt idx="6" formatCode="General">
                  <c:v>2.7231230698032599E-2</c:v>
                </c:pt>
                <c:pt idx="7" formatCode="General">
                  <c:v>3.4602516557313799E-2</c:v>
                </c:pt>
                <c:pt idx="8" formatCode="General">
                  <c:v>3.9211363572366702E-2</c:v>
                </c:pt>
                <c:pt idx="9" formatCode="General">
                  <c:v>4.3315420734568698E-2</c:v>
                </c:pt>
                <c:pt idx="10" formatCode="General">
                  <c:v>4.9922153565518101E-2</c:v>
                </c:pt>
                <c:pt idx="11" formatCode="General">
                  <c:v>6.1957959200542499E-2</c:v>
                </c:pt>
                <c:pt idx="12" formatCode="General">
                  <c:v>8.3137202725813694E-2</c:v>
                </c:pt>
                <c:pt idx="13" formatCode="General">
                  <c:v>0.116225795154956</c:v>
                </c:pt>
                <c:pt idx="14" formatCode="General">
                  <c:v>0.15562969889779599</c:v>
                </c:pt>
                <c:pt idx="15" formatCode="General">
                  <c:v>0.19644033111032499</c:v>
                </c:pt>
                <c:pt idx="16" formatCode="General">
                  <c:v>0.23672377513179699</c:v>
                </c:pt>
                <c:pt idx="17" formatCode="General">
                  <c:v>0.27599717485657899</c:v>
                </c:pt>
                <c:pt idx="18" formatCode="General">
                  <c:v>0.28983454440001299</c:v>
                </c:pt>
                <c:pt idx="19" formatCode="General">
                  <c:v>0.291521084902579</c:v>
                </c:pt>
                <c:pt idx="20" formatCode="General">
                  <c:v>0.28273529140523301</c:v>
                </c:pt>
                <c:pt idx="21" formatCode="General">
                  <c:v>0.26553447125128299</c:v>
                </c:pt>
                <c:pt idx="22" formatCode="General">
                  <c:v>0.24198414143963201</c:v>
                </c:pt>
                <c:pt idx="23" formatCode="General">
                  <c:v>0.213919330013179</c:v>
                </c:pt>
                <c:pt idx="24" formatCode="General">
                  <c:v>0.18286047385984699</c:v>
                </c:pt>
                <c:pt idx="25" formatCode="General">
                  <c:v>0.15000599608026</c:v>
                </c:pt>
                <c:pt idx="26" formatCode="General">
                  <c:v>0.116261518498239</c:v>
                </c:pt>
                <c:pt idx="27" formatCode="General">
                  <c:v>8.2286595261726797E-2</c:v>
                </c:pt>
                <c:pt idx="28" formatCode="General">
                  <c:v>6.2644821847923596E-2</c:v>
                </c:pt>
                <c:pt idx="29" formatCode="General">
                  <c:v>5.4740996817304002E-2</c:v>
                </c:pt>
                <c:pt idx="30" formatCode="General">
                  <c:v>5.41638040961522E-2</c:v>
                </c:pt>
                <c:pt idx="31" formatCode="General">
                  <c:v>5.8780255395673997E-2</c:v>
                </c:pt>
                <c:pt idx="32" formatCode="General">
                  <c:v>6.6776396160506096E-2</c:v>
                </c:pt>
                <c:pt idx="33" formatCode="General">
                  <c:v>7.6569179268237697E-2</c:v>
                </c:pt>
                <c:pt idx="34" formatCode="General">
                  <c:v>8.6700369415448897E-2</c:v>
                </c:pt>
                <c:pt idx="35" formatCode="General">
                  <c:v>9.6232773579219E-2</c:v>
                </c:pt>
                <c:pt idx="36" formatCode="General">
                  <c:v>0.104675903826523</c:v>
                </c:pt>
                <c:pt idx="37" formatCode="General">
                  <c:v>0.111968946266594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154742.8073684999</c:v>
                </c:pt>
                <c:pt idx="1">
                  <c:v>161181.92573151999</c:v>
                </c:pt>
                <c:pt idx="2">
                  <c:v>176978.54263682</c:v>
                </c:pt>
                <c:pt idx="3">
                  <c:v>163849.06856750001</c:v>
                </c:pt>
                <c:pt idx="4">
                  <c:v>165051.52883966899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132410.03400000001</c:v>
                </c:pt>
                <c:pt idx="1">
                  <c:v>119431.40740000001</c:v>
                </c:pt>
                <c:pt idx="2">
                  <c:v>106154.1526</c:v>
                </c:pt>
                <c:pt idx="3">
                  <c:v>73356.316090000008</c:v>
                </c:pt>
                <c:pt idx="4">
                  <c:v>41601.97608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-0.14432188318334749</c:v>
                </c:pt>
                <c:pt idx="1">
                  <c:v>-0.25902729566008309</c:v>
                </c:pt>
                <c:pt idx="2">
                  <c:v>-0.40018631062048948</c:v>
                </c:pt>
                <c:pt idx="3">
                  <c:v>-0.55229335917903133</c:v>
                </c:pt>
                <c:pt idx="4">
                  <c:v>-0.74794552723948327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6941-448E-A6AE-4C430905204D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237150.27770000001</c:v>
                </c:pt>
                <c:pt idx="1">
                  <c:v>346865.56550000003</c:v>
                </c:pt>
                <c:pt idx="2">
                  <c:v>427559.41029999999</c:v>
                </c:pt>
                <c:pt idx="3">
                  <c:v>514396.68109999999</c:v>
                </c:pt>
                <c:pt idx="4">
                  <c:v>635696.48510000005</c:v>
                </c:pt>
                <c:pt idx="5">
                  <c:v>744503.58140000002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-5.4236979502853E-3</c:v>
                </c:pt>
                <c:pt idx="6" formatCode="General">
                  <c:v>-1.6899862711527901E-2</c:v>
                </c:pt>
                <c:pt idx="7" formatCode="General">
                  <c:v>-3.4253044050797099E-2</c:v>
                </c:pt>
                <c:pt idx="8" formatCode="General">
                  <c:v>-5.7453480905533802E-2</c:v>
                </c:pt>
                <c:pt idx="9" formatCode="General">
                  <c:v>-9.2072017932537303E-2</c:v>
                </c:pt>
                <c:pt idx="10" formatCode="General">
                  <c:v>-0.14072918677645599</c:v>
                </c:pt>
                <c:pt idx="11" formatCode="General">
                  <c:v>-0.213895561430133</c:v>
                </c:pt>
                <c:pt idx="12" formatCode="General">
                  <c:v>-0.32821733876665599</c:v>
                </c:pt>
                <c:pt idx="13" formatCode="General">
                  <c:v>-0.48208269896531902</c:v>
                </c:pt>
                <c:pt idx="14" formatCode="General">
                  <c:v>-0.678470730913316</c:v>
                </c:pt>
                <c:pt idx="15" formatCode="General">
                  <c:v>-0.91470896264330104</c:v>
                </c:pt>
                <c:pt idx="16" formatCode="General">
                  <c:v>-1.18587486746874</c:v>
                </c:pt>
                <c:pt idx="17" formatCode="General">
                  <c:v>-1.4875597403544001</c:v>
                </c:pt>
                <c:pt idx="18" formatCode="General">
                  <c:v>-1.7830133732375</c:v>
                </c:pt>
                <c:pt idx="19" formatCode="General">
                  <c:v>-2.06625398060664</c:v>
                </c:pt>
                <c:pt idx="20" formatCode="General">
                  <c:v>-2.3257982773778099</c:v>
                </c:pt>
                <c:pt idx="21" formatCode="General">
                  <c:v>-2.5551621651433698</c:v>
                </c:pt>
                <c:pt idx="22" formatCode="General">
                  <c:v>-2.7503215714061202</c:v>
                </c:pt>
                <c:pt idx="23" formatCode="General">
                  <c:v>-2.90876832901581</c:v>
                </c:pt>
                <c:pt idx="24" formatCode="General">
                  <c:v>-3.02891460650571</c:v>
                </c:pt>
                <c:pt idx="25" formatCode="General">
                  <c:v>-3.10971302312818</c:v>
                </c:pt>
                <c:pt idx="26" formatCode="General">
                  <c:v>-3.15041265796367</c:v>
                </c:pt>
                <c:pt idx="27" formatCode="General">
                  <c:v>-3.15041561841926</c:v>
                </c:pt>
                <c:pt idx="28" formatCode="General">
                  <c:v>-3.1262621290438699</c:v>
                </c:pt>
                <c:pt idx="29" formatCode="General">
                  <c:v>-3.0913784549347598</c:v>
                </c:pt>
                <c:pt idx="30" formatCode="General">
                  <c:v>-3.0512041019164799</c:v>
                </c:pt>
                <c:pt idx="31" formatCode="General">
                  <c:v>-3.0094546157142101</c:v>
                </c:pt>
                <c:pt idx="32" formatCode="General">
                  <c:v>-2.9674845905354901</c:v>
                </c:pt>
                <c:pt idx="33" formatCode="General">
                  <c:v>-2.9248736120957801</c:v>
                </c:pt>
                <c:pt idx="34" formatCode="General">
                  <c:v>-2.8817196880627698</c:v>
                </c:pt>
                <c:pt idx="35" formatCode="General">
                  <c:v>-2.8364631435685501</c:v>
                </c:pt>
                <c:pt idx="36" formatCode="General">
                  <c:v>-2.7873085957100199</c:v>
                </c:pt>
                <c:pt idx="37" formatCode="General">
                  <c:v>-2.7323658230364201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0</v>
      </c>
      <c r="D2" s="8">
        <v>0</v>
      </c>
      <c r="E2" s="8">
        <v>0</v>
      </c>
      <c r="F2" s="8">
        <v>0</v>
      </c>
      <c r="G2">
        <v>1.49723468018558E-2</v>
      </c>
      <c r="H2">
        <v>2.7231230698032599E-2</v>
      </c>
      <c r="I2">
        <v>3.4602516557313799E-2</v>
      </c>
      <c r="J2">
        <v>3.9211363572366702E-2</v>
      </c>
      <c r="K2">
        <v>4.3315420734568698E-2</v>
      </c>
      <c r="L2">
        <v>4.9922153565518101E-2</v>
      </c>
      <c r="M2">
        <v>6.1957959200542499E-2</v>
      </c>
      <c r="N2">
        <v>8.3137202725813694E-2</v>
      </c>
      <c r="O2">
        <v>0.116225795154956</v>
      </c>
      <c r="P2">
        <v>0.15562969889779599</v>
      </c>
      <c r="Q2">
        <v>0.19644033111032499</v>
      </c>
      <c r="R2">
        <v>0.23672377513179699</v>
      </c>
      <c r="S2">
        <v>0.27599717485657899</v>
      </c>
      <c r="T2">
        <v>0.28983454440001299</v>
      </c>
      <c r="U2">
        <v>0.291521084902579</v>
      </c>
      <c r="V2">
        <v>0.28273529140523301</v>
      </c>
      <c r="W2">
        <v>0.26553447125128299</v>
      </c>
      <c r="X2">
        <v>0.24198414143963201</v>
      </c>
      <c r="Y2">
        <v>0.213919330013179</v>
      </c>
      <c r="Z2">
        <v>0.18286047385984699</v>
      </c>
      <c r="AA2">
        <v>0.15000599608026</v>
      </c>
      <c r="AB2">
        <v>0.116261518498239</v>
      </c>
      <c r="AC2">
        <v>8.2286595261726797E-2</v>
      </c>
      <c r="AD2">
        <v>6.2644821847923596E-2</v>
      </c>
      <c r="AE2">
        <v>5.4740996817304002E-2</v>
      </c>
      <c r="AF2">
        <v>5.41638040961522E-2</v>
      </c>
      <c r="AG2">
        <v>5.8780255395673997E-2</v>
      </c>
      <c r="AH2">
        <v>6.6776396160506096E-2</v>
      </c>
      <c r="AI2">
        <v>7.6569179268237697E-2</v>
      </c>
      <c r="AJ2">
        <v>8.6700369415448897E-2</v>
      </c>
      <c r="AK2">
        <v>9.6232773579219E-2</v>
      </c>
      <c r="AL2">
        <v>0.104675903826523</v>
      </c>
      <c r="AM2">
        <v>0.111968946266594</v>
      </c>
    </row>
    <row r="3" spans="1:39" x14ac:dyDescent="0.25">
      <c r="A3" t="s">
        <v>1</v>
      </c>
      <c r="B3">
        <v>0</v>
      </c>
      <c r="C3" s="8">
        <v>0</v>
      </c>
      <c r="D3" s="8">
        <v>0</v>
      </c>
      <c r="E3" s="8">
        <v>0</v>
      </c>
      <c r="F3" s="8">
        <v>0</v>
      </c>
      <c r="G3">
        <v>-1.06281134946373E-2</v>
      </c>
      <c r="H3">
        <v>-2.12791565954773E-2</v>
      </c>
      <c r="I3" s="8">
        <v>-3.0660109740821E-2</v>
      </c>
      <c r="J3">
        <v>-3.8421008942501798E-2</v>
      </c>
      <c r="K3">
        <v>-4.3836372950012401E-2</v>
      </c>
      <c r="L3">
        <v>-4.5611919284305198E-2</v>
      </c>
      <c r="M3">
        <v>-4.2569423620686303E-2</v>
      </c>
      <c r="N3">
        <v>-3.2638543582286197E-2</v>
      </c>
      <c r="O3">
        <v>-1.8920226998320099E-2</v>
      </c>
      <c r="P3">
        <v>-5.6419047461120303E-3</v>
      </c>
      <c r="Q3">
        <v>5.6648424592742304E-3</v>
      </c>
      <c r="R3">
        <v>1.3430876586562E-2</v>
      </c>
      <c r="S3" s="8">
        <v>1.72271239041288E-2</v>
      </c>
      <c r="T3">
        <v>1.7236670122033799E-2</v>
      </c>
      <c r="U3">
        <v>7.1277693930227298E-3</v>
      </c>
      <c r="V3">
        <v>-1.0934441838072999E-2</v>
      </c>
      <c r="W3">
        <v>-3.4809923300205201E-2</v>
      </c>
      <c r="X3">
        <v>-6.2343509070128499E-2</v>
      </c>
      <c r="Y3">
        <v>-9.1672739579518006E-2</v>
      </c>
      <c r="Z3">
        <v>-0.121303599504374</v>
      </c>
      <c r="AA3">
        <v>-0.15010987665554601</v>
      </c>
      <c r="AB3">
        <v>-0.177300003041236</v>
      </c>
      <c r="AC3">
        <v>-0.20236705787496301</v>
      </c>
      <c r="AD3">
        <v>-0.220356069666927</v>
      </c>
      <c r="AE3">
        <v>-0.22988556243084199</v>
      </c>
      <c r="AF3">
        <v>-0.231761927184781</v>
      </c>
      <c r="AG3">
        <v>-0.227606268709068</v>
      </c>
      <c r="AH3">
        <v>-0.219316768695376</v>
      </c>
      <c r="AI3">
        <v>-0.20859510588164801</v>
      </c>
      <c r="AJ3">
        <v>-0.196982773877307</v>
      </c>
      <c r="AK3">
        <v>-0.185521221094431</v>
      </c>
      <c r="AL3">
        <v>-0.174878717669713</v>
      </c>
      <c r="AM3">
        <v>-0.16534020567485699</v>
      </c>
    </row>
    <row r="4" spans="1:39" x14ac:dyDescent="0.25">
      <c r="A4" t="s">
        <v>2</v>
      </c>
      <c r="B4">
        <v>0</v>
      </c>
      <c r="C4" s="8">
        <v>0</v>
      </c>
      <c r="D4" s="8">
        <v>0</v>
      </c>
      <c r="E4" s="8">
        <v>0</v>
      </c>
      <c r="F4" s="8">
        <v>0</v>
      </c>
      <c r="G4" s="8">
        <v>1.9471286047512101E-3</v>
      </c>
      <c r="H4">
        <v>1.53722010891588E-3</v>
      </c>
      <c r="I4">
        <v>-1.3203479882095599E-3</v>
      </c>
      <c r="J4">
        <v>-3.7119041507494002E-3</v>
      </c>
      <c r="K4">
        <v>-3.96929164556692E-3</v>
      </c>
      <c r="L4" s="8">
        <v>6.2756105174699396E-4</v>
      </c>
      <c r="M4">
        <v>1.2647316328417899E-2</v>
      </c>
      <c r="N4" s="8">
        <v>3.5738625791803501E-2</v>
      </c>
      <c r="O4">
        <v>7.2938251460619094E-2</v>
      </c>
      <c r="P4">
        <v>0.113545041808782</v>
      </c>
      <c r="Q4">
        <v>0.15215692450596399</v>
      </c>
      <c r="R4">
        <v>0.186478792516764</v>
      </c>
      <c r="S4">
        <v>0.21613028787697</v>
      </c>
      <c r="T4">
        <v>0.23212402792331899</v>
      </c>
      <c r="U4">
        <v>0.230947204052878</v>
      </c>
      <c r="V4">
        <v>0.21578317546280201</v>
      </c>
      <c r="W4">
        <v>0.19046645884237501</v>
      </c>
      <c r="X4">
        <v>0.15855198981917701</v>
      </c>
      <c r="Y4">
        <v>0.123023490908846</v>
      </c>
      <c r="Z4">
        <v>8.6221534525487906E-2</v>
      </c>
      <c r="AA4">
        <v>4.9867682277038299E-2</v>
      </c>
      <c r="AB4">
        <v>1.51363544870886E-2</v>
      </c>
      <c r="AC4">
        <v>-1.7251532584938702E-2</v>
      </c>
      <c r="AD4">
        <v>-3.9499451930380403E-2</v>
      </c>
      <c r="AE4">
        <v>-4.8518773638794803E-2</v>
      </c>
      <c r="AF4">
        <v>-4.60466587343E-2</v>
      </c>
      <c r="AG4">
        <v>-3.4988909324184997E-2</v>
      </c>
      <c r="AH4">
        <v>-1.83627151650545E-2</v>
      </c>
      <c r="AI4">
        <v>1.18920860598947E-3</v>
      </c>
      <c r="AJ4">
        <v>2.1244012757470902E-2</v>
      </c>
      <c r="AK4">
        <v>4.0156572169247597E-2</v>
      </c>
      <c r="AL4">
        <v>5.6873727859896299E-2</v>
      </c>
      <c r="AM4">
        <v>7.0885138151344201E-2</v>
      </c>
    </row>
    <row r="5" spans="1:39" x14ac:dyDescent="0.25">
      <c r="A5" t="s">
        <v>3</v>
      </c>
      <c r="B5">
        <v>0</v>
      </c>
      <c r="C5" s="8">
        <v>0</v>
      </c>
      <c r="D5" s="8">
        <v>0</v>
      </c>
      <c r="E5" s="8">
        <v>0</v>
      </c>
      <c r="F5" s="8">
        <v>0</v>
      </c>
      <c r="G5">
        <v>-1.84898845421166E-3</v>
      </c>
      <c r="H5">
        <v>-1.44304516454862E-2</v>
      </c>
      <c r="I5">
        <v>-2.84433256124372E-2</v>
      </c>
      <c r="J5" s="8">
        <v>-3.9202712233421498E-2</v>
      </c>
      <c r="K5">
        <v>-4.32961486381944E-2</v>
      </c>
      <c r="L5" s="8">
        <v>-3.7306642110246299E-2</v>
      </c>
      <c r="M5">
        <v>-1.5876512340085001E-2</v>
      </c>
      <c r="N5">
        <v>2.8790868414896299E-2</v>
      </c>
      <c r="O5">
        <v>8.5183298754110098E-2</v>
      </c>
      <c r="P5">
        <v>0.16356327773947499</v>
      </c>
      <c r="Q5">
        <v>0.25372034675379401</v>
      </c>
      <c r="R5">
        <v>0.351744562534195</v>
      </c>
      <c r="S5">
        <v>0.45619180967060302</v>
      </c>
      <c r="T5">
        <v>0.49674258469958299</v>
      </c>
      <c r="U5">
        <v>0.52915154888140103</v>
      </c>
      <c r="V5">
        <v>0.54820965670336896</v>
      </c>
      <c r="W5">
        <v>0.55342039971930601</v>
      </c>
      <c r="X5">
        <v>0.54547752228797297</v>
      </c>
      <c r="Y5">
        <v>0.52546340000012504</v>
      </c>
      <c r="Z5">
        <v>0.49450902040759598</v>
      </c>
      <c r="AA5">
        <v>0.45367021103661598</v>
      </c>
      <c r="AB5">
        <v>0.40388906192416701</v>
      </c>
      <c r="AC5">
        <v>0.34599914717330299</v>
      </c>
      <c r="AD5">
        <v>0.32965887861278098</v>
      </c>
      <c r="AE5">
        <v>0.331196431919833</v>
      </c>
      <c r="AF5">
        <v>0.33689209547267401</v>
      </c>
      <c r="AG5">
        <v>0.34386795017240501</v>
      </c>
      <c r="AH5">
        <v>0.35172863567185497</v>
      </c>
      <c r="AI5">
        <v>0.360350866062009</v>
      </c>
      <c r="AJ5">
        <v>0.369562148698032</v>
      </c>
      <c r="AK5">
        <v>0.37944984176532198</v>
      </c>
      <c r="AL5">
        <v>0.39082608557787701</v>
      </c>
      <c r="AM5">
        <v>0.40521312836789802</v>
      </c>
    </row>
    <row r="6" spans="1:39" x14ac:dyDescent="0.25">
      <c r="A6" t="s">
        <v>4</v>
      </c>
      <c r="B6">
        <v>0</v>
      </c>
      <c r="C6" s="8">
        <v>0</v>
      </c>
      <c r="D6" s="8">
        <v>0</v>
      </c>
      <c r="E6" s="8">
        <v>0</v>
      </c>
      <c r="F6" s="8">
        <v>0</v>
      </c>
      <c r="G6">
        <v>-2.1148068087395401E-3</v>
      </c>
      <c r="H6">
        <v>-1.6256555281590701E-2</v>
      </c>
      <c r="I6">
        <v>-3.1986171861042502E-2</v>
      </c>
      <c r="J6">
        <v>-4.4067082508991703E-2</v>
      </c>
      <c r="K6">
        <v>-4.86979994692271E-2</v>
      </c>
      <c r="L6">
        <v>-4.2071635583396098E-2</v>
      </c>
      <c r="M6">
        <v>-1.8219998972635001E-2</v>
      </c>
      <c r="N6">
        <v>3.1553709005072102E-2</v>
      </c>
      <c r="O6">
        <v>9.4539061915321895E-2</v>
      </c>
      <c r="P6">
        <v>0.18214301099539401</v>
      </c>
      <c r="Q6">
        <v>0.28292162102938601</v>
      </c>
      <c r="R6">
        <v>0.39246292368626501</v>
      </c>
      <c r="S6">
        <v>0.50911247258234005</v>
      </c>
      <c r="T6">
        <v>0.55417092966256698</v>
      </c>
      <c r="U6">
        <v>0.58994577148514504</v>
      </c>
      <c r="V6">
        <v>0.610642806476691</v>
      </c>
      <c r="W6">
        <v>0.61573663485485697</v>
      </c>
      <c r="X6">
        <v>0.60603209789771295</v>
      </c>
      <c r="Y6">
        <v>0.58276623510529202</v>
      </c>
      <c r="Z6">
        <v>0.54722729418406002</v>
      </c>
      <c r="AA6">
        <v>0.50061541898167505</v>
      </c>
      <c r="AB6">
        <v>0.44400075305548398</v>
      </c>
      <c r="AC6">
        <v>0.37833038594747798</v>
      </c>
      <c r="AD6">
        <v>0.35930044914922399</v>
      </c>
      <c r="AE6">
        <v>0.36038941885800901</v>
      </c>
      <c r="AF6">
        <v>0.36614967985608698</v>
      </c>
      <c r="AG6">
        <v>0.37330807611839401</v>
      </c>
      <c r="AH6">
        <v>0.38140697059696399</v>
      </c>
      <c r="AI6">
        <v>0.39031152760451399</v>
      </c>
      <c r="AJ6">
        <v>0.39983479934175797</v>
      </c>
      <c r="AK6">
        <v>0.41008653750014201</v>
      </c>
      <c r="AL6">
        <v>0.42198957457881803</v>
      </c>
      <c r="AM6">
        <v>0.43726329637618899</v>
      </c>
    </row>
    <row r="7" spans="1:39" x14ac:dyDescent="0.25">
      <c r="A7" t="s">
        <v>5</v>
      </c>
      <c r="B7">
        <v>0</v>
      </c>
      <c r="C7" s="8">
        <v>0</v>
      </c>
      <c r="D7" s="8">
        <v>0</v>
      </c>
      <c r="E7" s="8">
        <v>0</v>
      </c>
      <c r="F7" s="8">
        <v>0</v>
      </c>
      <c r="G7">
        <v>1.8570699552356001E-3</v>
      </c>
      <c r="H7">
        <v>3.5841967592542502E-3</v>
      </c>
      <c r="I7">
        <v>3.9189030485386996E-3</v>
      </c>
      <c r="J7" s="8">
        <v>2.6851260611637701E-3</v>
      </c>
      <c r="K7" s="8">
        <v>-1.5156583637043701E-4</v>
      </c>
      <c r="L7" s="8">
        <v>-4.5235199336412998E-3</v>
      </c>
      <c r="M7">
        <v>-1.0613095408129601E-2</v>
      </c>
      <c r="N7">
        <v>-1.8900326082516E-2</v>
      </c>
      <c r="O7">
        <v>-2.7980673635663499E-2</v>
      </c>
      <c r="P7">
        <v>-3.8574468167196202E-2</v>
      </c>
      <c r="Q7">
        <v>-5.0993342079841401E-2</v>
      </c>
      <c r="R7">
        <v>-6.5498814980424702E-2</v>
      </c>
      <c r="S7">
        <v>-8.23444075418788E-2</v>
      </c>
      <c r="T7">
        <v>-0.10111556475663699</v>
      </c>
      <c r="U7">
        <v>-0.12141774226511701</v>
      </c>
      <c r="V7">
        <v>-0.14270769117510301</v>
      </c>
      <c r="W7">
        <v>-0.16461972334219599</v>
      </c>
      <c r="X7">
        <v>-0.18686099073270601</v>
      </c>
      <c r="Y7">
        <v>-0.20915432649194399</v>
      </c>
      <c r="Z7">
        <v>-0.23121208766905199</v>
      </c>
      <c r="AA7">
        <v>-0.25272672179991101</v>
      </c>
      <c r="AB7">
        <v>-0.27336979215114499</v>
      </c>
      <c r="AC7">
        <v>-0.29279533546742098</v>
      </c>
      <c r="AD7">
        <v>-0.31152585564528901</v>
      </c>
      <c r="AE7">
        <v>-0.32940314408846899</v>
      </c>
      <c r="AF7">
        <v>-0.34668658859007201</v>
      </c>
      <c r="AG7">
        <v>-0.36357916057272399</v>
      </c>
      <c r="AH7">
        <v>-0.38022001380852899</v>
      </c>
      <c r="AI7">
        <v>-0.396696110207506</v>
      </c>
      <c r="AJ7">
        <v>-0.41307310554115001</v>
      </c>
      <c r="AK7">
        <v>-0.42936462716902601</v>
      </c>
      <c r="AL7">
        <v>-0.445567745067176</v>
      </c>
      <c r="AM7">
        <v>-0.46167862609141003</v>
      </c>
    </row>
    <row r="8" spans="1:39" x14ac:dyDescent="0.25">
      <c r="A8" t="s">
        <v>6</v>
      </c>
      <c r="B8">
        <v>0</v>
      </c>
      <c r="C8" s="8">
        <v>0</v>
      </c>
      <c r="D8" s="8">
        <v>0</v>
      </c>
      <c r="E8" s="8">
        <v>0</v>
      </c>
      <c r="F8" s="8">
        <v>0</v>
      </c>
      <c r="G8">
        <v>-4.2327106267048199E-2</v>
      </c>
      <c r="H8">
        <v>-8.8345157824043494E-2</v>
      </c>
      <c r="I8">
        <v>-0.12644853484490201</v>
      </c>
      <c r="J8" s="8">
        <v>-0.15444907242636499</v>
      </c>
      <c r="K8">
        <v>-0.17356380910112901</v>
      </c>
      <c r="L8">
        <v>-0.18513565649462799</v>
      </c>
      <c r="M8">
        <v>-0.189592075799249</v>
      </c>
      <c r="N8">
        <v>-0.186262747364285</v>
      </c>
      <c r="O8">
        <v>-0.18396803025686401</v>
      </c>
      <c r="P8">
        <v>-0.18083162320527901</v>
      </c>
      <c r="Q8">
        <v>-0.179795152244099</v>
      </c>
      <c r="R8">
        <v>-0.18220581457590801</v>
      </c>
      <c r="S8">
        <v>-0.18831692539127401</v>
      </c>
      <c r="T8">
        <v>-0.187679560414311</v>
      </c>
      <c r="U8">
        <v>-0.19080004243516799</v>
      </c>
      <c r="V8">
        <v>-0.19961100492713599</v>
      </c>
      <c r="W8">
        <v>-0.21287979344198901</v>
      </c>
      <c r="X8">
        <v>-0.22918838608125799</v>
      </c>
      <c r="Y8">
        <v>-0.24726096473790499</v>
      </c>
      <c r="Z8">
        <v>-0.266064854685654</v>
      </c>
      <c r="AA8">
        <v>-0.284829522635343</v>
      </c>
      <c r="AB8">
        <v>-0.30302933785942798</v>
      </c>
      <c r="AC8">
        <v>-0.32034936730401797</v>
      </c>
      <c r="AD8">
        <v>-0.33211288752675799</v>
      </c>
      <c r="AE8">
        <v>-0.33963642280162498</v>
      </c>
      <c r="AF8">
        <v>-0.34244911467126099</v>
      </c>
      <c r="AG8">
        <v>-0.34203364712672701</v>
      </c>
      <c r="AH8">
        <v>-0.33935831037404901</v>
      </c>
      <c r="AI8">
        <v>-0.33515758653289701</v>
      </c>
      <c r="AJ8">
        <v>-0.33017849525329701</v>
      </c>
      <c r="AK8">
        <v>-0.32498557367185399</v>
      </c>
      <c r="AL8">
        <v>-0.31980662914643498</v>
      </c>
      <c r="AM8">
        <v>-0.31458851055954301</v>
      </c>
    </row>
    <row r="9" spans="1:39" x14ac:dyDescent="0.25">
      <c r="A9" t="s">
        <v>7</v>
      </c>
      <c r="B9">
        <v>0</v>
      </c>
      <c r="C9" s="8">
        <v>0</v>
      </c>
      <c r="D9" s="8">
        <v>0</v>
      </c>
      <c r="E9" s="8">
        <v>0</v>
      </c>
      <c r="F9" s="8">
        <v>0</v>
      </c>
      <c r="G9">
        <v>-5.8244463493561903E-3</v>
      </c>
      <c r="H9" s="8">
        <v>-4.7169356912513099E-3</v>
      </c>
      <c r="I9" s="8">
        <v>1.45071931141327E-3</v>
      </c>
      <c r="J9">
        <v>1.0015603750557199E-2</v>
      </c>
      <c r="K9" s="8">
        <v>2.1509335423797099E-2</v>
      </c>
      <c r="L9">
        <v>3.6085722563128302E-2</v>
      </c>
      <c r="M9">
        <v>5.5765599210744199E-2</v>
      </c>
      <c r="N9">
        <v>8.3242806693784005E-2</v>
      </c>
      <c r="O9">
        <v>0.107206610972521</v>
      </c>
      <c r="P9">
        <v>0.13902886166556799</v>
      </c>
      <c r="Q9">
        <v>0.17660233610925499</v>
      </c>
      <c r="R9">
        <v>0.21982486746718799</v>
      </c>
      <c r="S9">
        <v>0.26903036138103897</v>
      </c>
      <c r="T9">
        <v>0.31692948970725099</v>
      </c>
      <c r="U9">
        <v>0.36507205087163902</v>
      </c>
      <c r="V9">
        <v>0.41209035418816597</v>
      </c>
      <c r="W9">
        <v>0.458140369544701</v>
      </c>
      <c r="X9">
        <v>0.50295441840364496</v>
      </c>
      <c r="Y9">
        <v>0.546021550827546</v>
      </c>
      <c r="Z9">
        <v>0.58669101423891501</v>
      </c>
      <c r="AA9">
        <v>0.624235964623576</v>
      </c>
      <c r="AB9">
        <v>0.65789337009398696</v>
      </c>
      <c r="AC9">
        <v>0.68689101379113504</v>
      </c>
      <c r="AD9">
        <v>0.71580270859317097</v>
      </c>
      <c r="AE9">
        <v>0.74396845343280804</v>
      </c>
      <c r="AF9">
        <v>0.77320524410857605</v>
      </c>
      <c r="AG9">
        <v>0.802774178840715</v>
      </c>
      <c r="AH9">
        <v>0.83213450856822702</v>
      </c>
      <c r="AI9">
        <v>0.86102207169358402</v>
      </c>
      <c r="AJ9">
        <v>0.88942311341237901</v>
      </c>
      <c r="AK9">
        <v>0.91716138826514104</v>
      </c>
      <c r="AL9">
        <v>0.94422571170276104</v>
      </c>
      <c r="AM9">
        <v>0.97067560827894805</v>
      </c>
    </row>
    <row r="10" spans="1:39" x14ac:dyDescent="0.25">
      <c r="A10" t="s">
        <v>8</v>
      </c>
      <c r="B10">
        <v>0</v>
      </c>
      <c r="C10" s="8">
        <v>0</v>
      </c>
      <c r="D10" s="8">
        <v>0</v>
      </c>
      <c r="E10" s="8">
        <v>0</v>
      </c>
      <c r="F10" s="8">
        <v>0</v>
      </c>
      <c r="G10" s="8">
        <v>1.95670766161004E-3</v>
      </c>
      <c r="H10">
        <v>9.8420126313003495E-3</v>
      </c>
      <c r="I10">
        <v>2.0118065277996401E-2</v>
      </c>
      <c r="J10" s="8">
        <v>2.9830973648281502E-2</v>
      </c>
      <c r="K10">
        <v>4.1436638753156098E-2</v>
      </c>
      <c r="L10">
        <v>5.5573081257276301E-2</v>
      </c>
      <c r="M10">
        <v>7.5422257650514801E-2</v>
      </c>
      <c r="N10">
        <v>0.10412476828183199</v>
      </c>
      <c r="O10">
        <v>0.122552149792132</v>
      </c>
      <c r="P10">
        <v>0.153263827567862</v>
      </c>
      <c r="Q10">
        <v>0.19184740277027301</v>
      </c>
      <c r="R10">
        <v>0.237430924130066</v>
      </c>
      <c r="S10">
        <v>0.28995426902023103</v>
      </c>
      <c r="T10">
        <v>0.337019388788806</v>
      </c>
      <c r="U10">
        <v>0.38726367745798301</v>
      </c>
      <c r="V10">
        <v>0.43712770278596602</v>
      </c>
      <c r="W10">
        <v>0.48644445657806101</v>
      </c>
      <c r="X10">
        <v>0.53474389607734896</v>
      </c>
      <c r="Y10">
        <v>0.58139957961116295</v>
      </c>
      <c r="Z10">
        <v>0.62569403142325097</v>
      </c>
      <c r="AA10">
        <v>0.66685844687428497</v>
      </c>
      <c r="AB10">
        <v>0.70409806363125305</v>
      </c>
      <c r="AC10">
        <v>0.73661140664560398</v>
      </c>
      <c r="AD10">
        <v>0.77221852075055597</v>
      </c>
      <c r="AE10">
        <v>0.80716026864247004</v>
      </c>
      <c r="AF10">
        <v>0.844100546562076</v>
      </c>
      <c r="AG10">
        <v>0.88181201108485896</v>
      </c>
      <c r="AH10">
        <v>0.91952339183745102</v>
      </c>
      <c r="AI10">
        <v>0.95690594477413304</v>
      </c>
      <c r="AJ10">
        <v>0.99409607556983903</v>
      </c>
      <c r="AK10">
        <v>1.0307868865849099</v>
      </c>
      <c r="AL10">
        <v>1.06694937435425</v>
      </c>
      <c r="AM10">
        <v>1.1026402943665501</v>
      </c>
    </row>
    <row r="11" spans="1:39" x14ac:dyDescent="0.25">
      <c r="A11" t="s">
        <v>9</v>
      </c>
      <c r="B11">
        <v>0</v>
      </c>
      <c r="C11" s="8">
        <v>0</v>
      </c>
      <c r="D11" s="8">
        <v>0</v>
      </c>
      <c r="E11" s="8">
        <v>0</v>
      </c>
      <c r="F11" s="8">
        <v>0</v>
      </c>
      <c r="G11">
        <v>4.3547733051374502E-3</v>
      </c>
      <c r="H11">
        <v>-9.3163156340558796E-4</v>
      </c>
      <c r="I11">
        <v>-1.1376644430094399E-2</v>
      </c>
      <c r="J11">
        <v>-2.18187685649073E-2</v>
      </c>
      <c r="K11">
        <v>-3.1128521423962E-2</v>
      </c>
      <c r="L11">
        <v>-3.7407834233016399E-2</v>
      </c>
      <c r="M11">
        <v>-3.9681256758328197E-2</v>
      </c>
      <c r="N11">
        <v>-3.5739618644836602E-2</v>
      </c>
      <c r="O11">
        <v>-1.4696993065443901E-2</v>
      </c>
      <c r="P11">
        <v>8.0339231275594596E-3</v>
      </c>
      <c r="Q11">
        <v>3.3797391479462001E-2</v>
      </c>
      <c r="R11">
        <v>6.2177860732504003E-2</v>
      </c>
      <c r="S11">
        <v>9.2468197445327804E-2</v>
      </c>
      <c r="T11">
        <v>0.124061658133811</v>
      </c>
      <c r="U11">
        <v>0.15197209808728299</v>
      </c>
      <c r="V11">
        <v>0.17550732285818099</v>
      </c>
      <c r="W11">
        <v>0.193021673060322</v>
      </c>
      <c r="X11">
        <v>0.203965330881095</v>
      </c>
      <c r="Y11">
        <v>0.20845011284040799</v>
      </c>
      <c r="Z11">
        <v>0.206914245932421</v>
      </c>
      <c r="AA11">
        <v>0.19990748693381399</v>
      </c>
      <c r="AB11">
        <v>0.18796873634125899</v>
      </c>
      <c r="AC11">
        <v>0.17156366089758901</v>
      </c>
      <c r="AD11">
        <v>0.15155913534547999</v>
      </c>
      <c r="AE11">
        <v>0.13146452405985401</v>
      </c>
      <c r="AF11">
        <v>0.111182345586047</v>
      </c>
      <c r="AG11">
        <v>9.2590124444868999E-2</v>
      </c>
      <c r="AH11">
        <v>7.6519814048525703E-2</v>
      </c>
      <c r="AI11">
        <v>6.2931022063117403E-2</v>
      </c>
      <c r="AJ11">
        <v>5.1218003920028198E-2</v>
      </c>
      <c r="AK11">
        <v>4.0849553169275403E-2</v>
      </c>
      <c r="AL11">
        <v>3.1110603622397301E-2</v>
      </c>
      <c r="AM11">
        <v>2.1301699094444699E-2</v>
      </c>
    </row>
    <row r="12" spans="1:39" x14ac:dyDescent="0.25">
      <c r="A12" t="s">
        <v>10</v>
      </c>
      <c r="B12">
        <v>0</v>
      </c>
      <c r="C12" s="8">
        <v>0</v>
      </c>
      <c r="D12" s="8">
        <v>0</v>
      </c>
      <c r="E12" s="8">
        <v>0</v>
      </c>
      <c r="F12" s="8">
        <v>0</v>
      </c>
      <c r="G12">
        <v>9.4511378246453503E-3</v>
      </c>
      <c r="H12">
        <v>7.5366484471039996E-3</v>
      </c>
      <c r="I12">
        <v>-3.2886155756362001E-3</v>
      </c>
      <c r="J12">
        <v>-1.39511959415417E-2</v>
      </c>
      <c r="K12">
        <v>-2.0336477622207E-2</v>
      </c>
      <c r="L12">
        <v>-1.6114417389556601E-2</v>
      </c>
      <c r="M12">
        <v>6.5950899796884902E-3</v>
      </c>
      <c r="N12">
        <v>5.9668477737484502E-2</v>
      </c>
      <c r="O12">
        <v>0.14554451287140899</v>
      </c>
      <c r="P12">
        <v>0.232434369188316</v>
      </c>
      <c r="Q12">
        <v>0.31678279967419698</v>
      </c>
      <c r="R12">
        <v>0.39707553603867102</v>
      </c>
      <c r="S12">
        <v>0.47291036492127497</v>
      </c>
      <c r="T12">
        <v>0.51565881959183502</v>
      </c>
      <c r="U12">
        <v>0.529042289690284</v>
      </c>
      <c r="V12">
        <v>0.52071311187575897</v>
      </c>
      <c r="W12">
        <v>0.49462642540771801</v>
      </c>
      <c r="X12">
        <v>0.45370572477438897</v>
      </c>
      <c r="Y12">
        <v>0.40030921983273898</v>
      </c>
      <c r="Z12">
        <v>0.33636944114014899</v>
      </c>
      <c r="AA12">
        <v>0.26345909441383097</v>
      </c>
      <c r="AB12">
        <v>0.18284512736728101</v>
      </c>
      <c r="AC12">
        <v>9.5539719931059197E-2</v>
      </c>
      <c r="AD12">
        <v>2.8892338876240702E-2</v>
      </c>
      <c r="AE12">
        <v>-2.32320270140529E-2</v>
      </c>
      <c r="AF12">
        <v>-6.4747029331102504E-2</v>
      </c>
      <c r="AG12">
        <v>-9.8704704109742095E-2</v>
      </c>
      <c r="AH12">
        <v>-0.12756122719315099</v>
      </c>
      <c r="AI12">
        <v>-0.15338727657405701</v>
      </c>
      <c r="AJ12">
        <v>-0.17804753767648401</v>
      </c>
      <c r="AK12">
        <v>-0.20290204384049099</v>
      </c>
      <c r="AL12">
        <v>-0.22917380436976401</v>
      </c>
      <c r="AM12">
        <v>-0.25791919411785003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-2166.8900000005901</v>
      </c>
      <c r="H13">
        <v>-6180.3400000035699</v>
      </c>
      <c r="I13">
        <v>-10470.780000001099</v>
      </c>
      <c r="J13">
        <v>-13321.949999995501</v>
      </c>
      <c r="K13">
        <v>-12799.7899999991</v>
      </c>
      <c r="L13">
        <v>-6194.6400000005897</v>
      </c>
      <c r="M13">
        <v>10636.25</v>
      </c>
      <c r="N13">
        <v>43846.780000001199</v>
      </c>
      <c r="O13">
        <v>86712.599999993996</v>
      </c>
      <c r="P13">
        <v>134750.369999997</v>
      </c>
      <c r="Q13">
        <v>184087.13000000201</v>
      </c>
      <c r="R13">
        <v>232519.14</v>
      </c>
      <c r="S13">
        <v>279121.739999994</v>
      </c>
      <c r="T13">
        <v>302513.18999999698</v>
      </c>
      <c r="U13">
        <v>307791.21999999799</v>
      </c>
      <c r="V13">
        <v>297988.49000000901</v>
      </c>
      <c r="W13">
        <v>275751.15000000602</v>
      </c>
      <c r="X13">
        <v>243458.189999997</v>
      </c>
      <c r="Y13">
        <v>203206.76999999501</v>
      </c>
      <c r="Z13">
        <v>156783.40999999599</v>
      </c>
      <c r="AA13">
        <v>105656.149999991</v>
      </c>
      <c r="AB13">
        <v>50991.640000000603</v>
      </c>
      <c r="AC13">
        <v>-6309.3999999910502</v>
      </c>
      <c r="AD13">
        <v>-48974.859999999397</v>
      </c>
      <c r="AE13">
        <v>-77189.340000003504</v>
      </c>
      <c r="AF13">
        <v>-93970.25</v>
      </c>
      <c r="AG13">
        <v>-102577.609999999</v>
      </c>
      <c r="AH13">
        <v>-105765.84000000299</v>
      </c>
      <c r="AI13">
        <v>-105736.609999999</v>
      </c>
      <c r="AJ13">
        <v>-104277.27000001</v>
      </c>
      <c r="AK13">
        <v>-102746.370000004</v>
      </c>
      <c r="AL13">
        <v>-102040.909999996</v>
      </c>
      <c r="AM13">
        <v>-102615.400000005</v>
      </c>
    </row>
    <row r="14" spans="1:39" x14ac:dyDescent="0.25">
      <c r="A14" t="s">
        <v>12</v>
      </c>
      <c r="B14">
        <v>0</v>
      </c>
      <c r="C14" s="8">
        <v>0</v>
      </c>
      <c r="D14" s="8">
        <v>0</v>
      </c>
      <c r="E14" s="8">
        <v>0</v>
      </c>
      <c r="F14" s="8">
        <v>0</v>
      </c>
      <c r="G14">
        <v>2.4129400000002998E-3</v>
      </c>
      <c r="H14">
        <v>6.4463299999997703E-3</v>
      </c>
      <c r="I14">
        <v>1.02623999999995E-2</v>
      </c>
      <c r="J14">
        <v>1.22499399999996E-2</v>
      </c>
      <c r="K14">
        <v>1.0759410000000301E-2</v>
      </c>
      <c r="L14">
        <v>3.4565699999995702E-3</v>
      </c>
      <c r="M14">
        <v>-1.32678599999998E-2</v>
      </c>
      <c r="N14">
        <v>-4.471017E-2</v>
      </c>
      <c r="O14">
        <v>-8.2255800000000101E-2</v>
      </c>
      <c r="P14">
        <v>-0.12176475</v>
      </c>
      <c r="Q14">
        <v>-0.160198749999999</v>
      </c>
      <c r="R14">
        <v>-0.19632639999999901</v>
      </c>
      <c r="S14">
        <v>-0.22997801999999901</v>
      </c>
      <c r="T14">
        <v>-0.240420829999999</v>
      </c>
      <c r="U14">
        <v>-0.23661099999999999</v>
      </c>
      <c r="V14">
        <v>-0.22228790000000001</v>
      </c>
      <c r="W14">
        <v>-0.19991949000000001</v>
      </c>
      <c r="X14">
        <v>-0.17141063000000001</v>
      </c>
      <c r="Y14">
        <v>-0.13829921000000001</v>
      </c>
      <c r="Z14">
        <v>-0.10181561</v>
      </c>
      <c r="AA14">
        <v>-6.2918060000000095E-2</v>
      </c>
      <c r="AB14">
        <v>-2.23299699999998E-2</v>
      </c>
      <c r="AC14">
        <v>1.941766E-2</v>
      </c>
      <c r="AD14">
        <v>4.6527329999999902E-2</v>
      </c>
      <c r="AE14">
        <v>6.1959912999999998E-2</v>
      </c>
      <c r="AF14">
        <v>6.9563918000000002E-2</v>
      </c>
      <c r="AG14">
        <v>7.2317105800000003E-2</v>
      </c>
      <c r="AH14" s="8">
        <v>7.2270750999999994E-2</v>
      </c>
      <c r="AI14">
        <v>7.0861334999999998E-2</v>
      </c>
      <c r="AJ14">
        <v>6.9180403000000001E-2</v>
      </c>
      <c r="AK14">
        <v>6.7998317000000003E-2</v>
      </c>
      <c r="AL14">
        <v>6.7753730000000095E-2</v>
      </c>
      <c r="AM14">
        <v>6.8584959999999903E-2</v>
      </c>
    </row>
    <row r="15" spans="1:39" x14ac:dyDescent="0.25">
      <c r="A15" t="s">
        <v>13</v>
      </c>
      <c r="B15">
        <v>0</v>
      </c>
      <c r="C15" s="8">
        <v>0</v>
      </c>
      <c r="D15" s="8">
        <v>0</v>
      </c>
      <c r="E15" s="8">
        <v>0</v>
      </c>
      <c r="F15" s="8">
        <v>0</v>
      </c>
      <c r="G15">
        <v>9.2588665780272209E-3</v>
      </c>
      <c r="H15">
        <v>2.4045022327454001E-2</v>
      </c>
      <c r="I15">
        <v>4.0319249861049997E-2</v>
      </c>
      <c r="J15">
        <v>5.5541984908850497E-2</v>
      </c>
      <c r="K15">
        <v>6.9459280220089306E-2</v>
      </c>
      <c r="L15">
        <v>8.2061646226452803E-2</v>
      </c>
      <c r="M15">
        <v>9.3691211465892196E-2</v>
      </c>
      <c r="N15">
        <v>0.104598244733256</v>
      </c>
      <c r="O15">
        <v>0.108588975069003</v>
      </c>
      <c r="P15">
        <v>0.114232429864179</v>
      </c>
      <c r="Q15">
        <v>0.121633829462639</v>
      </c>
      <c r="R15">
        <v>0.13109657403473099</v>
      </c>
      <c r="S15">
        <v>0.14266340492387899</v>
      </c>
      <c r="T15" s="8">
        <v>0.150156645274937</v>
      </c>
      <c r="U15">
        <v>0.15796352965442201</v>
      </c>
      <c r="V15">
        <v>0.16651179635382701</v>
      </c>
      <c r="W15">
        <v>0.17551698042859301</v>
      </c>
      <c r="X15">
        <v>0.18457522669797799</v>
      </c>
      <c r="Y15">
        <v>0.193293373348774</v>
      </c>
      <c r="Z15">
        <v>0.20133840628703001</v>
      </c>
      <c r="AA15">
        <v>0.208451564551944</v>
      </c>
      <c r="AB15">
        <v>0.214446135379596</v>
      </c>
      <c r="AC15">
        <v>0.219198757819</v>
      </c>
      <c r="AD15">
        <v>0.21579429462858299</v>
      </c>
      <c r="AE15">
        <v>0.21305371016040001</v>
      </c>
      <c r="AF15">
        <v>0.210407039638283</v>
      </c>
      <c r="AG15">
        <v>0.20789117762905199</v>
      </c>
      <c r="AH15">
        <v>0.20544630313569701</v>
      </c>
      <c r="AI15">
        <v>0.20301410065409201</v>
      </c>
      <c r="AJ15">
        <v>0.20062181163367099</v>
      </c>
      <c r="AK15">
        <v>0.19824580450740201</v>
      </c>
      <c r="AL15">
        <v>0.19582709166192799</v>
      </c>
      <c r="AM15">
        <v>0.19326632914834899</v>
      </c>
    </row>
    <row r="16" spans="1:39" x14ac:dyDescent="0.25">
      <c r="A16" t="s">
        <v>213</v>
      </c>
      <c r="B16">
        <v>0</v>
      </c>
      <c r="C16" s="8">
        <v>0</v>
      </c>
      <c r="D16" s="8">
        <v>0</v>
      </c>
      <c r="E16" s="8">
        <v>0</v>
      </c>
      <c r="F16" s="8">
        <v>0</v>
      </c>
      <c r="G16">
        <v>-5.4236979502853E-3</v>
      </c>
      <c r="H16">
        <v>-1.6899862711527901E-2</v>
      </c>
      <c r="I16">
        <v>-3.4253044050797099E-2</v>
      </c>
      <c r="J16">
        <v>-5.7453480905533802E-2</v>
      </c>
      <c r="K16">
        <v>-9.2072017932537303E-2</v>
      </c>
      <c r="L16">
        <v>-0.14072918677645599</v>
      </c>
      <c r="M16">
        <v>-0.213895561430133</v>
      </c>
      <c r="N16">
        <v>-0.32821733876665599</v>
      </c>
      <c r="O16">
        <v>-0.48208269896531902</v>
      </c>
      <c r="P16">
        <v>-0.678470730913316</v>
      </c>
      <c r="Q16">
        <v>-0.91470896264330104</v>
      </c>
      <c r="R16">
        <v>-1.18587486746874</v>
      </c>
      <c r="S16">
        <v>-1.4875597403544001</v>
      </c>
      <c r="T16">
        <v>-1.7830133732375</v>
      </c>
      <c r="U16">
        <v>-2.06625398060664</v>
      </c>
      <c r="V16">
        <v>-2.3257982773778099</v>
      </c>
      <c r="W16">
        <v>-2.5551621651433698</v>
      </c>
      <c r="X16">
        <v>-2.7503215714061202</v>
      </c>
      <c r="Y16">
        <v>-2.90876832901581</v>
      </c>
      <c r="Z16">
        <v>-3.02891460650571</v>
      </c>
      <c r="AA16">
        <v>-3.10971302312818</v>
      </c>
      <c r="AB16">
        <v>-3.15041265796367</v>
      </c>
      <c r="AC16">
        <v>-3.15041561841926</v>
      </c>
      <c r="AD16">
        <v>-3.1262621290438699</v>
      </c>
      <c r="AE16">
        <v>-3.0913784549347598</v>
      </c>
      <c r="AF16">
        <v>-3.0512041019164799</v>
      </c>
      <c r="AG16">
        <v>-3.0094546157142101</v>
      </c>
      <c r="AH16">
        <v>-2.9674845905354901</v>
      </c>
      <c r="AI16">
        <v>-2.9248736120957801</v>
      </c>
      <c r="AJ16">
        <v>-2.8817196880627698</v>
      </c>
      <c r="AK16">
        <v>-2.8364631435685501</v>
      </c>
      <c r="AL16">
        <v>-2.7873085957100199</v>
      </c>
      <c r="AM16">
        <v>-2.7323658230364201</v>
      </c>
    </row>
    <row r="17" spans="1:39" x14ac:dyDescent="0.25">
      <c r="A17" t="s">
        <v>214</v>
      </c>
      <c r="B17">
        <v>0</v>
      </c>
      <c r="C17">
        <v>0</v>
      </c>
      <c r="D17">
        <v>0</v>
      </c>
      <c r="E17">
        <v>0</v>
      </c>
      <c r="F17" s="8">
        <v>0</v>
      </c>
      <c r="G17" s="8">
        <v>-2.4747200000001198E-3</v>
      </c>
      <c r="H17">
        <v>-6.4589600000001298E-3</v>
      </c>
      <c r="I17">
        <v>-1.1327450000000299E-2</v>
      </c>
      <c r="J17">
        <v>-1.76242E-2</v>
      </c>
      <c r="K17">
        <v>-2.8909009999999999E-2</v>
      </c>
      <c r="L17">
        <v>-4.2392969999999898E-2</v>
      </c>
      <c r="M17">
        <v>-6.5286330000000004E-2</v>
      </c>
      <c r="N17">
        <v>-0.10382738</v>
      </c>
      <c r="O17">
        <v>-0.15018129</v>
      </c>
      <c r="P17">
        <v>-0.19712345000000001</v>
      </c>
      <c r="Q17">
        <v>-0.247445579999999</v>
      </c>
      <c r="R17">
        <v>-0.29667137999999998</v>
      </c>
      <c r="S17">
        <v>-0.34435818000000001</v>
      </c>
      <c r="T17">
        <v>-0.37060781999999998</v>
      </c>
      <c r="U17">
        <v>-0.38296724999999898</v>
      </c>
      <c r="V17">
        <v>-0.38297415000000001</v>
      </c>
      <c r="W17">
        <v>-0.37403887000000002</v>
      </c>
      <c r="X17">
        <v>-0.35825188999999902</v>
      </c>
      <c r="Y17">
        <v>-0.33699343999999998</v>
      </c>
      <c r="Z17">
        <v>-0.31118031999999901</v>
      </c>
      <c r="AA17">
        <v>-0.28142076999999999</v>
      </c>
      <c r="AB17">
        <v>-0.24811384</v>
      </c>
      <c r="AC17">
        <v>-0.21152304</v>
      </c>
      <c r="AD17">
        <v>-0.18539281999999899</v>
      </c>
      <c r="AE17">
        <v>-0.16696581999999999</v>
      </c>
      <c r="AF17">
        <v>-0.15471749000000001</v>
      </c>
      <c r="AG17">
        <v>-0.14697177</v>
      </c>
      <c r="AH17">
        <v>-0.14145265999999901</v>
      </c>
      <c r="AI17">
        <v>-0.13637724999999901</v>
      </c>
      <c r="AJ17">
        <v>-0.13216989999999901</v>
      </c>
      <c r="AK17">
        <v>-0.12712693</v>
      </c>
      <c r="AL17">
        <v>-0.120764359999999</v>
      </c>
      <c r="AM17">
        <v>-0.11276053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8">
        <v>0</v>
      </c>
      <c r="G18">
        <v>-1.53975539877185</v>
      </c>
      <c r="H18">
        <v>-3.02341839197268</v>
      </c>
      <c r="I18">
        <v>-4.1806015355969599</v>
      </c>
      <c r="J18">
        <v>-5.0442900560236001</v>
      </c>
      <c r="K18">
        <v>-5.6935031662198297</v>
      </c>
      <c r="L18">
        <v>-6.2204289873607603</v>
      </c>
      <c r="M18">
        <v>-6.7094279705029098</v>
      </c>
      <c r="N18">
        <v>-7.2369001640373396</v>
      </c>
      <c r="O18">
        <v>-7.8454325155867499</v>
      </c>
      <c r="P18">
        <v>-8.5106894958004702</v>
      </c>
      <c r="Q18">
        <v>-9.2647037585683094</v>
      </c>
      <c r="R18">
        <v>-10.108336614335901</v>
      </c>
      <c r="S18">
        <v>-11.0399435530553</v>
      </c>
      <c r="T18">
        <v>-11.5710189952175</v>
      </c>
      <c r="U18">
        <v>-12.011039804852199</v>
      </c>
      <c r="V18">
        <v>-12.4025597655839</v>
      </c>
      <c r="W18">
        <v>-12.746733599618199</v>
      </c>
      <c r="X18">
        <v>-13.0439676337403</v>
      </c>
      <c r="Y18">
        <v>-13.2946166517391</v>
      </c>
      <c r="Z18">
        <v>-13.4989205861831</v>
      </c>
      <c r="AA18">
        <v>-13.6570267301708</v>
      </c>
      <c r="AB18">
        <v>-13.769073735231499</v>
      </c>
      <c r="AC18">
        <v>-13.8353271025131</v>
      </c>
      <c r="AD18">
        <v>-13.5221154578492</v>
      </c>
      <c r="AE18">
        <v>-13.5187116884033</v>
      </c>
      <c r="AF18">
        <v>-13.751148846480699</v>
      </c>
      <c r="AG18">
        <v>-14.1456194479721</v>
      </c>
      <c r="AH18">
        <v>-14.646739552558101</v>
      </c>
      <c r="AI18">
        <v>-15.216186371999701</v>
      </c>
      <c r="AJ18">
        <v>-15.8284968295709</v>
      </c>
      <c r="AK18">
        <v>-16.467070404293601</v>
      </c>
      <c r="AL18">
        <v>-17.1200648334374</v>
      </c>
      <c r="AM18">
        <v>-17.7793482281533</v>
      </c>
    </row>
    <row r="19" spans="1:39" x14ac:dyDescent="0.25">
      <c r="A19" t="s">
        <v>130</v>
      </c>
      <c r="B19">
        <v>16277187.08</v>
      </c>
      <c r="C19">
        <v>16754978.01</v>
      </c>
      <c r="D19">
        <v>17238894.140000001</v>
      </c>
      <c r="E19">
        <v>17730425.100000001</v>
      </c>
      <c r="F19">
        <v>18231008.530000001</v>
      </c>
      <c r="G19">
        <v>18742018.449999999</v>
      </c>
      <c r="H19">
        <v>19264755.449999999</v>
      </c>
      <c r="I19">
        <v>19800438.469999999</v>
      </c>
      <c r="J19">
        <v>20350197.68</v>
      </c>
      <c r="K19">
        <v>20915068.690000001</v>
      </c>
      <c r="L19">
        <v>21495987.719999999</v>
      </c>
      <c r="M19">
        <v>22093787.75</v>
      </c>
      <c r="N19">
        <v>22709195.620000001</v>
      </c>
      <c r="O19">
        <v>23342830.190000001</v>
      </c>
      <c r="P19">
        <v>23995201.600000001</v>
      </c>
      <c r="Q19">
        <v>24666711.629999999</v>
      </c>
      <c r="R19">
        <v>25357655.760000002</v>
      </c>
      <c r="S19">
        <v>26068226.98</v>
      </c>
      <c r="T19">
        <v>26798520.57</v>
      </c>
      <c r="U19">
        <v>27548542.510000002</v>
      </c>
      <c r="V19">
        <v>28318219.350000001</v>
      </c>
      <c r="W19">
        <v>29107411.039999999</v>
      </c>
      <c r="X19">
        <v>29915927.370000001</v>
      </c>
      <c r="Y19">
        <v>30743547.109999999</v>
      </c>
      <c r="Z19">
        <v>31590041.73</v>
      </c>
      <c r="AA19">
        <v>32455202.640000001</v>
      </c>
      <c r="AB19">
        <v>33338873</v>
      </c>
      <c r="AC19">
        <v>34240984.100000001</v>
      </c>
      <c r="AD19">
        <v>35161597.32</v>
      </c>
      <c r="AE19">
        <v>36100950.200000003</v>
      </c>
      <c r="AF19">
        <v>37059509.270000003</v>
      </c>
      <c r="AG19">
        <v>38038027.990000002</v>
      </c>
      <c r="AH19">
        <v>39037611.340000004</v>
      </c>
      <c r="AI19">
        <v>40059786.840000004</v>
      </c>
      <c r="AJ19">
        <v>41106583.789999999</v>
      </c>
      <c r="AK19">
        <v>42180619.439999998</v>
      </c>
      <c r="AL19">
        <v>43285195.869999997</v>
      </c>
      <c r="AM19">
        <v>44424406.640000001</v>
      </c>
    </row>
    <row r="20" spans="1:39" x14ac:dyDescent="0.25">
      <c r="A20" t="s">
        <v>131</v>
      </c>
      <c r="B20">
        <v>16277187.08</v>
      </c>
      <c r="C20">
        <v>16754978.01</v>
      </c>
      <c r="D20">
        <v>17238894.140000001</v>
      </c>
      <c r="E20">
        <v>17730425.100000001</v>
      </c>
      <c r="F20">
        <v>18231008.530000001</v>
      </c>
      <c r="G20">
        <v>18744824.57</v>
      </c>
      <c r="H20">
        <v>19270001.48</v>
      </c>
      <c r="I20">
        <v>19807289.920000002</v>
      </c>
      <c r="J20">
        <v>20358177.27</v>
      </c>
      <c r="K20">
        <v>20924128.140000001</v>
      </c>
      <c r="L20">
        <v>21506718.98</v>
      </c>
      <c r="M20">
        <v>22107476.609999999</v>
      </c>
      <c r="N20">
        <v>22728075.41</v>
      </c>
      <c r="O20">
        <v>23369960.579999998</v>
      </c>
      <c r="P20">
        <v>24032545.260000002</v>
      </c>
      <c r="Q20">
        <v>24715167</v>
      </c>
      <c r="R20">
        <v>25417683.359999999</v>
      </c>
      <c r="S20">
        <v>26140174.550000001</v>
      </c>
      <c r="T20">
        <v>26876191.940000001</v>
      </c>
      <c r="U20">
        <v>27628852.32</v>
      </c>
      <c r="V20">
        <v>28398284.949999999</v>
      </c>
      <c r="W20">
        <v>29184701.25</v>
      </c>
      <c r="X20">
        <v>29988319.170000002</v>
      </c>
      <c r="Y20">
        <v>30809313.5</v>
      </c>
      <c r="Z20">
        <v>31647807.43</v>
      </c>
      <c r="AA20">
        <v>32503887.390000001</v>
      </c>
      <c r="AB20">
        <v>33377633.280000001</v>
      </c>
      <c r="AC20">
        <v>34269159.840000004</v>
      </c>
      <c r="AD20">
        <v>35183624.240000002</v>
      </c>
      <c r="AE20">
        <v>36120712.219999999</v>
      </c>
      <c r="AF20">
        <v>37079582.109999999</v>
      </c>
      <c r="AG20">
        <v>38060386.840000004</v>
      </c>
      <c r="AH20">
        <v>39063679.25</v>
      </c>
      <c r="AI20">
        <v>40090460.289999999</v>
      </c>
      <c r="AJ20">
        <v>41142223.350000001</v>
      </c>
      <c r="AK20">
        <v>42221211.020000003</v>
      </c>
      <c r="AL20">
        <v>43330505.039999999</v>
      </c>
      <c r="AM20">
        <v>44474148.18</v>
      </c>
    </row>
    <row r="21" spans="1:39" x14ac:dyDescent="0.25">
      <c r="A21" t="s">
        <v>15</v>
      </c>
      <c r="B21">
        <v>121.58713299999999</v>
      </c>
      <c r="C21">
        <v>124.9667275</v>
      </c>
      <c r="D21">
        <v>127.7265869</v>
      </c>
      <c r="E21">
        <v>132.57776140000001</v>
      </c>
      <c r="F21">
        <v>137.08718930000001</v>
      </c>
      <c r="G21">
        <v>141.1310306</v>
      </c>
      <c r="H21">
        <v>144.53275790000001</v>
      </c>
      <c r="I21">
        <v>147.396536</v>
      </c>
      <c r="J21">
        <v>149.8870411</v>
      </c>
      <c r="K21">
        <v>152.24547770000001</v>
      </c>
      <c r="L21">
        <v>154.48268039999999</v>
      </c>
      <c r="M21">
        <v>156.61028899999999</v>
      </c>
      <c r="N21">
        <v>158.6435458</v>
      </c>
      <c r="O21">
        <v>160.7859497</v>
      </c>
      <c r="P21">
        <v>163.70363230000001</v>
      </c>
      <c r="Q21">
        <v>166.85450940000001</v>
      </c>
      <c r="R21">
        <v>170.07939949999999</v>
      </c>
      <c r="S21">
        <v>173.1349209</v>
      </c>
      <c r="T21">
        <v>176.36716300000001</v>
      </c>
      <c r="U21">
        <v>179.8629206</v>
      </c>
      <c r="V21">
        <v>183.35275050000001</v>
      </c>
      <c r="W21">
        <v>186.7816488</v>
      </c>
      <c r="X21">
        <v>190.1177696</v>
      </c>
      <c r="Y21">
        <v>193.3326017</v>
      </c>
      <c r="Z21">
        <v>196.39830380000001</v>
      </c>
      <c r="AA21">
        <v>199.2867952</v>
      </c>
      <c r="AB21">
        <v>201.9691986</v>
      </c>
      <c r="AC21">
        <v>204.4153383</v>
      </c>
      <c r="AD21">
        <v>206.97925549999999</v>
      </c>
      <c r="AE21">
        <v>210.11996500000001</v>
      </c>
      <c r="AF21">
        <v>213.44474819999999</v>
      </c>
      <c r="AG21">
        <v>216.88650569999999</v>
      </c>
      <c r="AH21">
        <v>220.3898648</v>
      </c>
      <c r="AI21">
        <v>223.912183</v>
      </c>
      <c r="AJ21">
        <v>227.42447619999999</v>
      </c>
      <c r="AK21">
        <v>230.9107625</v>
      </c>
      <c r="AL21">
        <v>234.36196720000001</v>
      </c>
      <c r="AM21">
        <v>237.77652620000001</v>
      </c>
    </row>
    <row r="22" spans="1:39" x14ac:dyDescent="0.25">
      <c r="A22" t="s">
        <v>16</v>
      </c>
      <c r="B22">
        <v>411.05060300000002</v>
      </c>
      <c r="C22">
        <v>424.20794960000001</v>
      </c>
      <c r="D22">
        <v>435.6569313</v>
      </c>
      <c r="E22">
        <v>448.8347301</v>
      </c>
      <c r="F22">
        <v>461.89279740000001</v>
      </c>
      <c r="G22">
        <v>471.89447710000002</v>
      </c>
      <c r="H22">
        <v>480.37881470000002</v>
      </c>
      <c r="I22">
        <v>485.97135220000001</v>
      </c>
      <c r="J22">
        <v>490.43330309999999</v>
      </c>
      <c r="K22">
        <v>494.59933139999998</v>
      </c>
      <c r="L22">
        <v>498.6087187</v>
      </c>
      <c r="M22">
        <v>502.50354049999999</v>
      </c>
      <c r="N22">
        <v>506.31333369999999</v>
      </c>
      <c r="O22">
        <v>510.51763840000001</v>
      </c>
      <c r="P22">
        <v>517.96761719999995</v>
      </c>
      <c r="Q22">
        <v>526.51994630000002</v>
      </c>
      <c r="R22">
        <v>535.29623700000002</v>
      </c>
      <c r="S22">
        <v>543.36250500000006</v>
      </c>
      <c r="T22">
        <v>551.38813389999996</v>
      </c>
      <c r="U22">
        <v>560.4182998</v>
      </c>
      <c r="V22">
        <v>569.63715890000003</v>
      </c>
      <c r="W22">
        <v>578.77107320000005</v>
      </c>
      <c r="X22">
        <v>587.63651979999997</v>
      </c>
      <c r="Y22">
        <v>596.07243340000002</v>
      </c>
      <c r="Z22">
        <v>603.92970330000003</v>
      </c>
      <c r="AA22">
        <v>611.06704720000005</v>
      </c>
      <c r="AB22">
        <v>617.34797920000005</v>
      </c>
      <c r="AC22">
        <v>622.63689680000005</v>
      </c>
      <c r="AD22">
        <v>627.86984489999998</v>
      </c>
      <c r="AE22">
        <v>634.87797609999996</v>
      </c>
      <c r="AF22">
        <v>642.32324689999996</v>
      </c>
      <c r="AG22">
        <v>649.95848939999996</v>
      </c>
      <c r="AH22">
        <v>657.62244910000004</v>
      </c>
      <c r="AI22">
        <v>665.1793199</v>
      </c>
      <c r="AJ22">
        <v>672.52867670000001</v>
      </c>
      <c r="AK22">
        <v>679.62700429999995</v>
      </c>
      <c r="AL22">
        <v>686.45374040000002</v>
      </c>
      <c r="AM22">
        <v>693.01568469999995</v>
      </c>
    </row>
    <row r="23" spans="1:39" x14ac:dyDescent="0.25">
      <c r="A23" t="s">
        <v>17</v>
      </c>
      <c r="B23">
        <v>801.19622289999995</v>
      </c>
      <c r="C23">
        <v>837.75148479999996</v>
      </c>
      <c r="D23">
        <v>881.86292530000003</v>
      </c>
      <c r="E23">
        <v>925.6032027</v>
      </c>
      <c r="F23">
        <v>967.58735990000002</v>
      </c>
      <c r="G23">
        <v>1011.151256</v>
      </c>
      <c r="H23">
        <v>1054.7620159999999</v>
      </c>
      <c r="I23">
        <v>1098.436107</v>
      </c>
      <c r="J23">
        <v>1142.0482930000001</v>
      </c>
      <c r="K23">
        <v>1185.6533480000001</v>
      </c>
      <c r="L23">
        <v>1229.2812409999999</v>
      </c>
      <c r="M23">
        <v>1272.899809</v>
      </c>
      <c r="N23">
        <v>1316.4711560000001</v>
      </c>
      <c r="O23">
        <v>1359.935882</v>
      </c>
      <c r="P23">
        <v>1403.520299</v>
      </c>
      <c r="Q23">
        <v>1447.185698</v>
      </c>
      <c r="R23">
        <v>1490.8214889999999</v>
      </c>
      <c r="S23">
        <v>1534.363805</v>
      </c>
      <c r="T23">
        <v>1550.8292260000001</v>
      </c>
      <c r="U23">
        <v>1566.67193</v>
      </c>
      <c r="V23">
        <v>1582.45821</v>
      </c>
      <c r="W23">
        <v>1598.1709000000001</v>
      </c>
      <c r="X23">
        <v>1613.7178819999999</v>
      </c>
      <c r="Y23">
        <v>1629.005645</v>
      </c>
      <c r="Z23">
        <v>1643.9558239999999</v>
      </c>
      <c r="AA23">
        <v>1658.5086409999999</v>
      </c>
      <c r="AB23">
        <v>1672.6139330000001</v>
      </c>
      <c r="AC23">
        <v>1686.2328230000001</v>
      </c>
      <c r="AD23">
        <v>1699.558305</v>
      </c>
      <c r="AE23">
        <v>1712.6998639999999</v>
      </c>
      <c r="AF23">
        <v>1725.674064</v>
      </c>
      <c r="AG23">
        <v>1738.631879</v>
      </c>
      <c r="AH23">
        <v>1751.6427679999999</v>
      </c>
      <c r="AI23">
        <v>1764.7466930000001</v>
      </c>
      <c r="AJ23">
        <v>1777.974837</v>
      </c>
      <c r="AK23">
        <v>1791.3544460000001</v>
      </c>
      <c r="AL23">
        <v>1804.919075</v>
      </c>
      <c r="AM23">
        <v>1818.7069710000001</v>
      </c>
    </row>
    <row r="24" spans="1:39" x14ac:dyDescent="0.25">
      <c r="A24" t="s">
        <v>18</v>
      </c>
      <c r="B24">
        <v>94.437168270000001</v>
      </c>
      <c r="C24">
        <v>92.758464869999997</v>
      </c>
      <c r="D24">
        <v>90.941582120000007</v>
      </c>
      <c r="E24">
        <v>89.293053860000001</v>
      </c>
      <c r="F24">
        <v>87.783753700000005</v>
      </c>
      <c r="G24">
        <v>86.392355820000006</v>
      </c>
      <c r="H24">
        <v>85.094251589999999</v>
      </c>
      <c r="I24">
        <v>83.811523859999994</v>
      </c>
      <c r="J24">
        <v>82.495403469999999</v>
      </c>
      <c r="K24">
        <v>81.180807000000001</v>
      </c>
      <c r="L24">
        <v>79.885552009999998</v>
      </c>
      <c r="M24">
        <v>78.620525229999998</v>
      </c>
      <c r="N24">
        <v>77.398944200000003</v>
      </c>
      <c r="O24">
        <v>76.201873399999997</v>
      </c>
      <c r="P24">
        <v>75.092410279999996</v>
      </c>
      <c r="Q24">
        <v>74.175266109999995</v>
      </c>
      <c r="R24">
        <v>73.500418030000006</v>
      </c>
      <c r="S24">
        <v>73.110185270000002</v>
      </c>
      <c r="T24">
        <v>74.623925819999997</v>
      </c>
      <c r="U24">
        <v>75.699395429999996</v>
      </c>
      <c r="V24">
        <v>76.367393179999894</v>
      </c>
      <c r="W24">
        <v>76.718667710000005</v>
      </c>
      <c r="X24">
        <v>76.837943679999995</v>
      </c>
      <c r="Y24">
        <v>76.800565539999994</v>
      </c>
      <c r="Z24">
        <v>76.673301050000006</v>
      </c>
      <c r="AA24">
        <v>76.514416819999994</v>
      </c>
      <c r="AB24">
        <v>76.373441940000006</v>
      </c>
      <c r="AC24">
        <v>76.290571670000006</v>
      </c>
      <c r="AD24">
        <v>76.313215799999995</v>
      </c>
      <c r="AE24">
        <v>76.512151169999996</v>
      </c>
      <c r="AF24">
        <v>76.786974119999996</v>
      </c>
      <c r="AG24">
        <v>77.172607729999996</v>
      </c>
      <c r="AH24">
        <v>77.692931939999994</v>
      </c>
      <c r="AI24">
        <v>78.36393941</v>
      </c>
      <c r="AJ24">
        <v>79.195634639999994</v>
      </c>
      <c r="AK24">
        <v>80.194047429999998</v>
      </c>
      <c r="AL24">
        <v>81.361099330000002</v>
      </c>
      <c r="AM24">
        <v>82.696026279999998</v>
      </c>
    </row>
    <row r="25" spans="1:39" x14ac:dyDescent="0.25">
      <c r="A25" t="s">
        <v>19</v>
      </c>
      <c r="B25">
        <v>6.5447287100000001E-2</v>
      </c>
      <c r="C25">
        <v>6.7581465499999896E-2</v>
      </c>
      <c r="D25">
        <v>6.9390480099999999E-2</v>
      </c>
      <c r="E25">
        <v>7.23128824E-2</v>
      </c>
      <c r="F25">
        <v>7.4747236600000003E-2</v>
      </c>
      <c r="G25">
        <v>7.6836231699999896E-2</v>
      </c>
      <c r="H25">
        <v>7.8611230800000001E-2</v>
      </c>
      <c r="I25">
        <v>8.01859298E-2</v>
      </c>
      <c r="J25">
        <v>8.1618308099999995E-2</v>
      </c>
      <c r="K25">
        <v>8.3025471200000006E-2</v>
      </c>
      <c r="L25">
        <v>8.4404201200000001E-2</v>
      </c>
      <c r="M25">
        <v>8.5758378800000007E-2</v>
      </c>
      <c r="N25">
        <v>8.7097949300000005E-2</v>
      </c>
      <c r="O25">
        <v>8.8469999399999999E-2</v>
      </c>
      <c r="P25">
        <v>9.0206306200000003E-2</v>
      </c>
      <c r="Q25">
        <v>9.2008003099999999E-2</v>
      </c>
      <c r="R25">
        <v>9.3793654899999995E-2</v>
      </c>
      <c r="S25">
        <v>9.5436971499999995E-2</v>
      </c>
      <c r="T25">
        <v>9.7102575799999896E-2</v>
      </c>
      <c r="U25">
        <v>9.8876980000000003E-2</v>
      </c>
      <c r="V25">
        <v>0.1006324604</v>
      </c>
      <c r="W25">
        <v>0.1023498368</v>
      </c>
      <c r="X25">
        <v>0.10401712320000001</v>
      </c>
      <c r="Y25">
        <v>0.1056211346</v>
      </c>
      <c r="Z25">
        <v>0.10714745439999999</v>
      </c>
      <c r="AA25">
        <v>0.10858071330000001</v>
      </c>
      <c r="AB25">
        <v>0.10990469999999999</v>
      </c>
      <c r="AC25">
        <v>0.1111023315</v>
      </c>
      <c r="AD25">
        <v>0.112489835</v>
      </c>
      <c r="AE25">
        <v>0.1142482576</v>
      </c>
      <c r="AF25">
        <v>0.1161390427</v>
      </c>
      <c r="AG25">
        <v>0.11811467840000001</v>
      </c>
      <c r="AH25">
        <v>0.1201396825</v>
      </c>
      <c r="AI25">
        <v>0.1221881954</v>
      </c>
      <c r="AJ25">
        <v>0.124243217</v>
      </c>
      <c r="AK25">
        <v>0.1262956214</v>
      </c>
      <c r="AL25">
        <v>0.1283405181</v>
      </c>
      <c r="AM25">
        <v>0.1303773956</v>
      </c>
    </row>
    <row r="26" spans="1:39" x14ac:dyDescent="0.25">
      <c r="A26" t="s">
        <v>20</v>
      </c>
      <c r="B26">
        <v>593.18299999999999</v>
      </c>
      <c r="C26">
        <v>612.49804759999995</v>
      </c>
      <c r="D26">
        <v>630.74209859999996</v>
      </c>
      <c r="E26">
        <v>648.66150900000002</v>
      </c>
      <c r="F26">
        <v>666.4696586</v>
      </c>
      <c r="G26">
        <v>684.28420559999995</v>
      </c>
      <c r="H26">
        <v>702.20991790000005</v>
      </c>
      <c r="I26">
        <v>719.98476449999998</v>
      </c>
      <c r="J26">
        <v>737.68332940000005</v>
      </c>
      <c r="K26">
        <v>755.28419099999996</v>
      </c>
      <c r="L26">
        <v>772.86000449999995</v>
      </c>
      <c r="M26">
        <v>790.42506709999998</v>
      </c>
      <c r="N26">
        <v>807.9766204</v>
      </c>
      <c r="O26">
        <v>825.52708410000002</v>
      </c>
      <c r="P26">
        <v>843.35900570000001</v>
      </c>
      <c r="Q26">
        <v>861.94508259999998</v>
      </c>
      <c r="R26">
        <v>881.48095709999996</v>
      </c>
      <c r="S26">
        <v>902.10589110000001</v>
      </c>
      <c r="T26">
        <v>916.82766500000002</v>
      </c>
      <c r="U26">
        <v>932.25029389999997</v>
      </c>
      <c r="V26">
        <v>946.76376319999997</v>
      </c>
      <c r="W26">
        <v>960.21907620000002</v>
      </c>
      <c r="X26">
        <v>972.76224230000003</v>
      </c>
      <c r="Y26">
        <v>984.55201099999999</v>
      </c>
      <c r="Z26">
        <v>995.723251</v>
      </c>
      <c r="AA26">
        <v>1006.390659</v>
      </c>
      <c r="AB26">
        <v>1016.658442</v>
      </c>
      <c r="AC26">
        <v>1026.6199529999999</v>
      </c>
      <c r="AD26">
        <v>1036.378375</v>
      </c>
      <c r="AE26">
        <v>1046.7973030000001</v>
      </c>
      <c r="AF26">
        <v>1057.3135119999999</v>
      </c>
      <c r="AG26">
        <v>1068.0106040000001</v>
      </c>
      <c r="AH26">
        <v>1079.010303</v>
      </c>
      <c r="AI26">
        <v>1090.4064659999999</v>
      </c>
      <c r="AJ26">
        <v>1102.2657099999999</v>
      </c>
      <c r="AK26">
        <v>1114.6493929999999</v>
      </c>
      <c r="AL26">
        <v>1127.610289</v>
      </c>
      <c r="AM26">
        <v>1141.203098</v>
      </c>
    </row>
    <row r="27" spans="1:39" x14ac:dyDescent="0.25">
      <c r="A27" t="s">
        <v>21</v>
      </c>
      <c r="B27">
        <v>1.3886131559999999</v>
      </c>
      <c r="C27">
        <v>1.879493026</v>
      </c>
      <c r="D27">
        <v>2.359562602</v>
      </c>
      <c r="E27">
        <v>2.8407410149999999</v>
      </c>
      <c r="F27">
        <v>3.3180454539999999</v>
      </c>
      <c r="G27">
        <v>3.779339308</v>
      </c>
      <c r="H27">
        <v>4.1868351910000001</v>
      </c>
      <c r="I27">
        <v>4.5400858040000003</v>
      </c>
      <c r="J27">
        <v>4.8802287</v>
      </c>
      <c r="K27">
        <v>5.1756258659999999</v>
      </c>
      <c r="L27">
        <v>5.4232495099999998</v>
      </c>
      <c r="M27">
        <v>5.6212436549999998</v>
      </c>
      <c r="N27">
        <v>5.7679073709999997</v>
      </c>
      <c r="O27">
        <v>5.8685325229999998</v>
      </c>
      <c r="P27">
        <v>5.9377447329999997</v>
      </c>
      <c r="Q27">
        <v>5.9951691580000004</v>
      </c>
      <c r="R27">
        <v>6.0400409330000002</v>
      </c>
      <c r="S27">
        <v>6.0698629039999998</v>
      </c>
      <c r="T27">
        <v>6.2591696519999998</v>
      </c>
      <c r="U27">
        <v>6.4773157020000003</v>
      </c>
      <c r="V27">
        <v>6.715483688</v>
      </c>
      <c r="W27">
        <v>6.9684196549999999</v>
      </c>
      <c r="X27">
        <v>7.2334317950000004</v>
      </c>
      <c r="Y27">
        <v>7.5086365910000001</v>
      </c>
      <c r="Z27">
        <v>7.7921868610000002</v>
      </c>
      <c r="AA27">
        <v>8.0819243390000004</v>
      </c>
      <c r="AB27">
        <v>8.3751420499999902</v>
      </c>
      <c r="AC27">
        <v>8.6684491640000001</v>
      </c>
      <c r="AD27">
        <v>8.9722944600000005</v>
      </c>
      <c r="AE27">
        <v>9.3095453769999903</v>
      </c>
      <c r="AF27">
        <v>9.7052640619999995</v>
      </c>
      <c r="AG27">
        <v>10.167625340000001</v>
      </c>
      <c r="AH27">
        <v>10.705019009999999</v>
      </c>
      <c r="AI27">
        <v>11.326811319999999</v>
      </c>
      <c r="AJ27">
        <v>12.043636449999999</v>
      </c>
      <c r="AK27">
        <v>12.86785029</v>
      </c>
      <c r="AL27">
        <v>13.81395298</v>
      </c>
      <c r="AM27">
        <v>14.899142510000001</v>
      </c>
    </row>
    <row r="28" spans="1:39" x14ac:dyDescent="0.25">
      <c r="A28" t="s">
        <v>22</v>
      </c>
      <c r="B28">
        <v>11.097</v>
      </c>
      <c r="C28">
        <v>11.87317874</v>
      </c>
      <c r="D28">
        <v>12.730552899999999</v>
      </c>
      <c r="E28">
        <v>13.64142751</v>
      </c>
      <c r="F28">
        <v>14.60206867</v>
      </c>
      <c r="G28">
        <v>15.59360953</v>
      </c>
      <c r="H28">
        <v>16.599466620000001</v>
      </c>
      <c r="I28">
        <v>17.611318700000002</v>
      </c>
      <c r="J28">
        <v>18.627958790000001</v>
      </c>
      <c r="K28">
        <v>19.654300769999999</v>
      </c>
      <c r="L28">
        <v>20.696043490000001</v>
      </c>
      <c r="M28">
        <v>21.75676807</v>
      </c>
      <c r="N28">
        <v>22.839092579999999</v>
      </c>
      <c r="O28">
        <v>23.933755479999999</v>
      </c>
      <c r="P28">
        <v>25.070628150000001</v>
      </c>
      <c r="Q28">
        <v>26.293044129999998</v>
      </c>
      <c r="R28">
        <v>27.603693159999999</v>
      </c>
      <c r="S28">
        <v>29.004882200000001</v>
      </c>
      <c r="T28">
        <v>30.007268190000001</v>
      </c>
      <c r="U28">
        <v>30.790066660000001</v>
      </c>
      <c r="V28">
        <v>31.42480114</v>
      </c>
      <c r="W28">
        <v>31.965667369999998</v>
      </c>
      <c r="X28">
        <v>32.455261540000002</v>
      </c>
      <c r="Y28">
        <v>32.928140190000001</v>
      </c>
      <c r="Z28">
        <v>33.412351659999999</v>
      </c>
      <c r="AA28">
        <v>33.930157250000001</v>
      </c>
      <c r="AB28">
        <v>34.498381879999997</v>
      </c>
      <c r="AC28">
        <v>35.128501909999997</v>
      </c>
      <c r="AD28">
        <v>35.834897699999999</v>
      </c>
      <c r="AE28">
        <v>36.644751999999997</v>
      </c>
      <c r="AF28">
        <v>37.523441660000003</v>
      </c>
      <c r="AG28">
        <v>38.489624300000003</v>
      </c>
      <c r="AH28">
        <v>39.554502110000001</v>
      </c>
      <c r="AI28">
        <v>40.723043199999999</v>
      </c>
      <c r="AJ28">
        <v>41.996323850000003</v>
      </c>
      <c r="AK28">
        <v>43.373260899999998</v>
      </c>
      <c r="AL28">
        <v>44.850484299999998</v>
      </c>
      <c r="AM28">
        <v>46.423317900000001</v>
      </c>
    </row>
    <row r="29" spans="1:39" x14ac:dyDescent="0.25">
      <c r="A29" t="s">
        <v>23</v>
      </c>
      <c r="B29">
        <v>37.027999999999999</v>
      </c>
      <c r="C29">
        <v>37.876721170000003</v>
      </c>
      <c r="D29">
        <v>38.125730519999998</v>
      </c>
      <c r="E29">
        <v>38.670100120000001</v>
      </c>
      <c r="F29">
        <v>38.993104039999999</v>
      </c>
      <c r="G29">
        <v>39.336698900000002</v>
      </c>
      <c r="H29">
        <v>39.760382110000002</v>
      </c>
      <c r="I29">
        <v>40.328953939999998</v>
      </c>
      <c r="J29">
        <v>41.029797430000002</v>
      </c>
      <c r="K29">
        <v>41.866179719999998</v>
      </c>
      <c r="L29">
        <v>42.788340400000003</v>
      </c>
      <c r="M29">
        <v>43.757325180000002</v>
      </c>
      <c r="N29">
        <v>44.745724770000002</v>
      </c>
      <c r="O29">
        <v>45.83034292</v>
      </c>
      <c r="P29">
        <v>47.106838199999999</v>
      </c>
      <c r="Q29">
        <v>48.386059209999999</v>
      </c>
      <c r="R29">
        <v>49.615099569999998</v>
      </c>
      <c r="S29">
        <v>50.725346790000003</v>
      </c>
      <c r="T29">
        <v>51.848616890000002</v>
      </c>
      <c r="U29">
        <v>53.041413650000003</v>
      </c>
      <c r="V29">
        <v>54.234126490000001</v>
      </c>
      <c r="W29">
        <v>55.410363949999997</v>
      </c>
      <c r="X29">
        <v>56.55677592</v>
      </c>
      <c r="Y29">
        <v>57.660282119999998</v>
      </c>
      <c r="Z29">
        <v>58.70874105</v>
      </c>
      <c r="AA29">
        <v>59.691179480000002</v>
      </c>
      <c r="AB29">
        <v>60.597506539999998</v>
      </c>
      <c r="AC29">
        <v>61.418351749999999</v>
      </c>
      <c r="AD29">
        <v>62.150079230000003</v>
      </c>
      <c r="AE29">
        <v>62.949592320000001</v>
      </c>
      <c r="AF29">
        <v>63.732709149999998</v>
      </c>
      <c r="AG29">
        <v>64.501846720000003</v>
      </c>
      <c r="AH29">
        <v>65.25240436</v>
      </c>
      <c r="AI29">
        <v>65.978236879999997</v>
      </c>
      <c r="AJ29">
        <v>66.676842230000005</v>
      </c>
      <c r="AK29">
        <v>67.347307060000006</v>
      </c>
      <c r="AL29">
        <v>67.989849399999997</v>
      </c>
      <c r="AM29">
        <v>68.606363529999996</v>
      </c>
    </row>
    <row r="30" spans="1:39" x14ac:dyDescent="0.25">
      <c r="A30" t="s">
        <v>24</v>
      </c>
      <c r="B30">
        <v>530.98400000000004</v>
      </c>
      <c r="C30">
        <v>566.29404420000003</v>
      </c>
      <c r="D30">
        <v>601.64083930000004</v>
      </c>
      <c r="E30">
        <v>637.06954619999999</v>
      </c>
      <c r="F30">
        <v>672.60725560000003</v>
      </c>
      <c r="G30">
        <v>708.26590220000003</v>
      </c>
      <c r="H30">
        <v>744.03666840000005</v>
      </c>
      <c r="I30">
        <v>779.91074630000003</v>
      </c>
      <c r="J30">
        <v>815.53925030000005</v>
      </c>
      <c r="K30">
        <v>851.08839279999995</v>
      </c>
      <c r="L30">
        <v>886.62323630000003</v>
      </c>
      <c r="M30">
        <v>922.13376559999995</v>
      </c>
      <c r="N30">
        <v>957.59301540000001</v>
      </c>
      <c r="O30">
        <v>992.9778172</v>
      </c>
      <c r="P30">
        <v>1028.694291</v>
      </c>
      <c r="Q30">
        <v>1064.5517130000001</v>
      </c>
      <c r="R30">
        <v>1100.4869180000001</v>
      </c>
      <c r="S30">
        <v>1136.4838099999999</v>
      </c>
      <c r="T30">
        <v>1166.2051059999999</v>
      </c>
      <c r="U30">
        <v>1195.3237079999999</v>
      </c>
      <c r="V30">
        <v>1223.9544000000001</v>
      </c>
      <c r="W30">
        <v>1252.2012259999999</v>
      </c>
      <c r="X30">
        <v>1280.146389</v>
      </c>
      <c r="Y30">
        <v>1307.842913</v>
      </c>
      <c r="Z30">
        <v>1335.32179</v>
      </c>
      <c r="AA30">
        <v>1362.6010630000001</v>
      </c>
      <c r="AB30">
        <v>1389.690533</v>
      </c>
      <c r="AC30">
        <v>1416.602001</v>
      </c>
      <c r="AD30">
        <v>1443.451313</v>
      </c>
      <c r="AE30">
        <v>1470.5349799999999</v>
      </c>
      <c r="AF30">
        <v>1497.6517200000001</v>
      </c>
      <c r="AG30">
        <v>1524.7561410000001</v>
      </c>
      <c r="AH30">
        <v>1551.850449</v>
      </c>
      <c r="AI30">
        <v>1578.9488389999999</v>
      </c>
      <c r="AJ30">
        <v>1606.066924</v>
      </c>
      <c r="AK30">
        <v>1633.2203360000001</v>
      </c>
      <c r="AL30">
        <v>1660.4243750000001</v>
      </c>
      <c r="AM30">
        <v>1687.696872</v>
      </c>
    </row>
    <row r="31" spans="1:39" x14ac:dyDescent="0.25">
      <c r="A31" t="s">
        <v>25</v>
      </c>
      <c r="B31">
        <v>4.1814573929999996</v>
      </c>
      <c r="C31">
        <v>4.4627841699999999</v>
      </c>
      <c r="D31">
        <v>4.7471279119999998</v>
      </c>
      <c r="E31">
        <v>5.0360855620000002</v>
      </c>
      <c r="F31">
        <v>5.3309791229999997</v>
      </c>
      <c r="G31">
        <v>5.6342027620000001</v>
      </c>
      <c r="H31">
        <v>5.9454282909999998</v>
      </c>
      <c r="I31">
        <v>6.2648290409999996</v>
      </c>
      <c r="J31">
        <v>6.5921012399999999</v>
      </c>
      <c r="K31">
        <v>6.9287139639999999</v>
      </c>
      <c r="L31">
        <v>7.2764715400000002</v>
      </c>
      <c r="M31">
        <v>7.6376730339999996</v>
      </c>
      <c r="N31">
        <v>8.0152514069999903</v>
      </c>
      <c r="O31">
        <v>8.4156378600000004</v>
      </c>
      <c r="P31">
        <v>8.8538710930000004</v>
      </c>
      <c r="Q31">
        <v>9.341213325</v>
      </c>
      <c r="R31">
        <v>9.8871861770000002</v>
      </c>
      <c r="S31">
        <v>10.502218320000001</v>
      </c>
      <c r="T31">
        <v>11.19042202</v>
      </c>
      <c r="U31">
        <v>11.82188515</v>
      </c>
      <c r="V31">
        <v>12.389722859999999</v>
      </c>
      <c r="W31">
        <v>12.89756547</v>
      </c>
      <c r="X31">
        <v>13.35473504</v>
      </c>
      <c r="Y31">
        <v>13.77239413</v>
      </c>
      <c r="Z31">
        <v>14.161451939999999</v>
      </c>
      <c r="AA31">
        <v>14.53159234</v>
      </c>
      <c r="AB31">
        <v>14.890952090000001</v>
      </c>
      <c r="AC31">
        <v>15.24608261</v>
      </c>
      <c r="AD31">
        <v>15.607977979999999</v>
      </c>
      <c r="AE31">
        <v>15.97161421</v>
      </c>
      <c r="AF31">
        <v>16.336977999999998</v>
      </c>
      <c r="AG31">
        <v>16.7078712</v>
      </c>
      <c r="AH31">
        <v>17.087456060000001</v>
      </c>
      <c r="AI31">
        <v>17.478340129999999</v>
      </c>
      <c r="AJ31">
        <v>17.882773889999999</v>
      </c>
      <c r="AK31">
        <v>18.302651399999998</v>
      </c>
      <c r="AL31">
        <v>18.73966841</v>
      </c>
      <c r="AM31">
        <v>19.195449870000001</v>
      </c>
    </row>
    <row r="32" spans="1:39" x14ac:dyDescent="0.25">
      <c r="A32" t="s">
        <v>26</v>
      </c>
      <c r="B32">
        <v>86.326999639999997</v>
      </c>
      <c r="C32">
        <v>90.507069680000001</v>
      </c>
      <c r="D32">
        <v>94.751398829999999</v>
      </c>
      <c r="E32">
        <v>99.099451650000006</v>
      </c>
      <c r="F32">
        <v>103.585286</v>
      </c>
      <c r="G32">
        <v>108.2464464</v>
      </c>
      <c r="H32">
        <v>113.1059777</v>
      </c>
      <c r="I32">
        <v>118.12591449999999</v>
      </c>
      <c r="J32">
        <v>123.2526177</v>
      </c>
      <c r="K32">
        <v>128.5649918</v>
      </c>
      <c r="L32">
        <v>134.1263447</v>
      </c>
      <c r="M32">
        <v>139.99957499999999</v>
      </c>
      <c r="N32">
        <v>146.26547120000001</v>
      </c>
      <c r="O32">
        <v>153.03675269999999</v>
      </c>
      <c r="P32">
        <v>160.7258875</v>
      </c>
      <c r="Q32">
        <v>169.7464171</v>
      </c>
      <c r="R32">
        <v>180.459608</v>
      </c>
      <c r="S32">
        <v>193.37366689999999</v>
      </c>
      <c r="T32">
        <v>203.96316619999999</v>
      </c>
      <c r="U32">
        <v>211.9245574</v>
      </c>
      <c r="V32">
        <v>217.66064900000001</v>
      </c>
      <c r="W32">
        <v>221.59005579999999</v>
      </c>
      <c r="X32">
        <v>224.13903429999999</v>
      </c>
      <c r="Y32">
        <v>225.69641139999999</v>
      </c>
      <c r="Z32">
        <v>226.58967179999999</v>
      </c>
      <c r="AA32">
        <v>227.08130650000001</v>
      </c>
      <c r="AB32">
        <v>227.37629369999999</v>
      </c>
      <c r="AC32">
        <v>227.6331418</v>
      </c>
      <c r="AD32">
        <v>228.0740883</v>
      </c>
      <c r="AE32">
        <v>228.74390020000001</v>
      </c>
      <c r="AF32">
        <v>229.3400067</v>
      </c>
      <c r="AG32">
        <v>229.97001789999999</v>
      </c>
      <c r="AH32">
        <v>230.71364890000001</v>
      </c>
      <c r="AI32">
        <v>231.62839270000001</v>
      </c>
      <c r="AJ32">
        <v>232.76134630000001</v>
      </c>
      <c r="AK32">
        <v>234.1551638</v>
      </c>
      <c r="AL32">
        <v>235.84676920000001</v>
      </c>
      <c r="AM32">
        <v>237.87088080000001</v>
      </c>
    </row>
    <row r="33" spans="1:39" x14ac:dyDescent="0.25">
      <c r="A33" t="s">
        <v>27</v>
      </c>
      <c r="B33">
        <v>10285.555560000001</v>
      </c>
      <c r="C33">
        <v>10521.311439999999</v>
      </c>
      <c r="D33">
        <v>10590.4807</v>
      </c>
      <c r="E33">
        <v>10741.69448</v>
      </c>
      <c r="F33">
        <v>10831.41779</v>
      </c>
      <c r="G33">
        <v>10926.86081</v>
      </c>
      <c r="H33">
        <v>11044.550590000001</v>
      </c>
      <c r="I33">
        <v>11202.487209999999</v>
      </c>
      <c r="J33">
        <v>11397.165950000001</v>
      </c>
      <c r="K33">
        <v>11629.49437</v>
      </c>
      <c r="L33">
        <v>11885.65011</v>
      </c>
      <c r="M33">
        <v>12154.812550000001</v>
      </c>
      <c r="N33">
        <v>12429.367990000001</v>
      </c>
      <c r="O33">
        <v>12730.650809999999</v>
      </c>
      <c r="P33">
        <v>13085.232830000001</v>
      </c>
      <c r="Q33">
        <v>13440.572</v>
      </c>
      <c r="R33">
        <v>13781.972100000001</v>
      </c>
      <c r="S33">
        <v>14090.374110000001</v>
      </c>
      <c r="T33">
        <v>14402.39358</v>
      </c>
      <c r="U33">
        <v>14733.72601</v>
      </c>
      <c r="V33">
        <v>15065.03514</v>
      </c>
      <c r="W33">
        <v>15391.767760000001</v>
      </c>
      <c r="X33">
        <v>15710.215529999999</v>
      </c>
      <c r="Y33">
        <v>16016.74503</v>
      </c>
      <c r="Z33">
        <v>16307.983630000001</v>
      </c>
      <c r="AA33">
        <v>16580.88319</v>
      </c>
      <c r="AB33">
        <v>16832.6407</v>
      </c>
      <c r="AC33">
        <v>17060.653259999999</v>
      </c>
      <c r="AD33">
        <v>17263.910899999999</v>
      </c>
      <c r="AE33">
        <v>17485.997869999999</v>
      </c>
      <c r="AF33">
        <v>17703.530320000002</v>
      </c>
      <c r="AG33">
        <v>17917.179649999998</v>
      </c>
      <c r="AH33">
        <v>18125.667880000001</v>
      </c>
      <c r="AI33">
        <v>18327.28802</v>
      </c>
      <c r="AJ33">
        <v>18521.34506</v>
      </c>
      <c r="AK33">
        <v>18707.585289999999</v>
      </c>
      <c r="AL33">
        <v>18886.06928</v>
      </c>
      <c r="AM33">
        <v>19057.323199999999</v>
      </c>
    </row>
    <row r="34" spans="1:39" x14ac:dyDescent="0.25">
      <c r="A34" t="s">
        <v>28</v>
      </c>
      <c r="B34">
        <v>147495.55559999999</v>
      </c>
      <c r="C34">
        <v>157303.90119999999</v>
      </c>
      <c r="D34">
        <v>167122.45540000001</v>
      </c>
      <c r="E34">
        <v>176963.7628</v>
      </c>
      <c r="F34">
        <v>186835.34880000001</v>
      </c>
      <c r="G34">
        <v>196740.52840000001</v>
      </c>
      <c r="H34">
        <v>206676.8523</v>
      </c>
      <c r="I34">
        <v>216641.87400000001</v>
      </c>
      <c r="J34">
        <v>226538.68059999999</v>
      </c>
      <c r="K34">
        <v>236413.4425</v>
      </c>
      <c r="L34">
        <v>246284.2323</v>
      </c>
      <c r="M34">
        <v>256148.26819999999</v>
      </c>
      <c r="N34">
        <v>265998.05979999999</v>
      </c>
      <c r="O34">
        <v>275827.1715</v>
      </c>
      <c r="P34">
        <v>285748.4143</v>
      </c>
      <c r="Q34">
        <v>295708.80910000001</v>
      </c>
      <c r="R34">
        <v>305690.81050000002</v>
      </c>
      <c r="S34">
        <v>315689.94709999999</v>
      </c>
      <c r="T34">
        <v>323945.86290000001</v>
      </c>
      <c r="U34">
        <v>332034.36339999997</v>
      </c>
      <c r="V34">
        <v>339987.33319999999</v>
      </c>
      <c r="W34">
        <v>347833.674</v>
      </c>
      <c r="X34">
        <v>355596.21909999999</v>
      </c>
      <c r="Y34">
        <v>363289.69799999997</v>
      </c>
      <c r="Z34">
        <v>370922.7194</v>
      </c>
      <c r="AA34">
        <v>378500.2954</v>
      </c>
      <c r="AB34">
        <v>386025.14789999998</v>
      </c>
      <c r="AC34">
        <v>393500.55589999998</v>
      </c>
      <c r="AD34">
        <v>400958.69809999998</v>
      </c>
      <c r="AE34">
        <v>408481.9388</v>
      </c>
      <c r="AF34">
        <v>416014.36660000001</v>
      </c>
      <c r="AG34">
        <v>423543.3725</v>
      </c>
      <c r="AH34">
        <v>431069.56910000002</v>
      </c>
      <c r="AI34">
        <v>438596.89980000001</v>
      </c>
      <c r="AJ34">
        <v>446129.70120000001</v>
      </c>
      <c r="AK34">
        <v>453672.31550000003</v>
      </c>
      <c r="AL34">
        <v>461228.99310000002</v>
      </c>
      <c r="AM34">
        <v>468804.68660000002</v>
      </c>
    </row>
    <row r="35" spans="1:39" x14ac:dyDescent="0.25">
      <c r="A35" t="s">
        <v>29</v>
      </c>
      <c r="B35">
        <v>1161.515942</v>
      </c>
      <c r="C35">
        <v>1239.6622689999999</v>
      </c>
      <c r="D35">
        <v>1318.6466419999999</v>
      </c>
      <c r="E35">
        <v>1398.912656</v>
      </c>
      <c r="F35">
        <v>1480.827534</v>
      </c>
      <c r="G35">
        <v>1565.056323</v>
      </c>
      <c r="H35">
        <v>1651.5078579999999</v>
      </c>
      <c r="I35">
        <v>1740.2302890000001</v>
      </c>
      <c r="J35">
        <v>1831.1392330000001</v>
      </c>
      <c r="K35">
        <v>1924.6427679999999</v>
      </c>
      <c r="L35">
        <v>2021.242094</v>
      </c>
      <c r="M35">
        <v>2121.5758430000001</v>
      </c>
      <c r="N35">
        <v>2226.4587240000001</v>
      </c>
      <c r="O35">
        <v>2337.6771829999998</v>
      </c>
      <c r="P35">
        <v>2459.408637</v>
      </c>
      <c r="Q35">
        <v>2594.7814790000002</v>
      </c>
      <c r="R35">
        <v>2746.4406049999998</v>
      </c>
      <c r="S35">
        <v>2917.282866</v>
      </c>
      <c r="T35">
        <v>3108.4505610000001</v>
      </c>
      <c r="U35">
        <v>3283.8569859999998</v>
      </c>
      <c r="V35">
        <v>3441.5896830000002</v>
      </c>
      <c r="W35">
        <v>3582.6570750000001</v>
      </c>
      <c r="X35">
        <v>3709.648623</v>
      </c>
      <c r="Y35">
        <v>3825.6650370000002</v>
      </c>
      <c r="Z35">
        <v>3933.7366489999999</v>
      </c>
      <c r="AA35">
        <v>4036.5534259999999</v>
      </c>
      <c r="AB35">
        <v>4136.3755799999999</v>
      </c>
      <c r="AC35">
        <v>4235.0229470000004</v>
      </c>
      <c r="AD35">
        <v>4335.5494399999998</v>
      </c>
      <c r="AE35">
        <v>4436.5595039999998</v>
      </c>
      <c r="AF35">
        <v>4538.0494449999997</v>
      </c>
      <c r="AG35">
        <v>4641.0753340000001</v>
      </c>
      <c r="AH35">
        <v>4746.5155729999997</v>
      </c>
      <c r="AI35">
        <v>4855.0944799999997</v>
      </c>
      <c r="AJ35">
        <v>4967.4371920000003</v>
      </c>
      <c r="AK35">
        <v>5084.0698339999999</v>
      </c>
      <c r="AL35">
        <v>5205.4634459999997</v>
      </c>
      <c r="AM35">
        <v>5332.0694089999997</v>
      </c>
    </row>
    <row r="36" spans="1:39" x14ac:dyDescent="0.25">
      <c r="A36" t="s">
        <v>30</v>
      </c>
      <c r="B36">
        <v>23979.722119999999</v>
      </c>
      <c r="C36">
        <v>25140.85269</v>
      </c>
      <c r="D36">
        <v>26319.833009999998</v>
      </c>
      <c r="E36">
        <v>27527.625459999999</v>
      </c>
      <c r="F36">
        <v>28773.690549999999</v>
      </c>
      <c r="G36">
        <v>30068.457340000001</v>
      </c>
      <c r="H36">
        <v>31418.327140000001</v>
      </c>
      <c r="I36">
        <v>32812.75402</v>
      </c>
      <c r="J36">
        <v>34236.838259999997</v>
      </c>
      <c r="K36">
        <v>35712.497710000003</v>
      </c>
      <c r="L36">
        <v>37257.317969999996</v>
      </c>
      <c r="M36">
        <v>38888.770830000001</v>
      </c>
      <c r="N36">
        <v>40629.297570000002</v>
      </c>
      <c r="O36">
        <v>42510.209080000001</v>
      </c>
      <c r="P36">
        <v>44646.079870000001</v>
      </c>
      <c r="Q36">
        <v>47151.782520000001</v>
      </c>
      <c r="R36">
        <v>50127.668879999997</v>
      </c>
      <c r="S36">
        <v>53714.907489999998</v>
      </c>
      <c r="T36">
        <v>56656.435060000003</v>
      </c>
      <c r="U36">
        <v>58867.93262</v>
      </c>
      <c r="V36">
        <v>60461.291380000002</v>
      </c>
      <c r="W36">
        <v>61552.793290000001</v>
      </c>
      <c r="X36">
        <v>62260.84287</v>
      </c>
      <c r="Y36">
        <v>62693.4476</v>
      </c>
      <c r="Z36">
        <v>62941.575510000002</v>
      </c>
      <c r="AA36">
        <v>63078.140679999997</v>
      </c>
      <c r="AB36">
        <v>63160.081570000002</v>
      </c>
      <c r="AC36">
        <v>63231.42828</v>
      </c>
      <c r="AD36">
        <v>63353.913419999997</v>
      </c>
      <c r="AE36">
        <v>63539.972280000002</v>
      </c>
      <c r="AF36">
        <v>63705.557399999998</v>
      </c>
      <c r="AG36">
        <v>63880.560539999999</v>
      </c>
      <c r="AH36">
        <v>64087.1247</v>
      </c>
      <c r="AI36">
        <v>64341.220200000003</v>
      </c>
      <c r="AJ36">
        <v>64655.929519999998</v>
      </c>
      <c r="AK36">
        <v>65043.101049999997</v>
      </c>
      <c r="AL36">
        <v>65512.991439999998</v>
      </c>
      <c r="AM36">
        <v>66075.244680000003</v>
      </c>
    </row>
    <row r="37" spans="1:39" x14ac:dyDescent="0.25">
      <c r="A37" t="s">
        <v>132</v>
      </c>
      <c r="B37">
        <v>54227.928500000002</v>
      </c>
      <c r="C37">
        <v>58523.268300000003</v>
      </c>
      <c r="D37">
        <v>62823.402629999997</v>
      </c>
      <c r="E37">
        <v>67131.035569999905</v>
      </c>
      <c r="F37">
        <v>71447.973119999995</v>
      </c>
      <c r="G37">
        <v>75775.619059999997</v>
      </c>
      <c r="H37">
        <v>80115.400099999999</v>
      </c>
      <c r="I37">
        <v>84468.220060000007</v>
      </c>
      <c r="J37">
        <v>88837.187269999995</v>
      </c>
      <c r="K37">
        <v>93208.679959999994</v>
      </c>
      <c r="L37">
        <v>97573.749960000001</v>
      </c>
      <c r="M37">
        <v>101929.641</v>
      </c>
      <c r="N37">
        <v>106276.2261</v>
      </c>
      <c r="O37">
        <v>110617.0585</v>
      </c>
      <c r="P37">
        <v>114947.2708</v>
      </c>
      <c r="Q37">
        <v>119280.85619999999</v>
      </c>
      <c r="R37">
        <v>123625.8122</v>
      </c>
      <c r="S37">
        <v>127984.1695</v>
      </c>
      <c r="T37">
        <v>131085.65820000001</v>
      </c>
      <c r="U37">
        <v>134180.82689999999</v>
      </c>
      <c r="V37">
        <v>137251.88529999999</v>
      </c>
      <c r="W37">
        <v>140287.42720000001</v>
      </c>
      <c r="X37">
        <v>143281.9246</v>
      </c>
      <c r="Y37">
        <v>146234.27299999999</v>
      </c>
      <c r="Z37">
        <v>149145.99739999999</v>
      </c>
      <c r="AA37">
        <v>152020.10149999999</v>
      </c>
      <c r="AB37">
        <v>154859.9382</v>
      </c>
      <c r="AC37">
        <v>157668.8247</v>
      </c>
      <c r="AD37">
        <v>160453.17819999999</v>
      </c>
      <c r="AE37">
        <v>163214.3622</v>
      </c>
      <c r="AF37">
        <v>165967.83660000001</v>
      </c>
      <c r="AG37">
        <v>168721.9712</v>
      </c>
      <c r="AH37">
        <v>171478.43900000001</v>
      </c>
      <c r="AI37">
        <v>174235.74179999999</v>
      </c>
      <c r="AJ37">
        <v>176991.69930000001</v>
      </c>
      <c r="AK37">
        <v>179744.1918</v>
      </c>
      <c r="AL37">
        <v>182491.92670000001</v>
      </c>
      <c r="AM37">
        <v>185234.2574</v>
      </c>
    </row>
    <row r="38" spans="1:39" x14ac:dyDescent="0.25">
      <c r="A38" t="s">
        <v>31</v>
      </c>
      <c r="B38">
        <v>121.58713299999999</v>
      </c>
      <c r="C38">
        <v>124.9667275</v>
      </c>
      <c r="D38">
        <v>127.7265869</v>
      </c>
      <c r="E38">
        <v>132.57776140000001</v>
      </c>
      <c r="F38">
        <v>137.08718930000001</v>
      </c>
      <c r="G38">
        <v>141.1836854</v>
      </c>
      <c r="H38">
        <v>144.7049442</v>
      </c>
      <c r="I38">
        <v>147.64566959999999</v>
      </c>
      <c r="J38">
        <v>150.16888539999999</v>
      </c>
      <c r="K38">
        <v>152.53502499999999</v>
      </c>
      <c r="L38">
        <v>154.7634013</v>
      </c>
      <c r="M38">
        <v>156.88159390000001</v>
      </c>
      <c r="N38">
        <v>158.91592919999999</v>
      </c>
      <c r="O38">
        <v>161.06263150000001</v>
      </c>
      <c r="P38">
        <v>164.04177329999999</v>
      </c>
      <c r="Q38">
        <v>167.25881430000001</v>
      </c>
      <c r="R38">
        <v>170.55424769999999</v>
      </c>
      <c r="S38">
        <v>173.68399360000001</v>
      </c>
      <c r="T38">
        <v>176.95842429999999</v>
      </c>
      <c r="U38">
        <v>180.47441230000001</v>
      </c>
      <c r="V38">
        <v>183.95094280000001</v>
      </c>
      <c r="W38">
        <v>187.34472479999999</v>
      </c>
      <c r="X38">
        <v>190.6291195</v>
      </c>
      <c r="Y38">
        <v>193.7798488</v>
      </c>
      <c r="Z38">
        <v>196.77262590000001</v>
      </c>
      <c r="AA38">
        <v>199.5823082</v>
      </c>
      <c r="AB38">
        <v>202.18239489999999</v>
      </c>
      <c r="AC38">
        <v>204.54459009999999</v>
      </c>
      <c r="AD38">
        <v>207.03410450000001</v>
      </c>
      <c r="AE38">
        <v>210.1117514</v>
      </c>
      <c r="AF38">
        <v>213.42147270000001</v>
      </c>
      <c r="AG38">
        <v>216.87821270000001</v>
      </c>
      <c r="AH38">
        <v>220.4174352</v>
      </c>
      <c r="AI38">
        <v>223.98934700000001</v>
      </c>
      <c r="AJ38">
        <v>227.55875789999999</v>
      </c>
      <c r="AK38">
        <v>231.10316470000001</v>
      </c>
      <c r="AL38">
        <v>234.61041660000001</v>
      </c>
      <c r="AM38">
        <v>238.07688450000001</v>
      </c>
    </row>
    <row r="39" spans="1:39" x14ac:dyDescent="0.25">
      <c r="A39" t="s">
        <v>32</v>
      </c>
      <c r="B39">
        <v>411.05060300000002</v>
      </c>
      <c r="C39">
        <v>424.20794960000001</v>
      </c>
      <c r="D39">
        <v>435.6569313</v>
      </c>
      <c r="E39">
        <v>448.8347301</v>
      </c>
      <c r="F39">
        <v>461.89279740000001</v>
      </c>
      <c r="G39">
        <v>472.19946320000003</v>
      </c>
      <c r="H39">
        <v>480.84459120000002</v>
      </c>
      <c r="I39">
        <v>487.17963509999998</v>
      </c>
      <c r="J39">
        <v>491.78212289999999</v>
      </c>
      <c r="K39">
        <v>496.01907770000003</v>
      </c>
      <c r="L39">
        <v>500.06390870000001</v>
      </c>
      <c r="M39">
        <v>504.00924040000001</v>
      </c>
      <c r="N39">
        <v>507.90921659999998</v>
      </c>
      <c r="O39">
        <v>512.10332249999999</v>
      </c>
      <c r="P39">
        <v>519.90729239999996</v>
      </c>
      <c r="Q39">
        <v>528.79922799999997</v>
      </c>
      <c r="R39">
        <v>537.91149270000005</v>
      </c>
      <c r="S39">
        <v>546.32801810000001</v>
      </c>
      <c r="T39">
        <v>554.47366769999996</v>
      </c>
      <c r="U39">
        <v>563.66215060000002</v>
      </c>
      <c r="V39">
        <v>572.91417220000005</v>
      </c>
      <c r="W39">
        <v>582.00417049999999</v>
      </c>
      <c r="X39">
        <v>590.7652071</v>
      </c>
      <c r="Y39">
        <v>599.04687269999999</v>
      </c>
      <c r="Z39">
        <v>606.7076462</v>
      </c>
      <c r="AA39">
        <v>613.61180730000001</v>
      </c>
      <c r="AB39">
        <v>619.62703650000003</v>
      </c>
      <c r="AC39">
        <v>624.62100180000004</v>
      </c>
      <c r="AD39">
        <v>629.62443480000002</v>
      </c>
      <c r="AE39">
        <v>636.54266170000005</v>
      </c>
      <c r="AF39">
        <v>644.02089909999995</v>
      </c>
      <c r="AG39">
        <v>651.71345919999999</v>
      </c>
      <c r="AH39">
        <v>659.45568679999997</v>
      </c>
      <c r="AI39">
        <v>667.11572239999998</v>
      </c>
      <c r="AJ39">
        <v>674.59102180000002</v>
      </c>
      <c r="AK39">
        <v>681.81890169999997</v>
      </c>
      <c r="AL39">
        <v>688.77638750000006</v>
      </c>
      <c r="AM39">
        <v>695.46930689999999</v>
      </c>
    </row>
    <row r="40" spans="1:39" x14ac:dyDescent="0.25">
      <c r="A40" t="s">
        <v>33</v>
      </c>
      <c r="B40">
        <v>801.19622289999995</v>
      </c>
      <c r="C40">
        <v>837.75148479999996</v>
      </c>
      <c r="D40">
        <v>881.86292530000003</v>
      </c>
      <c r="E40">
        <v>925.6032027</v>
      </c>
      <c r="F40">
        <v>967.58735990000002</v>
      </c>
      <c r="G40">
        <v>1011.301366</v>
      </c>
      <c r="H40">
        <v>1055.769708</v>
      </c>
      <c r="I40">
        <v>1100.0656300000001</v>
      </c>
      <c r="J40">
        <v>1143.9432429999999</v>
      </c>
      <c r="K40">
        <v>1187.5806700000001</v>
      </c>
      <c r="L40">
        <v>1231.101357</v>
      </c>
      <c r="M40">
        <v>1274.57951</v>
      </c>
      <c r="N40">
        <v>1318.0769600000001</v>
      </c>
      <c r="O40">
        <v>1361.563688</v>
      </c>
      <c r="P40">
        <v>1405.337532</v>
      </c>
      <c r="Q40">
        <v>1449.2839180000001</v>
      </c>
      <c r="R40">
        <v>1493.277486</v>
      </c>
      <c r="S40">
        <v>1537.2308680000001</v>
      </c>
      <c r="T40">
        <v>1553.9969980000001</v>
      </c>
      <c r="U40">
        <v>1569.79404</v>
      </c>
      <c r="V40">
        <v>1585.29882</v>
      </c>
      <c r="W40">
        <v>1600.573901</v>
      </c>
      <c r="X40">
        <v>1615.569778</v>
      </c>
      <c r="Y40">
        <v>1630.2285220000001</v>
      </c>
      <c r="Z40">
        <v>1644.5007969999999</v>
      </c>
      <c r="AA40">
        <v>1658.349455</v>
      </c>
      <c r="AB40">
        <v>1671.741131</v>
      </c>
      <c r="AC40">
        <v>1684.648698</v>
      </c>
      <c r="AD40">
        <v>1697.2330219999999</v>
      </c>
      <c r="AE40">
        <v>1709.6680120000001</v>
      </c>
      <c r="AF40">
        <v>1722.3476929999999</v>
      </c>
      <c r="AG40">
        <v>1735.3394679999999</v>
      </c>
      <c r="AH40">
        <v>1748.602889</v>
      </c>
      <c r="AI40">
        <v>1762.079217</v>
      </c>
      <c r="AJ40">
        <v>1775.720454</v>
      </c>
      <c r="AK40">
        <v>1789.4971049999999</v>
      </c>
      <c r="AL40">
        <v>1803.408224</v>
      </c>
      <c r="AM40">
        <v>1817.472215</v>
      </c>
    </row>
    <row r="41" spans="1:39" x14ac:dyDescent="0.25">
      <c r="A41" t="s">
        <v>34</v>
      </c>
      <c r="B41">
        <v>94.437168270000001</v>
      </c>
      <c r="C41">
        <v>92.758464869999997</v>
      </c>
      <c r="D41">
        <v>90.941582120000007</v>
      </c>
      <c r="E41">
        <v>89.293053860000001</v>
      </c>
      <c r="F41">
        <v>87.783753700000005</v>
      </c>
      <c r="G41">
        <v>86.455296759999996</v>
      </c>
      <c r="H41">
        <v>85.157685810000004</v>
      </c>
      <c r="I41">
        <v>83.846670709999998</v>
      </c>
      <c r="J41">
        <v>82.507302490000001</v>
      </c>
      <c r="K41">
        <v>81.179301089999996</v>
      </c>
      <c r="L41">
        <v>79.867862759999994</v>
      </c>
      <c r="M41">
        <v>78.586503859999894</v>
      </c>
      <c r="N41">
        <v>77.343739850000006</v>
      </c>
      <c r="O41">
        <v>76.104293060000003</v>
      </c>
      <c r="P41">
        <v>75.037983580000002</v>
      </c>
      <c r="Q41">
        <v>74.143789650000002</v>
      </c>
      <c r="R41">
        <v>73.473501049999996</v>
      </c>
      <c r="S41">
        <v>73.073719969999999</v>
      </c>
      <c r="T41">
        <v>74.552706259999894</v>
      </c>
      <c r="U41">
        <v>75.623582220000003</v>
      </c>
      <c r="V41">
        <v>76.26063997</v>
      </c>
      <c r="W41">
        <v>76.565758299999999</v>
      </c>
      <c r="X41">
        <v>76.629374139999996</v>
      </c>
      <c r="Y41">
        <v>76.531055550000005</v>
      </c>
      <c r="Z41">
        <v>76.34073386</v>
      </c>
      <c r="AA41">
        <v>76.118719010000007</v>
      </c>
      <c r="AB41">
        <v>75.915663069999894</v>
      </c>
      <c r="AC41">
        <v>75.772203169999997</v>
      </c>
      <c r="AD41">
        <v>75.734206029999996</v>
      </c>
      <c r="AE41">
        <v>75.890557099999995</v>
      </c>
      <c r="AF41">
        <v>76.131473769999999</v>
      </c>
      <c r="AG41">
        <v>76.470783190000006</v>
      </c>
      <c r="AH41">
        <v>76.935575740000004</v>
      </c>
      <c r="AI41">
        <v>77.546889039999996</v>
      </c>
      <c r="AJ41">
        <v>78.316801979999994</v>
      </c>
      <c r="AK41">
        <v>79.248851930000001</v>
      </c>
      <c r="AL41">
        <v>80.345218250000002</v>
      </c>
      <c r="AM41">
        <v>81.604656329999997</v>
      </c>
    </row>
    <row r="42" spans="1:39" x14ac:dyDescent="0.25">
      <c r="A42" t="s">
        <v>35</v>
      </c>
      <c r="B42">
        <v>6.5447287100000001E-2</v>
      </c>
      <c r="C42">
        <v>6.7581465499999896E-2</v>
      </c>
      <c r="D42">
        <v>6.9390480099999999E-2</v>
      </c>
      <c r="E42">
        <v>7.23128824E-2</v>
      </c>
      <c r="F42">
        <v>7.4747236600000003E-2</v>
      </c>
      <c r="G42">
        <v>7.6816361700000002E-2</v>
      </c>
      <c r="H42">
        <v>7.8597026799999997E-2</v>
      </c>
      <c r="I42">
        <v>8.0168476200000005E-2</v>
      </c>
      <c r="J42">
        <v>8.1594593800000004E-2</v>
      </c>
      <c r="K42">
        <v>8.3002519499999997E-2</v>
      </c>
      <c r="L42">
        <v>8.4390119599999897E-2</v>
      </c>
      <c r="M42">
        <v>8.5766114099999999E-2</v>
      </c>
      <c r="N42">
        <v>8.7143830000000005E-2</v>
      </c>
      <c r="O42">
        <v>8.8566604899999998E-2</v>
      </c>
      <c r="P42">
        <v>9.03856351E-2</v>
      </c>
      <c r="Q42">
        <v>9.2268791599999997E-2</v>
      </c>
      <c r="R42">
        <v>9.4132709300000006E-2</v>
      </c>
      <c r="S42">
        <v>9.5850420000000006E-2</v>
      </c>
      <c r="T42">
        <v>9.7551675599999998E-2</v>
      </c>
      <c r="U42">
        <v>9.9339061000000006E-2</v>
      </c>
      <c r="V42">
        <v>0.1010854804</v>
      </c>
      <c r="W42">
        <v>0.1027815052</v>
      </c>
      <c r="X42">
        <v>0.1044192798</v>
      </c>
      <c r="Y42">
        <v>0.1059882108</v>
      </c>
      <c r="Z42">
        <v>0.1074756563</v>
      </c>
      <c r="AA42">
        <v>0.1088675176</v>
      </c>
      <c r="AB42">
        <v>0.1101485115</v>
      </c>
      <c r="AC42">
        <v>0.1113022353</v>
      </c>
      <c r="AD42">
        <v>0.1126769384</v>
      </c>
      <c r="AE42">
        <v>0.1144361387</v>
      </c>
      <c r="AF42">
        <v>0.1163496906</v>
      </c>
      <c r="AG42">
        <v>0.1183557407</v>
      </c>
      <c r="AH42">
        <v>0.1204131395</v>
      </c>
      <c r="AI42">
        <v>0.1224933206</v>
      </c>
      <c r="AJ42">
        <v>0.12457773749999999</v>
      </c>
      <c r="AK42">
        <v>0.1266555781</v>
      </c>
      <c r="AL42">
        <v>0.1287218785</v>
      </c>
      <c r="AM42">
        <v>0.1307762603</v>
      </c>
    </row>
    <row r="43" spans="1:39" x14ac:dyDescent="0.25">
      <c r="A43" t="s">
        <v>36</v>
      </c>
      <c r="B43">
        <v>593.18299999999999</v>
      </c>
      <c r="C43">
        <v>612.49804759999995</v>
      </c>
      <c r="D43">
        <v>630.74209859999996</v>
      </c>
      <c r="E43">
        <v>648.66150900000002</v>
      </c>
      <c r="F43">
        <v>666.4696586</v>
      </c>
      <c r="G43">
        <v>684.33059089999995</v>
      </c>
      <c r="H43">
        <v>702.06904440000005</v>
      </c>
      <c r="I43">
        <v>719.73861609999994</v>
      </c>
      <c r="J43">
        <v>737.36255970000002</v>
      </c>
      <c r="K43">
        <v>755.01683270000001</v>
      </c>
      <c r="L43">
        <v>772.71849970000005</v>
      </c>
      <c r="M43">
        <v>790.50565329999995</v>
      </c>
      <c r="N43">
        <v>808.37528999999995</v>
      </c>
      <c r="O43">
        <v>826.13553439999998</v>
      </c>
      <c r="P43">
        <v>844.6606941</v>
      </c>
      <c r="Q43">
        <v>863.83320779999997</v>
      </c>
      <c r="R43">
        <v>883.86242419999996</v>
      </c>
      <c r="S43">
        <v>904.92546059999995</v>
      </c>
      <c r="T43">
        <v>919.73693500000002</v>
      </c>
      <c r="U43">
        <v>935.23403280000002</v>
      </c>
      <c r="V43">
        <v>949.61740229999998</v>
      </c>
      <c r="W43">
        <v>962.84523779999995</v>
      </c>
      <c r="X43">
        <v>975.10543310000003</v>
      </c>
      <c r="Y43">
        <v>986.58118449999995</v>
      </c>
      <c r="Z43">
        <v>997.42264620000003</v>
      </c>
      <c r="AA43">
        <v>1007.754009</v>
      </c>
      <c r="AB43">
        <v>1017.685005</v>
      </c>
      <c r="AC43">
        <v>1027.3116990000001</v>
      </c>
      <c r="AD43">
        <v>1036.899543</v>
      </c>
      <c r="AE43">
        <v>1047.3757129999999</v>
      </c>
      <c r="AF43">
        <v>1058.1030929999999</v>
      </c>
      <c r="AG43">
        <v>1068.9960040000001</v>
      </c>
      <c r="AH43">
        <v>1080.17221</v>
      </c>
      <c r="AI43">
        <v>1091.7413650000001</v>
      </c>
      <c r="AJ43">
        <v>1103.7784590000001</v>
      </c>
      <c r="AK43">
        <v>1116.3244609999999</v>
      </c>
      <c r="AL43">
        <v>1129.4335100000001</v>
      </c>
      <c r="AM43">
        <v>1143.158938</v>
      </c>
    </row>
    <row r="44" spans="1:39" x14ac:dyDescent="0.25">
      <c r="A44" t="s">
        <v>37</v>
      </c>
      <c r="B44">
        <v>1.3886131559999999</v>
      </c>
      <c r="C44">
        <v>1.879493026</v>
      </c>
      <c r="D44">
        <v>2.359562602</v>
      </c>
      <c r="E44">
        <v>2.8407410149999999</v>
      </c>
      <c r="F44">
        <v>3.3180454539999999</v>
      </c>
      <c r="G44">
        <v>3.7778787920000001</v>
      </c>
      <c r="H44">
        <v>4.1858993379999996</v>
      </c>
      <c r="I44">
        <v>4.5392870590000003</v>
      </c>
      <c r="J44">
        <v>4.8789828269999997</v>
      </c>
      <c r="K44">
        <v>5.1739036279999997</v>
      </c>
      <c r="L44">
        <v>5.4213112639999999</v>
      </c>
      <c r="M44">
        <v>5.6196606109999996</v>
      </c>
      <c r="N44">
        <v>5.7675391989999998</v>
      </c>
      <c r="O44">
        <v>5.870346456</v>
      </c>
      <c r="P44">
        <v>5.9425218539999998</v>
      </c>
      <c r="Q44">
        <v>6.0029974499999996</v>
      </c>
      <c r="R44">
        <v>6.0508254990000001</v>
      </c>
      <c r="S44">
        <v>6.0833866219999999</v>
      </c>
      <c r="T44">
        <v>6.2747457229999997</v>
      </c>
      <c r="U44">
        <v>6.4932821079999998</v>
      </c>
      <c r="V44">
        <v>6.7307427129999997</v>
      </c>
      <c r="W44">
        <v>6.9822547459999997</v>
      </c>
      <c r="X44">
        <v>7.245301371</v>
      </c>
      <c r="Y44">
        <v>7.5181222060000001</v>
      </c>
      <c r="Z44">
        <v>7.7989612709999996</v>
      </c>
      <c r="AA44">
        <v>8.0857284390000004</v>
      </c>
      <c r="AB44">
        <v>8.3757672700000008</v>
      </c>
      <c r="AC44">
        <v>8.6657238289999903</v>
      </c>
      <c r="AD44">
        <v>8.9674117500000001</v>
      </c>
      <c r="AE44">
        <v>9.3028992109999997</v>
      </c>
      <c r="AF44">
        <v>9.6985887339999994</v>
      </c>
      <c r="AG44">
        <v>10.16206328</v>
      </c>
      <c r="AH44">
        <v>10.701218130000001</v>
      </c>
      <c r="AI44">
        <v>11.32505572</v>
      </c>
      <c r="AJ44">
        <v>12.043931479999999</v>
      </c>
      <c r="AK44">
        <v>12.86999307</v>
      </c>
      <c r="AL44">
        <v>13.817605179999999</v>
      </c>
      <c r="AM44">
        <v>14.90385861</v>
      </c>
    </row>
    <row r="45" spans="1:39" x14ac:dyDescent="0.25">
      <c r="A45" t="s">
        <v>38</v>
      </c>
      <c r="B45">
        <v>11.097</v>
      </c>
      <c r="C45">
        <v>11.87317874</v>
      </c>
      <c r="D45">
        <v>12.730552899999999</v>
      </c>
      <c r="E45">
        <v>13.64142751</v>
      </c>
      <c r="F45">
        <v>14.60206867</v>
      </c>
      <c r="G45">
        <v>15.595557810000001</v>
      </c>
      <c r="H45">
        <v>16.589856489999999</v>
      </c>
      <c r="I45">
        <v>17.58626581</v>
      </c>
      <c r="J45">
        <v>18.591638540000002</v>
      </c>
      <c r="K45">
        <v>19.612659109999999</v>
      </c>
      <c r="L45">
        <v>20.65182016</v>
      </c>
      <c r="M45">
        <v>21.71276319</v>
      </c>
      <c r="N45">
        <v>22.7963734</v>
      </c>
      <c r="O45">
        <v>23.886651489999998</v>
      </c>
      <c r="P45">
        <v>25.046503149999999</v>
      </c>
      <c r="Q45">
        <v>26.28588736</v>
      </c>
      <c r="R45">
        <v>27.606741710000001</v>
      </c>
      <c r="S45">
        <v>29.012062669999999</v>
      </c>
      <c r="T45">
        <v>30.005443320000001</v>
      </c>
      <c r="U45">
        <v>30.789409379999999</v>
      </c>
      <c r="V45">
        <v>31.413636650000001</v>
      </c>
      <c r="W45">
        <v>31.937192459999999</v>
      </c>
      <c r="X45">
        <v>32.405084459999998</v>
      </c>
      <c r="Y45">
        <v>32.853524880000002</v>
      </c>
      <c r="Z45">
        <v>33.311738429999998</v>
      </c>
      <c r="AA45">
        <v>33.802718400000003</v>
      </c>
      <c r="AB45">
        <v>34.343674540000002</v>
      </c>
      <c r="AC45">
        <v>34.946219259999999</v>
      </c>
      <c r="AD45">
        <v>35.629929609999998</v>
      </c>
      <c r="AE45">
        <v>36.426254270000001</v>
      </c>
      <c r="AF45">
        <v>37.294187770000001</v>
      </c>
      <c r="AG45">
        <v>38.241371839999999</v>
      </c>
      <c r="AH45">
        <v>39.280280910000002</v>
      </c>
      <c r="AI45">
        <v>40.418576870000003</v>
      </c>
      <c r="AJ45">
        <v>41.658817800000001</v>
      </c>
      <c r="AK45">
        <v>42.99898692</v>
      </c>
      <c r="AL45">
        <v>44.436169679999999</v>
      </c>
      <c r="AM45">
        <v>45.965706529999999</v>
      </c>
    </row>
    <row r="46" spans="1:39" x14ac:dyDescent="0.25">
      <c r="A46" t="s">
        <v>39</v>
      </c>
      <c r="B46">
        <v>37.027999999999999</v>
      </c>
      <c r="C46">
        <v>37.876721170000003</v>
      </c>
      <c r="D46">
        <v>38.125730519999998</v>
      </c>
      <c r="E46">
        <v>38.670100120000001</v>
      </c>
      <c r="F46">
        <v>38.993104039999999</v>
      </c>
      <c r="G46">
        <v>39.283309510000002</v>
      </c>
      <c r="H46">
        <v>39.635774830000003</v>
      </c>
      <c r="I46">
        <v>40.12222122</v>
      </c>
      <c r="J46">
        <v>40.747736359999998</v>
      </c>
      <c r="K46">
        <v>41.521347810000002</v>
      </c>
      <c r="L46">
        <v>42.392088700000002</v>
      </c>
      <c r="M46">
        <v>43.316052139999996</v>
      </c>
      <c r="N46">
        <v>44.26015408</v>
      </c>
      <c r="O46">
        <v>45.34046738</v>
      </c>
      <c r="P46">
        <v>46.635625410000003</v>
      </c>
      <c r="Q46">
        <v>47.928790970000001</v>
      </c>
      <c r="R46">
        <v>49.160696770000001</v>
      </c>
      <c r="S46">
        <v>50.261262389999999</v>
      </c>
      <c r="T46">
        <v>51.382879610000003</v>
      </c>
      <c r="U46">
        <v>52.564758410000003</v>
      </c>
      <c r="V46">
        <v>53.72880121</v>
      </c>
      <c r="W46">
        <v>54.859498240000001</v>
      </c>
      <c r="X46">
        <v>55.944322489999998</v>
      </c>
      <c r="Y46">
        <v>56.971820540000003</v>
      </c>
      <c r="Z46">
        <v>57.93191968</v>
      </c>
      <c r="AA46">
        <v>58.815910539999997</v>
      </c>
      <c r="AB46">
        <v>59.616018680000003</v>
      </c>
      <c r="AC46">
        <v>60.325148669999997</v>
      </c>
      <c r="AD46">
        <v>60.955791589999997</v>
      </c>
      <c r="AE46">
        <v>61.649970109999998</v>
      </c>
      <c r="AF46">
        <v>62.318246029999997</v>
      </c>
      <c r="AG46">
        <v>62.953175430000002</v>
      </c>
      <c r="AH46">
        <v>63.551060630000002</v>
      </c>
      <c r="AI46">
        <v>64.109775510000006</v>
      </c>
      <c r="AJ46">
        <v>64.629247329999998</v>
      </c>
      <c r="AK46">
        <v>65.111264950000006</v>
      </c>
      <c r="AL46">
        <v>65.558898009999893</v>
      </c>
      <c r="AM46">
        <v>65.976334530000003</v>
      </c>
    </row>
    <row r="47" spans="1:39" x14ac:dyDescent="0.25">
      <c r="A47" t="s">
        <v>40</v>
      </c>
      <c r="B47">
        <v>530.98400000000004</v>
      </c>
      <c r="C47">
        <v>566.29404420000003</v>
      </c>
      <c r="D47">
        <v>601.64083930000004</v>
      </c>
      <c r="E47">
        <v>637.06954619999999</v>
      </c>
      <c r="F47">
        <v>672.60725560000003</v>
      </c>
      <c r="G47">
        <v>707.7106483</v>
      </c>
      <c r="H47">
        <v>741.74859809999998</v>
      </c>
      <c r="I47">
        <v>775.666338</v>
      </c>
      <c r="J47">
        <v>809.60331840000003</v>
      </c>
      <c r="K47">
        <v>843.84760930000004</v>
      </c>
      <c r="L47">
        <v>878.31062540000005</v>
      </c>
      <c r="M47">
        <v>912.8610827</v>
      </c>
      <c r="N47">
        <v>947.28270520000001</v>
      </c>
      <c r="O47">
        <v>982.03758689999995</v>
      </c>
      <c r="P47">
        <v>1018.280934</v>
      </c>
      <c r="Q47">
        <v>1054.3571320000001</v>
      </c>
      <c r="R47">
        <v>1090.0994410000001</v>
      </c>
      <c r="S47">
        <v>1125.521227</v>
      </c>
      <c r="T47">
        <v>1154.6692089999999</v>
      </c>
      <c r="U47">
        <v>1183.542193</v>
      </c>
      <c r="V47">
        <v>1211.4315019999999</v>
      </c>
      <c r="W47">
        <v>1238.5289290000001</v>
      </c>
      <c r="X47">
        <v>1264.955271</v>
      </c>
      <c r="Y47">
        <v>1290.8020570000001</v>
      </c>
      <c r="Z47">
        <v>1316.1387749999999</v>
      </c>
      <c r="AA47">
        <v>1341.0207310000001</v>
      </c>
      <c r="AB47">
        <v>1365.4930099999999</v>
      </c>
      <c r="AC47">
        <v>1389.6001080000001</v>
      </c>
      <c r="AD47">
        <v>1413.7303770000001</v>
      </c>
      <c r="AE47">
        <v>1438.2589680000001</v>
      </c>
      <c r="AF47">
        <v>1462.5077940000001</v>
      </c>
      <c r="AG47">
        <v>1486.011393</v>
      </c>
      <c r="AH47">
        <v>1508.88229</v>
      </c>
      <c r="AI47">
        <v>1531.3195519999999</v>
      </c>
      <c r="AJ47">
        <v>1553.4464720000001</v>
      </c>
      <c r="AK47">
        <v>1575.315983</v>
      </c>
      <c r="AL47">
        <v>1597.0154439999999</v>
      </c>
      <c r="AM47">
        <v>1618.611134</v>
      </c>
    </row>
    <row r="48" spans="1:39" x14ac:dyDescent="0.25">
      <c r="A48" t="s">
        <v>41</v>
      </c>
      <c r="B48">
        <v>4.1814573929999996</v>
      </c>
      <c r="C48">
        <v>4.4627841699999999</v>
      </c>
      <c r="D48">
        <v>4.7471279119999998</v>
      </c>
      <c r="E48">
        <v>5.0360855620000002</v>
      </c>
      <c r="F48">
        <v>5.3309791229999997</v>
      </c>
      <c r="G48">
        <v>5.6254471620000004</v>
      </c>
      <c r="H48">
        <v>5.9257201820000001</v>
      </c>
      <c r="I48">
        <v>6.2317918409999997</v>
      </c>
      <c r="J48">
        <v>6.5455781890000004</v>
      </c>
      <c r="K48">
        <v>6.8696869310000004</v>
      </c>
      <c r="L48">
        <v>7.2061109779999999</v>
      </c>
      <c r="M48">
        <v>7.5563154399999997</v>
      </c>
      <c r="N48">
        <v>7.9222640059999998</v>
      </c>
      <c r="O48">
        <v>8.3183211969999995</v>
      </c>
      <c r="P48">
        <v>8.7547383130000007</v>
      </c>
      <c r="Q48">
        <v>9.2392472140000006</v>
      </c>
      <c r="R48">
        <v>9.7797736959999995</v>
      </c>
      <c r="S48">
        <v>10.38584816</v>
      </c>
      <c r="T48">
        <v>11.067680579999999</v>
      </c>
      <c r="U48">
        <v>11.690592860000001</v>
      </c>
      <c r="V48">
        <v>12.2467694</v>
      </c>
      <c r="W48">
        <v>12.739583700000001</v>
      </c>
      <c r="X48">
        <v>13.17829227</v>
      </c>
      <c r="Y48">
        <v>13.57423109</v>
      </c>
      <c r="Z48">
        <v>13.938605040000001</v>
      </c>
      <c r="AA48">
        <v>14.28143669</v>
      </c>
      <c r="AB48">
        <v>14.6111992</v>
      </c>
      <c r="AC48">
        <v>14.934753669999999</v>
      </c>
      <c r="AD48">
        <v>15.26559814</v>
      </c>
      <c r="AE48">
        <v>15.596357640000001</v>
      </c>
      <c r="AF48">
        <v>15.92593441</v>
      </c>
      <c r="AG48">
        <v>16.25599021</v>
      </c>
      <c r="AH48">
        <v>16.58934047</v>
      </c>
      <c r="AI48">
        <v>16.928962810000002</v>
      </c>
      <c r="AJ48">
        <v>17.277155910000001</v>
      </c>
      <c r="AK48">
        <v>17.636157140000002</v>
      </c>
      <c r="AL48">
        <v>18.008010540000001</v>
      </c>
      <c r="AM48">
        <v>18.394622819999999</v>
      </c>
    </row>
    <row r="49" spans="1:39" x14ac:dyDescent="0.25">
      <c r="A49" t="s">
        <v>42</v>
      </c>
      <c r="B49">
        <v>86.326999639999997</v>
      </c>
      <c r="C49">
        <v>90.507069680000001</v>
      </c>
      <c r="D49">
        <v>94.751398829999999</v>
      </c>
      <c r="E49">
        <v>99.099451650000006</v>
      </c>
      <c r="F49">
        <v>103.585286</v>
      </c>
      <c r="G49">
        <v>108.1362584</v>
      </c>
      <c r="H49">
        <v>112.698138</v>
      </c>
      <c r="I49">
        <v>117.36649420000001</v>
      </c>
      <c r="J49">
        <v>122.1867596</v>
      </c>
      <c r="K49">
        <v>127.2536142</v>
      </c>
      <c r="L49">
        <v>132.60408459999999</v>
      </c>
      <c r="M49">
        <v>138.27610970000001</v>
      </c>
      <c r="N49">
        <v>144.3113496</v>
      </c>
      <c r="O49">
        <v>150.92884609999999</v>
      </c>
      <c r="P49">
        <v>158.6534911</v>
      </c>
      <c r="Q49">
        <v>167.63986679999999</v>
      </c>
      <c r="R49">
        <v>178.21525600000001</v>
      </c>
      <c r="S49">
        <v>190.87014629999999</v>
      </c>
      <c r="T49">
        <v>201.2263998</v>
      </c>
      <c r="U49">
        <v>209.0598147</v>
      </c>
      <c r="V49">
        <v>214.5915162</v>
      </c>
      <c r="W49">
        <v>218.2530922</v>
      </c>
      <c r="X49">
        <v>220.47947980000001</v>
      </c>
      <c r="Y49">
        <v>221.67010099999999</v>
      </c>
      <c r="Z49">
        <v>222.16331500000001</v>
      </c>
      <c r="AA49">
        <v>222.23079509999999</v>
      </c>
      <c r="AB49">
        <v>222.0845435</v>
      </c>
      <c r="AC49">
        <v>221.8879804</v>
      </c>
      <c r="AD49">
        <v>221.9007617</v>
      </c>
      <c r="AE49">
        <v>222.17269400000001</v>
      </c>
      <c r="AF49">
        <v>222.3163859</v>
      </c>
      <c r="AG49">
        <v>222.36236550000001</v>
      </c>
      <c r="AH49">
        <v>222.41366959999999</v>
      </c>
      <c r="AI49">
        <v>222.56403610000001</v>
      </c>
      <c r="AJ49">
        <v>222.8800233</v>
      </c>
      <c r="AK49">
        <v>223.41053109999999</v>
      </c>
      <c r="AL49">
        <v>224.20261919999999</v>
      </c>
      <c r="AM49">
        <v>225.29537160000001</v>
      </c>
    </row>
    <row r="50" spans="1:39" x14ac:dyDescent="0.25">
      <c r="A50" t="s">
        <v>43</v>
      </c>
      <c r="B50">
        <v>10285.555560000001</v>
      </c>
      <c r="C50">
        <v>10521.311439999999</v>
      </c>
      <c r="D50">
        <v>10590.4807</v>
      </c>
      <c r="E50">
        <v>10741.69448</v>
      </c>
      <c r="F50">
        <v>10831.41779</v>
      </c>
      <c r="G50">
        <v>10912.030419999999</v>
      </c>
      <c r="H50">
        <v>11009.937449999999</v>
      </c>
      <c r="I50">
        <v>11145.061449999999</v>
      </c>
      <c r="J50">
        <v>11318.81565</v>
      </c>
      <c r="K50">
        <v>11533.70772</v>
      </c>
      <c r="L50">
        <v>11775.580190000001</v>
      </c>
      <c r="M50">
        <v>12032.236709999999</v>
      </c>
      <c r="N50">
        <v>12294.48724</v>
      </c>
      <c r="O50">
        <v>12594.574269999999</v>
      </c>
      <c r="P50">
        <v>12954.340389999999</v>
      </c>
      <c r="Q50">
        <v>13313.55305</v>
      </c>
      <c r="R50">
        <v>13655.749100000001</v>
      </c>
      <c r="S50">
        <v>13961.46177</v>
      </c>
      <c r="T50">
        <v>14273.02211</v>
      </c>
      <c r="U50">
        <v>14601.32178</v>
      </c>
      <c r="V50">
        <v>14924.666999999999</v>
      </c>
      <c r="W50">
        <v>15238.74951</v>
      </c>
      <c r="X50">
        <v>15540.08958</v>
      </c>
      <c r="Y50">
        <v>15825.505709999999</v>
      </c>
      <c r="Z50">
        <v>16092.199909999999</v>
      </c>
      <c r="AA50">
        <v>16337.752930000001</v>
      </c>
      <c r="AB50">
        <v>16560.00519</v>
      </c>
      <c r="AC50">
        <v>16756.98574</v>
      </c>
      <c r="AD50">
        <v>16932.16433</v>
      </c>
      <c r="AE50">
        <v>17124.991699999999</v>
      </c>
      <c r="AF50">
        <v>17310.623899999999</v>
      </c>
      <c r="AG50">
        <v>17486.993180000001</v>
      </c>
      <c r="AH50">
        <v>17653.072400000001</v>
      </c>
      <c r="AI50">
        <v>17808.270980000001</v>
      </c>
      <c r="AJ50">
        <v>17952.5687</v>
      </c>
      <c r="AK50">
        <v>18086.462490000002</v>
      </c>
      <c r="AL50">
        <v>18210.805</v>
      </c>
      <c r="AM50">
        <v>18326.759590000001</v>
      </c>
    </row>
    <row r="51" spans="1:39" x14ac:dyDescent="0.25">
      <c r="A51" t="s">
        <v>44</v>
      </c>
      <c r="B51">
        <v>147495.55559999999</v>
      </c>
      <c r="C51">
        <v>157303.90119999999</v>
      </c>
      <c r="D51">
        <v>167122.45540000001</v>
      </c>
      <c r="E51">
        <v>176963.7628</v>
      </c>
      <c r="F51">
        <v>186835.34880000001</v>
      </c>
      <c r="G51">
        <v>196586.29120000001</v>
      </c>
      <c r="H51">
        <v>206041.27720000001</v>
      </c>
      <c r="I51">
        <v>215462.87169999999</v>
      </c>
      <c r="J51">
        <v>224889.8107</v>
      </c>
      <c r="K51">
        <v>234402.11369999999</v>
      </c>
      <c r="L51">
        <v>243975.17370000001</v>
      </c>
      <c r="M51">
        <v>253572.52299999999</v>
      </c>
      <c r="N51">
        <v>263134.08480000001</v>
      </c>
      <c r="O51">
        <v>272788.21860000002</v>
      </c>
      <c r="P51">
        <v>282855.815</v>
      </c>
      <c r="Q51">
        <v>292876.98119999998</v>
      </c>
      <c r="R51">
        <v>302805.40029999998</v>
      </c>
      <c r="S51">
        <v>312644.78529999999</v>
      </c>
      <c r="T51">
        <v>320741.44689999998</v>
      </c>
      <c r="U51">
        <v>328761.72029999999</v>
      </c>
      <c r="V51">
        <v>336508.75060000003</v>
      </c>
      <c r="W51">
        <v>344035.8137</v>
      </c>
      <c r="X51">
        <v>351376.46419999999</v>
      </c>
      <c r="Y51">
        <v>358556.12699999998</v>
      </c>
      <c r="Z51">
        <v>365594.1042</v>
      </c>
      <c r="AA51">
        <v>372505.75870000001</v>
      </c>
      <c r="AB51">
        <v>379303.61379999999</v>
      </c>
      <c r="AC51">
        <v>386000.02990000002</v>
      </c>
      <c r="AD51">
        <v>392702.88250000001</v>
      </c>
      <c r="AE51">
        <v>399516.38</v>
      </c>
      <c r="AF51">
        <v>406252.16509999998</v>
      </c>
      <c r="AG51">
        <v>412780.9425</v>
      </c>
      <c r="AH51">
        <v>419133.9694</v>
      </c>
      <c r="AI51">
        <v>425366.54220000003</v>
      </c>
      <c r="AJ51">
        <v>431512.90879999998</v>
      </c>
      <c r="AK51">
        <v>437587.77299999999</v>
      </c>
      <c r="AL51">
        <v>443615.40120000002</v>
      </c>
      <c r="AM51">
        <v>449614.20400000003</v>
      </c>
    </row>
    <row r="52" spans="1:39" x14ac:dyDescent="0.25">
      <c r="A52" t="s">
        <v>45</v>
      </c>
      <c r="B52">
        <v>1161.515942</v>
      </c>
      <c r="C52">
        <v>1239.6622689999999</v>
      </c>
      <c r="D52">
        <v>1318.6466419999999</v>
      </c>
      <c r="E52">
        <v>1398.912656</v>
      </c>
      <c r="F52">
        <v>1480.827534</v>
      </c>
      <c r="G52">
        <v>1562.6242119999999</v>
      </c>
      <c r="H52">
        <v>1646.0333840000001</v>
      </c>
      <c r="I52">
        <v>1731.0532889999999</v>
      </c>
      <c r="J52">
        <v>1818.2161639999999</v>
      </c>
      <c r="K52">
        <v>1908.2463700000001</v>
      </c>
      <c r="L52">
        <v>2001.697494</v>
      </c>
      <c r="M52">
        <v>2098.9765109999998</v>
      </c>
      <c r="N52">
        <v>2200.62889</v>
      </c>
      <c r="O52">
        <v>2310.644777</v>
      </c>
      <c r="P52">
        <v>2431.8717539999998</v>
      </c>
      <c r="Q52">
        <v>2566.4575589999999</v>
      </c>
      <c r="R52">
        <v>2716.6038039999999</v>
      </c>
      <c r="S52">
        <v>2884.9578230000002</v>
      </c>
      <c r="T52">
        <v>3074.3557169999999</v>
      </c>
      <c r="U52">
        <v>3247.3869060000002</v>
      </c>
      <c r="V52">
        <v>3401.8803889999999</v>
      </c>
      <c r="W52">
        <v>3538.7732510000001</v>
      </c>
      <c r="X52">
        <v>3660.6367420000001</v>
      </c>
      <c r="Y52">
        <v>3770.619749</v>
      </c>
      <c r="Z52">
        <v>3871.834734</v>
      </c>
      <c r="AA52">
        <v>3967.065748</v>
      </c>
      <c r="AB52">
        <v>4058.6664430000001</v>
      </c>
      <c r="AC52">
        <v>4148.5426870000001</v>
      </c>
      <c r="AD52">
        <v>4240.4439270000003</v>
      </c>
      <c r="AE52">
        <v>4332.3215680000003</v>
      </c>
      <c r="AF52">
        <v>4423.8706689999999</v>
      </c>
      <c r="AG52">
        <v>4515.5528350000004</v>
      </c>
      <c r="AH52">
        <v>4608.1501319999998</v>
      </c>
      <c r="AI52">
        <v>4702.4896689999996</v>
      </c>
      <c r="AJ52">
        <v>4799.2099760000001</v>
      </c>
      <c r="AK52">
        <v>4898.9325399999998</v>
      </c>
      <c r="AL52">
        <v>5002.2251500000002</v>
      </c>
      <c r="AM52">
        <v>5109.6174499999997</v>
      </c>
    </row>
    <row r="53" spans="1:39" x14ac:dyDescent="0.25">
      <c r="A53" t="s">
        <v>46</v>
      </c>
      <c r="B53">
        <v>23979.722119999999</v>
      </c>
      <c r="C53">
        <v>25140.85269</v>
      </c>
      <c r="D53">
        <v>26319.833009999998</v>
      </c>
      <c r="E53">
        <v>27527.625459999999</v>
      </c>
      <c r="F53">
        <v>28773.690549999999</v>
      </c>
      <c r="G53">
        <v>30037.849559999999</v>
      </c>
      <c r="H53">
        <v>31305.038329999999</v>
      </c>
      <c r="I53">
        <v>32601.803940000002</v>
      </c>
      <c r="J53">
        <v>33940.766559999996</v>
      </c>
      <c r="K53">
        <v>35348.226150000002</v>
      </c>
      <c r="L53">
        <v>36834.467949999998</v>
      </c>
      <c r="M53">
        <v>38410.030469999998</v>
      </c>
      <c r="N53">
        <v>40086.485999999997</v>
      </c>
      <c r="O53">
        <v>41924.679459999999</v>
      </c>
      <c r="P53">
        <v>44070.414199999999</v>
      </c>
      <c r="Q53">
        <v>46566.629679999998</v>
      </c>
      <c r="R53">
        <v>49504.237789999999</v>
      </c>
      <c r="S53">
        <v>53019.485079999999</v>
      </c>
      <c r="T53">
        <v>55896.222150000001</v>
      </c>
      <c r="U53">
        <v>58072.170740000001</v>
      </c>
      <c r="V53">
        <v>59608.754500000003</v>
      </c>
      <c r="W53">
        <v>60625.858939999998</v>
      </c>
      <c r="X53">
        <v>61244.299959999997</v>
      </c>
      <c r="Y53">
        <v>61575.02807</v>
      </c>
      <c r="Z53">
        <v>61712.031940000001</v>
      </c>
      <c r="AA53">
        <v>61730.776429999998</v>
      </c>
      <c r="AB53">
        <v>61690.150979999999</v>
      </c>
      <c r="AC53">
        <v>61635.5501</v>
      </c>
      <c r="AD53">
        <v>61639.100480000001</v>
      </c>
      <c r="AE53">
        <v>61714.637210000001</v>
      </c>
      <c r="AF53">
        <v>61754.551639999998</v>
      </c>
      <c r="AG53">
        <v>61767.323750000003</v>
      </c>
      <c r="AH53">
        <v>61781.5749</v>
      </c>
      <c r="AI53">
        <v>61823.343370000002</v>
      </c>
      <c r="AJ53">
        <v>61911.117579999998</v>
      </c>
      <c r="AK53">
        <v>62058.480869999999</v>
      </c>
      <c r="AL53">
        <v>62278.505319999997</v>
      </c>
      <c r="AM53">
        <v>62582.047680000003</v>
      </c>
    </row>
    <row r="54" spans="1:39" x14ac:dyDescent="0.25">
      <c r="A54" t="s">
        <v>133</v>
      </c>
      <c r="B54">
        <v>54227.928500000002</v>
      </c>
      <c r="C54">
        <v>58523.268300000003</v>
      </c>
      <c r="D54">
        <v>62823.402629999997</v>
      </c>
      <c r="E54">
        <v>67131.035569999905</v>
      </c>
      <c r="F54">
        <v>71447.973119999995</v>
      </c>
      <c r="G54">
        <v>75608.792499999996</v>
      </c>
      <c r="H54">
        <v>79693.822920000006</v>
      </c>
      <c r="I54">
        <v>83812.942089999997</v>
      </c>
      <c r="J54">
        <v>88020.577839999998</v>
      </c>
      <c r="K54">
        <v>92289.715150000004</v>
      </c>
      <c r="L54">
        <v>96591.868109999996</v>
      </c>
      <c r="M54">
        <v>100888.3308</v>
      </c>
      <c r="N54">
        <v>105155.57030000001</v>
      </c>
      <c r="O54">
        <v>109606.05220000001</v>
      </c>
      <c r="P54">
        <v>114057.508</v>
      </c>
      <c r="Q54">
        <v>118457.4142</v>
      </c>
      <c r="R54">
        <v>122799.5919</v>
      </c>
      <c r="S54">
        <v>127095.2853</v>
      </c>
      <c r="T54">
        <v>130212.9623</v>
      </c>
      <c r="U54">
        <v>133278.89629999999</v>
      </c>
      <c r="V54">
        <v>136260.3867</v>
      </c>
      <c r="W54">
        <v>139149.7628</v>
      </c>
      <c r="X54">
        <v>141952.109</v>
      </c>
      <c r="Y54">
        <v>144677.8095</v>
      </c>
      <c r="Z54">
        <v>147338.37880000001</v>
      </c>
      <c r="AA54">
        <v>149944.71160000001</v>
      </c>
      <c r="AB54">
        <v>152506.12400000001</v>
      </c>
      <c r="AC54">
        <v>155030.32610000001</v>
      </c>
      <c r="AD54">
        <v>157571.91519999999</v>
      </c>
      <c r="AE54">
        <v>160098.56880000001</v>
      </c>
      <c r="AF54">
        <v>162549.995</v>
      </c>
      <c r="AG54">
        <v>164926.08249999999</v>
      </c>
      <c r="AH54">
        <v>167251.99890000001</v>
      </c>
      <c r="AI54">
        <v>169551.4681</v>
      </c>
      <c r="AJ54">
        <v>171830.73449999999</v>
      </c>
      <c r="AK54">
        <v>174096.58170000001</v>
      </c>
      <c r="AL54">
        <v>176352.14569999999</v>
      </c>
      <c r="AM54">
        <v>178598.7672</v>
      </c>
    </row>
    <row r="55" spans="1:39" x14ac:dyDescent="0.25">
      <c r="A55" t="s">
        <v>47</v>
      </c>
      <c r="B55">
        <v>4633.6257349999996</v>
      </c>
      <c r="C55">
        <v>4818.0671389999998</v>
      </c>
      <c r="D55">
        <v>5005.9921100000001</v>
      </c>
      <c r="E55">
        <v>5198.4609030000001</v>
      </c>
      <c r="F55">
        <v>5389.1187159999999</v>
      </c>
      <c r="G55">
        <v>5577.8668269999998</v>
      </c>
      <c r="H55">
        <v>5765.0012479999996</v>
      </c>
      <c r="I55">
        <v>5949.4627950000004</v>
      </c>
      <c r="J55">
        <v>6132.2774129999998</v>
      </c>
      <c r="K55">
        <v>6314.3264639999998</v>
      </c>
      <c r="L55">
        <v>6496.1126169999998</v>
      </c>
      <c r="M55">
        <v>6677.7892419999998</v>
      </c>
      <c r="N55">
        <v>6859.4554520000002</v>
      </c>
      <c r="O55">
        <v>7041.7437239999999</v>
      </c>
      <c r="P55">
        <v>7230.456459</v>
      </c>
      <c r="Q55">
        <v>7423.1601719999999</v>
      </c>
      <c r="R55">
        <v>7619.0657179999998</v>
      </c>
      <c r="S55">
        <v>7817.3371610000004</v>
      </c>
      <c r="T55">
        <v>7927.4918539999999</v>
      </c>
      <c r="U55">
        <v>8036.2966800000004</v>
      </c>
      <c r="V55">
        <v>8141.1908210000001</v>
      </c>
      <c r="W55">
        <v>8241.6829859999998</v>
      </c>
      <c r="X55">
        <v>8337.9143260000001</v>
      </c>
      <c r="Y55">
        <v>8430.2006020000008</v>
      </c>
      <c r="Z55">
        <v>8518.8837089999997</v>
      </c>
      <c r="AA55">
        <v>8604.2624950000009</v>
      </c>
      <c r="AB55">
        <v>8686.5617939999902</v>
      </c>
      <c r="AC55">
        <v>8765.9333069999902</v>
      </c>
      <c r="AD55">
        <v>8844.6686009999994</v>
      </c>
      <c r="AE55">
        <v>8927.0533749999995</v>
      </c>
      <c r="AF55">
        <v>9010.2861360000006</v>
      </c>
      <c r="AG55">
        <v>9094.5431140000001</v>
      </c>
      <c r="AH55">
        <v>9179.9569580000007</v>
      </c>
      <c r="AI55">
        <v>9266.5639429999901</v>
      </c>
      <c r="AJ55">
        <v>9354.3790640000007</v>
      </c>
      <c r="AK55">
        <v>9443.460529</v>
      </c>
      <c r="AL55">
        <v>9533.88399199999</v>
      </c>
      <c r="AM55">
        <v>9625.7690839999996</v>
      </c>
    </row>
    <row r="56" spans="1:39" x14ac:dyDescent="0.25">
      <c r="A56" t="s">
        <v>48</v>
      </c>
      <c r="B56">
        <v>4633.6257349999996</v>
      </c>
      <c r="C56">
        <v>4818.0671389999998</v>
      </c>
      <c r="D56">
        <v>5005.9921100000001</v>
      </c>
      <c r="E56">
        <v>5198.4609030000001</v>
      </c>
      <c r="F56">
        <v>5389.1187159999999</v>
      </c>
      <c r="G56">
        <v>5579.0701900000004</v>
      </c>
      <c r="H56">
        <v>5766.0598579999996</v>
      </c>
      <c r="I56">
        <v>5949.5978580000001</v>
      </c>
      <c r="J56">
        <v>6130.2393050000001</v>
      </c>
      <c r="K56">
        <v>6310.0269209999997</v>
      </c>
      <c r="L56">
        <v>6489.6695339999997</v>
      </c>
      <c r="M56">
        <v>6669.5758729999998</v>
      </c>
      <c r="N56">
        <v>6849.9329939999998</v>
      </c>
      <c r="O56">
        <v>7032.6551730000001</v>
      </c>
      <c r="P56">
        <v>7224.8092450000004</v>
      </c>
      <c r="Q56">
        <v>7420.5844999999999</v>
      </c>
      <c r="R56">
        <v>7618.8803289999996</v>
      </c>
      <c r="S56">
        <v>7818.8611380000002</v>
      </c>
      <c r="T56">
        <v>7929.3723810000001</v>
      </c>
      <c r="U56">
        <v>8037.7875510000003</v>
      </c>
      <c r="V56">
        <v>8140.386246</v>
      </c>
      <c r="W56">
        <v>8237.2226109999901</v>
      </c>
      <c r="X56">
        <v>8328.7567409999901</v>
      </c>
      <c r="Y56">
        <v>8415.5608709999997</v>
      </c>
      <c r="Z56">
        <v>8498.1828210000003</v>
      </c>
      <c r="AA56">
        <v>8577.0821969999997</v>
      </c>
      <c r="AB56">
        <v>8652.606452</v>
      </c>
      <c r="AC56">
        <v>8724.9985209999995</v>
      </c>
      <c r="AD56">
        <v>8797.1944280000007</v>
      </c>
      <c r="AE56">
        <v>8874.35707799999</v>
      </c>
      <c r="AF56">
        <v>8953.1911450000007</v>
      </c>
      <c r="AG56">
        <v>9032.7416090000006</v>
      </c>
      <c r="AH56">
        <v>9113.0029799999902</v>
      </c>
      <c r="AI56">
        <v>9194.0580480000008</v>
      </c>
      <c r="AJ56">
        <v>9275.8719160000001</v>
      </c>
      <c r="AK56">
        <v>9358.4027939999996</v>
      </c>
      <c r="AL56">
        <v>9441.7566229999902</v>
      </c>
      <c r="AM56">
        <v>9526.0848389999901</v>
      </c>
    </row>
    <row r="57" spans="1:39" x14ac:dyDescent="0.25">
      <c r="A57" t="s">
        <v>49</v>
      </c>
      <c r="B57">
        <v>237150.27770000001</v>
      </c>
      <c r="C57">
        <v>252728.99590000001</v>
      </c>
      <c r="D57">
        <v>268174.81829999998</v>
      </c>
      <c r="E57">
        <v>283763.03100000002</v>
      </c>
      <c r="F57">
        <v>299369.25780000002</v>
      </c>
      <c r="G57">
        <v>315076.52189999999</v>
      </c>
      <c r="H57">
        <v>330906.63799999998</v>
      </c>
      <c r="I57">
        <v>346865.56550000003</v>
      </c>
      <c r="J57">
        <v>362841.01140000002</v>
      </c>
      <c r="K57">
        <v>378888.7573</v>
      </c>
      <c r="L57">
        <v>395022.1924</v>
      </c>
      <c r="M57">
        <v>411243.06839999999</v>
      </c>
      <c r="N57">
        <v>427559.41029999999</v>
      </c>
      <c r="O57">
        <v>444022.76699999999</v>
      </c>
      <c r="P57">
        <v>460886.40629999997</v>
      </c>
      <c r="Q57">
        <v>478176.80119999999</v>
      </c>
      <c r="R57">
        <v>495972.70429999998</v>
      </c>
      <c r="S57">
        <v>514396.68109999999</v>
      </c>
      <c r="T57">
        <v>529198.8003</v>
      </c>
      <c r="U57">
        <v>543100.70589999994</v>
      </c>
      <c r="V57">
        <v>556207.13470000005</v>
      </c>
      <c r="W57">
        <v>568648.31929999997</v>
      </c>
      <c r="X57">
        <v>580558.85069999995</v>
      </c>
      <c r="Y57">
        <v>592059.82869999995</v>
      </c>
      <c r="Z57">
        <v>603252.01260000002</v>
      </c>
      <c r="AA57">
        <v>614215.97420000006</v>
      </c>
      <c r="AB57">
        <v>625014.18400000001</v>
      </c>
      <c r="AC57">
        <v>635696.48510000005</v>
      </c>
      <c r="AD57">
        <v>646365.25009999995</v>
      </c>
      <c r="AE57">
        <v>657158.83059999999</v>
      </c>
      <c r="AF57">
        <v>667929.34030000004</v>
      </c>
      <c r="AG57">
        <v>678704.15919999999</v>
      </c>
      <c r="AH57">
        <v>689507.31629999995</v>
      </c>
      <c r="AI57">
        <v>700356.24430000002</v>
      </c>
      <c r="AJ57">
        <v>711266.11219999997</v>
      </c>
      <c r="AK57">
        <v>722251.2635</v>
      </c>
      <c r="AL57">
        <v>733325.44400000002</v>
      </c>
      <c r="AM57">
        <v>744503.58140000002</v>
      </c>
    </row>
    <row r="58" spans="1:39" x14ac:dyDescent="0.25">
      <c r="A58" t="s">
        <v>50</v>
      </c>
      <c r="B58">
        <v>237150.27770000001</v>
      </c>
      <c r="C58">
        <v>252728.99590000001</v>
      </c>
      <c r="D58">
        <v>268174.81829999998</v>
      </c>
      <c r="E58">
        <v>283763.03100000002</v>
      </c>
      <c r="F58">
        <v>299369.25780000002</v>
      </c>
      <c r="G58">
        <v>314707.58789999998</v>
      </c>
      <c r="H58">
        <v>329696.10930000001</v>
      </c>
      <c r="I58">
        <v>344753.73239999998</v>
      </c>
      <c r="J58">
        <v>359988.18689999997</v>
      </c>
      <c r="K58">
        <v>375482.00910000002</v>
      </c>
      <c r="L58">
        <v>391178.78749999998</v>
      </c>
      <c r="M58">
        <v>407002.09749999997</v>
      </c>
      <c r="N58">
        <v>422871.25719999999</v>
      </c>
      <c r="O58">
        <v>439224.1692</v>
      </c>
      <c r="P58">
        <v>456369.94929999998</v>
      </c>
      <c r="Q58">
        <v>473781.03570000001</v>
      </c>
      <c r="R58">
        <v>491481.58289999998</v>
      </c>
      <c r="S58">
        <v>509605.97529999999</v>
      </c>
      <c r="T58">
        <v>524198.00919999997</v>
      </c>
      <c r="U58">
        <v>537961.49600000004</v>
      </c>
      <c r="V58">
        <v>550704.43909999996</v>
      </c>
      <c r="W58">
        <v>562588.95819999999</v>
      </c>
      <c r="X58">
        <v>573773.59939999995</v>
      </c>
      <c r="Y58">
        <v>584405.09010000003</v>
      </c>
      <c r="Z58">
        <v>594608.54969999997</v>
      </c>
      <c r="AA58">
        <v>604486.06539999996</v>
      </c>
      <c r="AB58">
        <v>614118.56039999996</v>
      </c>
      <c r="AC58">
        <v>623571.43460000004</v>
      </c>
      <c r="AD58">
        <v>633086.50650000002</v>
      </c>
      <c r="AE58">
        <v>642786.89919999999</v>
      </c>
      <c r="AF58">
        <v>652291.20629999996</v>
      </c>
      <c r="AG58">
        <v>661476.89469999995</v>
      </c>
      <c r="AH58">
        <v>670428.76569999999</v>
      </c>
      <c r="AI58">
        <v>679252.11430000002</v>
      </c>
      <c r="AJ58">
        <v>688006.53949999996</v>
      </c>
      <c r="AK58">
        <v>696728.23060000001</v>
      </c>
      <c r="AL58">
        <v>705459.08230000001</v>
      </c>
      <c r="AM58">
        <v>714231.3959</v>
      </c>
    </row>
    <row r="59" spans="1:39" x14ac:dyDescent="0.25">
      <c r="A59" t="s">
        <v>57</v>
      </c>
      <c r="B59">
        <v>1712.076548</v>
      </c>
      <c r="C59">
        <v>1767.5929639999999</v>
      </c>
      <c r="D59">
        <v>1822.732346</v>
      </c>
      <c r="E59">
        <v>1878.396698</v>
      </c>
      <c r="F59">
        <v>1934.407809</v>
      </c>
      <c r="G59">
        <v>1990.093558</v>
      </c>
      <c r="H59">
        <v>2045.739149</v>
      </c>
      <c r="I59">
        <v>2101.821817</v>
      </c>
      <c r="J59">
        <v>2157.863703</v>
      </c>
      <c r="K59">
        <v>2213.426637</v>
      </c>
      <c r="L59">
        <v>2268.699192</v>
      </c>
      <c r="M59">
        <v>2323.7781799999998</v>
      </c>
      <c r="N59">
        <v>2378.7074830000001</v>
      </c>
      <c r="O59">
        <v>2433.2929629999999</v>
      </c>
      <c r="P59">
        <v>2488.305038</v>
      </c>
      <c r="Q59">
        <v>2543.2720949999998</v>
      </c>
      <c r="R59">
        <v>2598.0140350000001</v>
      </c>
      <c r="S59">
        <v>2652.316605</v>
      </c>
      <c r="T59">
        <v>2662.5940799999998</v>
      </c>
      <c r="U59">
        <v>2673.9533270000002</v>
      </c>
      <c r="V59">
        <v>2685.5160190000001</v>
      </c>
      <c r="W59">
        <v>2696.6916590000001</v>
      </c>
      <c r="X59">
        <v>2707.1816899999999</v>
      </c>
      <c r="Y59">
        <v>2716.8860319999999</v>
      </c>
      <c r="Z59">
        <v>2725.8127399999998</v>
      </c>
      <c r="AA59">
        <v>2734.0069309999999</v>
      </c>
      <c r="AB59">
        <v>2741.5160519999999</v>
      </c>
      <c r="AC59">
        <v>2748.375145</v>
      </c>
      <c r="AD59">
        <v>2754.7659319999998</v>
      </c>
      <c r="AE59">
        <v>2761.1248660000001</v>
      </c>
      <c r="AF59">
        <v>2767.5542620000001</v>
      </c>
      <c r="AG59">
        <v>2774.151613</v>
      </c>
      <c r="AH59">
        <v>2780.95624</v>
      </c>
      <c r="AI59">
        <v>2787.9675769999999</v>
      </c>
      <c r="AJ59">
        <v>2795.1636600000002</v>
      </c>
      <c r="AK59">
        <v>2802.5079740000001</v>
      </c>
      <c r="AL59">
        <v>2809.9559610000001</v>
      </c>
      <c r="AM59">
        <v>2817.4588319999998</v>
      </c>
    </row>
    <row r="60" spans="1:39" x14ac:dyDescent="0.25">
      <c r="A60" t="s">
        <v>58</v>
      </c>
      <c r="B60">
        <v>33.802999999999997</v>
      </c>
      <c r="C60">
        <v>34.64686202</v>
      </c>
      <c r="D60">
        <v>35.740787509999997</v>
      </c>
      <c r="E60">
        <v>36.992554869999999</v>
      </c>
      <c r="F60">
        <v>38.165958529999997</v>
      </c>
      <c r="G60">
        <v>39.194679239999999</v>
      </c>
      <c r="H60">
        <v>40.155530130000002</v>
      </c>
      <c r="I60">
        <v>41.093068420000002</v>
      </c>
      <c r="J60">
        <v>42.048892479999999</v>
      </c>
      <c r="K60">
        <v>43.02419338</v>
      </c>
      <c r="L60">
        <v>44.011638830000003</v>
      </c>
      <c r="M60">
        <v>45.013013989999997</v>
      </c>
      <c r="N60">
        <v>46.036394729999998</v>
      </c>
      <c r="O60">
        <v>47.109614110000003</v>
      </c>
      <c r="P60">
        <v>48.21881415</v>
      </c>
      <c r="Q60">
        <v>49.390869369999997</v>
      </c>
      <c r="R60">
        <v>50.633919140000003</v>
      </c>
      <c r="S60">
        <v>51.94501494</v>
      </c>
      <c r="T60">
        <v>53.382438530000002</v>
      </c>
      <c r="U60">
        <v>54.911713239999997</v>
      </c>
      <c r="V60">
        <v>56.508923410000001</v>
      </c>
      <c r="W60">
        <v>58.159575029999999</v>
      </c>
      <c r="X60">
        <v>59.855706150000003</v>
      </c>
      <c r="Y60">
        <v>61.593532519999997</v>
      </c>
      <c r="Z60">
        <v>63.37165469</v>
      </c>
      <c r="AA60">
        <v>65.189835340000002</v>
      </c>
      <c r="AB60">
        <v>67.048256309999999</v>
      </c>
      <c r="AC60">
        <v>68.947179230000003</v>
      </c>
      <c r="AD60">
        <v>70.969089460000006</v>
      </c>
      <c r="AE60">
        <v>73.080913289999998</v>
      </c>
      <c r="AF60">
        <v>75.298857709999893</v>
      </c>
      <c r="AG60">
        <v>77.621077159999999</v>
      </c>
      <c r="AH60">
        <v>80.036401650000002</v>
      </c>
      <c r="AI60">
        <v>82.533242880000003</v>
      </c>
      <c r="AJ60">
        <v>85.103861319999893</v>
      </c>
      <c r="AK60">
        <v>87.744947089999997</v>
      </c>
      <c r="AL60">
        <v>90.457483859999996</v>
      </c>
      <c r="AM60">
        <v>93.246214910000006</v>
      </c>
    </row>
    <row r="61" spans="1:39" x14ac:dyDescent="0.25">
      <c r="A61" t="s">
        <v>59</v>
      </c>
      <c r="B61">
        <v>195.22054259999999</v>
      </c>
      <c r="C61">
        <v>210.6837659</v>
      </c>
      <c r="D61">
        <v>226.16424950000001</v>
      </c>
      <c r="E61">
        <v>241.671728</v>
      </c>
      <c r="F61">
        <v>257.21270320000002</v>
      </c>
      <c r="G61">
        <v>272.79222859999999</v>
      </c>
      <c r="H61">
        <v>288.4154403</v>
      </c>
      <c r="I61">
        <v>304.08559220000001</v>
      </c>
      <c r="J61">
        <v>319.81387419999999</v>
      </c>
      <c r="K61">
        <v>335.5512478</v>
      </c>
      <c r="L61">
        <v>351.26549979999999</v>
      </c>
      <c r="M61">
        <v>366.94670760000002</v>
      </c>
      <c r="N61">
        <v>382.59441409999999</v>
      </c>
      <c r="O61">
        <v>398.22141049999999</v>
      </c>
      <c r="P61">
        <v>413.8101747</v>
      </c>
      <c r="Q61">
        <v>429.41108209999999</v>
      </c>
      <c r="R61">
        <v>445.0529239</v>
      </c>
      <c r="S61">
        <v>460.74301009999999</v>
      </c>
      <c r="T61">
        <v>471.90836940000003</v>
      </c>
      <c r="U61">
        <v>483.0509768</v>
      </c>
      <c r="V61">
        <v>494.10678710000002</v>
      </c>
      <c r="W61">
        <v>505.03473789999998</v>
      </c>
      <c r="X61">
        <v>515.81492849999995</v>
      </c>
      <c r="Y61">
        <v>526.44338270000003</v>
      </c>
      <c r="Z61">
        <v>536.92559059999996</v>
      </c>
      <c r="AA61">
        <v>547.27236559999994</v>
      </c>
      <c r="AB61">
        <v>557.4957776</v>
      </c>
      <c r="AC61">
        <v>567.6077689</v>
      </c>
      <c r="AD61">
        <v>577.63144160000002</v>
      </c>
      <c r="AE61">
        <v>587.57170389999999</v>
      </c>
      <c r="AF61">
        <v>597.48421159999998</v>
      </c>
      <c r="AG61">
        <v>607.39909650000004</v>
      </c>
      <c r="AH61">
        <v>617.32238050000001</v>
      </c>
      <c r="AI61">
        <v>627.24867059999997</v>
      </c>
      <c r="AJ61">
        <v>637.17011730000002</v>
      </c>
      <c r="AK61">
        <v>647.07909040000004</v>
      </c>
      <c r="AL61">
        <v>656.97093619999998</v>
      </c>
      <c r="AM61">
        <v>666.8433268</v>
      </c>
    </row>
    <row r="62" spans="1:39" x14ac:dyDescent="0.25">
      <c r="A62" t="s">
        <v>60</v>
      </c>
      <c r="B62">
        <v>1712.076548</v>
      </c>
      <c r="C62">
        <v>1767.5929639999999</v>
      </c>
      <c r="D62">
        <v>1822.732346</v>
      </c>
      <c r="E62">
        <v>1878.396698</v>
      </c>
      <c r="F62">
        <v>1934.407809</v>
      </c>
      <c r="G62">
        <v>1992.0203819999999</v>
      </c>
      <c r="H62">
        <v>2049.6225909999998</v>
      </c>
      <c r="I62">
        <v>2106.7381620000001</v>
      </c>
      <c r="J62">
        <v>2162.9412480000001</v>
      </c>
      <c r="K62">
        <v>2218.0807159999999</v>
      </c>
      <c r="L62">
        <v>2272.7376880000002</v>
      </c>
      <c r="M62">
        <v>2327.344693</v>
      </c>
      <c r="N62">
        <v>2382.2204710000001</v>
      </c>
      <c r="O62">
        <v>2437.3982059999998</v>
      </c>
      <c r="P62">
        <v>2493.4098450000001</v>
      </c>
      <c r="Q62">
        <v>2549.644405</v>
      </c>
      <c r="R62">
        <v>2605.797294</v>
      </c>
      <c r="S62">
        <v>2661.5741830000002</v>
      </c>
      <c r="T62">
        <v>2672.4579739999999</v>
      </c>
      <c r="U62">
        <v>2683.747327</v>
      </c>
      <c r="V62">
        <v>2694.787448</v>
      </c>
      <c r="W62">
        <v>2705.1495500000001</v>
      </c>
      <c r="X62">
        <v>2714.6523240000001</v>
      </c>
      <c r="Y62">
        <v>2723.2797230000001</v>
      </c>
      <c r="Z62">
        <v>2731.0990350000002</v>
      </c>
      <c r="AA62">
        <v>2738.1957889999999</v>
      </c>
      <c r="AB62">
        <v>2744.6434340000001</v>
      </c>
      <c r="AC62">
        <v>2750.4920149999998</v>
      </c>
      <c r="AD62">
        <v>2755.7861659999999</v>
      </c>
      <c r="AE62">
        <v>2761.6859089999998</v>
      </c>
      <c r="AF62">
        <v>2768.3474940000001</v>
      </c>
      <c r="AG62">
        <v>2775.686408</v>
      </c>
      <c r="AH62">
        <v>2783.5099759999998</v>
      </c>
      <c r="AI62">
        <v>2791.626675</v>
      </c>
      <c r="AJ62">
        <v>2799.8800460000002</v>
      </c>
      <c r="AK62">
        <v>2808.1606489999999</v>
      </c>
      <c r="AL62">
        <v>2816.390449</v>
      </c>
      <c r="AM62">
        <v>2824.514443</v>
      </c>
    </row>
    <row r="63" spans="1:39" x14ac:dyDescent="0.25">
      <c r="A63" t="s">
        <v>61</v>
      </c>
      <c r="B63">
        <v>33.802999999999997</v>
      </c>
      <c r="C63">
        <v>34.64686202</v>
      </c>
      <c r="D63">
        <v>35.740787509999997</v>
      </c>
      <c r="E63">
        <v>36.992554869999999</v>
      </c>
      <c r="F63">
        <v>38.165958529999997</v>
      </c>
      <c r="G63">
        <v>39.181836099999998</v>
      </c>
      <c r="H63">
        <v>40.130946469999998</v>
      </c>
      <c r="I63">
        <v>41.06431628</v>
      </c>
      <c r="J63">
        <v>42.024255029999999</v>
      </c>
      <c r="K63">
        <v>43.010500810000003</v>
      </c>
      <c r="L63">
        <v>44.015660099999998</v>
      </c>
      <c r="M63">
        <v>45.042938139999997</v>
      </c>
      <c r="N63">
        <v>46.103804920000002</v>
      </c>
      <c r="O63">
        <v>47.234923620000004</v>
      </c>
      <c r="P63">
        <v>48.402896749999996</v>
      </c>
      <c r="Q63">
        <v>49.628255250000002</v>
      </c>
      <c r="R63">
        <v>50.918483670000001</v>
      </c>
      <c r="S63">
        <v>52.272084409999998</v>
      </c>
      <c r="T63">
        <v>53.705101579999997</v>
      </c>
      <c r="U63">
        <v>55.208589779999997</v>
      </c>
      <c r="V63">
        <v>56.775375760000003</v>
      </c>
      <c r="W63">
        <v>58.396790410000001</v>
      </c>
      <c r="X63">
        <v>60.065742649999997</v>
      </c>
      <c r="Y63">
        <v>61.777705390000001</v>
      </c>
      <c r="Z63">
        <v>63.53038359</v>
      </c>
      <c r="AA63">
        <v>65.322959409999996</v>
      </c>
      <c r="AB63">
        <v>67.155379339999996</v>
      </c>
      <c r="AC63">
        <v>69.027903570000007</v>
      </c>
      <c r="AD63">
        <v>71.061510600000005</v>
      </c>
      <c r="AE63">
        <v>73.206046700000002</v>
      </c>
      <c r="AF63">
        <v>75.461549959999999</v>
      </c>
      <c r="AG63">
        <v>77.818661800000001</v>
      </c>
      <c r="AH63">
        <v>80.263737640000002</v>
      </c>
      <c r="AI63">
        <v>82.785095749999996</v>
      </c>
      <c r="AJ63">
        <v>85.375505540000006</v>
      </c>
      <c r="AK63">
        <v>88.032395080000001</v>
      </c>
      <c r="AL63">
        <v>90.757225340000005</v>
      </c>
      <c r="AM63">
        <v>93.555028190000002</v>
      </c>
    </row>
    <row r="64" spans="1:39" x14ac:dyDescent="0.25">
      <c r="A64" t="s">
        <v>62</v>
      </c>
      <c r="B64">
        <v>195.22054259999999</v>
      </c>
      <c r="C64">
        <v>210.6837659</v>
      </c>
      <c r="D64">
        <v>226.16424950000001</v>
      </c>
      <c r="E64">
        <v>241.671728</v>
      </c>
      <c r="F64">
        <v>257.21270320000002</v>
      </c>
      <c r="G64">
        <v>272.19165299999997</v>
      </c>
      <c r="H64">
        <v>286.8977625</v>
      </c>
      <c r="I64">
        <v>301.72659149999998</v>
      </c>
      <c r="J64">
        <v>316.87408019999998</v>
      </c>
      <c r="K64">
        <v>332.24297460000003</v>
      </c>
      <c r="L64">
        <v>347.73072519999999</v>
      </c>
      <c r="M64">
        <v>363.19799080000001</v>
      </c>
      <c r="N64">
        <v>378.5600531</v>
      </c>
      <c r="O64">
        <v>394.58178770000001</v>
      </c>
      <c r="P64">
        <v>410.6070287</v>
      </c>
      <c r="Q64">
        <v>426.44669119999998</v>
      </c>
      <c r="R64">
        <v>442.07853089999998</v>
      </c>
      <c r="S64">
        <v>457.54302719999998</v>
      </c>
      <c r="T64">
        <v>468.76666440000002</v>
      </c>
      <c r="U64">
        <v>479.80402670000001</v>
      </c>
      <c r="V64">
        <v>490.53739200000001</v>
      </c>
      <c r="W64">
        <v>500.93914599999999</v>
      </c>
      <c r="X64">
        <v>511.02759220000002</v>
      </c>
      <c r="Y64">
        <v>520.84011420000002</v>
      </c>
      <c r="Z64">
        <v>530.4181638</v>
      </c>
      <c r="AA64">
        <v>539.80096189999995</v>
      </c>
      <c r="AB64">
        <v>549.02204630000006</v>
      </c>
      <c r="AC64">
        <v>558.10917389999997</v>
      </c>
      <c r="AD64">
        <v>567.25889470000004</v>
      </c>
      <c r="AE64">
        <v>576.35484750000001</v>
      </c>
      <c r="AF64">
        <v>585.17998209999996</v>
      </c>
      <c r="AG64">
        <v>593.73389680000002</v>
      </c>
      <c r="AH64">
        <v>602.10719589999997</v>
      </c>
      <c r="AI64">
        <v>610.38528510000003</v>
      </c>
      <c r="AJ64">
        <v>618.59064420000004</v>
      </c>
      <c r="AK64">
        <v>626.74769389999994</v>
      </c>
      <c r="AL64">
        <v>634.86772440000004</v>
      </c>
      <c r="AM64">
        <v>642.95556180000005</v>
      </c>
    </row>
    <row r="65" spans="1:39" x14ac:dyDescent="0.25">
      <c r="A65" t="s">
        <v>69</v>
      </c>
      <c r="B65">
        <v>158.6805803</v>
      </c>
      <c r="C65">
        <v>162.9110301</v>
      </c>
      <c r="D65">
        <v>165.9217079</v>
      </c>
      <c r="E65">
        <v>171.32017440000001</v>
      </c>
      <c r="F65">
        <v>176.15504060000001</v>
      </c>
      <c r="G65">
        <v>180.54456579999999</v>
      </c>
      <c r="H65">
        <v>184.37175120000001</v>
      </c>
      <c r="I65">
        <v>187.80567590000001</v>
      </c>
      <c r="J65">
        <v>190.99845680000001</v>
      </c>
      <c r="K65">
        <v>194.19468280000001</v>
      </c>
      <c r="L65">
        <v>197.355425</v>
      </c>
      <c r="M65">
        <v>200.45337259999999</v>
      </c>
      <c r="N65">
        <v>203.47636850000001</v>
      </c>
      <c r="O65">
        <v>206.7047627</v>
      </c>
      <c r="P65">
        <v>210.90067680000001</v>
      </c>
      <c r="Q65">
        <v>215.3325767</v>
      </c>
      <c r="R65">
        <v>219.7882927</v>
      </c>
      <c r="S65">
        <v>223.95570470000001</v>
      </c>
      <c r="T65">
        <v>228.3128825</v>
      </c>
      <c r="U65">
        <v>233.00321120000001</v>
      </c>
      <c r="V65">
        <v>237.6875095</v>
      </c>
      <c r="W65">
        <v>242.2943626</v>
      </c>
      <c r="X65">
        <v>246.77856270000001</v>
      </c>
      <c r="Y65">
        <v>251.09850489999999</v>
      </c>
      <c r="Z65">
        <v>255.21419230000001</v>
      </c>
      <c r="AA65">
        <v>259.08655540000001</v>
      </c>
      <c r="AB65">
        <v>262.67660979999999</v>
      </c>
      <c r="AC65">
        <v>265.94479239999998</v>
      </c>
      <c r="AD65">
        <v>269.24182459999997</v>
      </c>
      <c r="AE65">
        <v>273.18380560000003</v>
      </c>
      <c r="AF65">
        <v>277.29359640000001</v>
      </c>
      <c r="AG65">
        <v>281.50646710000001</v>
      </c>
      <c r="AH65">
        <v>285.76240890000003</v>
      </c>
      <c r="AI65">
        <v>290.012608</v>
      </c>
      <c r="AJ65">
        <v>294.22556159999999</v>
      </c>
      <c r="AK65">
        <v>298.38436510000002</v>
      </c>
      <c r="AL65">
        <v>302.48015709999999</v>
      </c>
      <c r="AM65">
        <v>306.51326710000001</v>
      </c>
    </row>
    <row r="66" spans="1:39" x14ac:dyDescent="0.25">
      <c r="A66" t="s">
        <v>70</v>
      </c>
      <c r="B66">
        <v>1535.2176030000001</v>
      </c>
      <c r="C66">
        <v>1603.000041</v>
      </c>
      <c r="D66">
        <v>1668.039869</v>
      </c>
      <c r="E66">
        <v>1734.565785</v>
      </c>
      <c r="F66">
        <v>1800.9697120000001</v>
      </c>
      <c r="G66">
        <v>1864.444585</v>
      </c>
      <c r="H66">
        <v>1926.625401</v>
      </c>
      <c r="I66">
        <v>1985.866863</v>
      </c>
      <c r="J66">
        <v>2043.6558829999999</v>
      </c>
      <c r="K66">
        <v>2100.9719150000001</v>
      </c>
      <c r="L66">
        <v>2158.0919589999999</v>
      </c>
      <c r="M66">
        <v>2215.0623730000002</v>
      </c>
      <c r="N66">
        <v>2271.8829700000001</v>
      </c>
      <c r="O66">
        <v>2329.0225399999999</v>
      </c>
      <c r="P66">
        <v>2390.0209140000002</v>
      </c>
      <c r="Q66">
        <v>2453.0167419999998</v>
      </c>
      <c r="R66">
        <v>2517.2641119999998</v>
      </c>
      <c r="S66">
        <v>2581.9522059999999</v>
      </c>
      <c r="T66">
        <v>2634.4209049999999</v>
      </c>
      <c r="U66">
        <v>2687.9923020000001</v>
      </c>
      <c r="V66">
        <v>2740.3553219999999</v>
      </c>
      <c r="W66">
        <v>2791.1913760000002</v>
      </c>
      <c r="X66">
        <v>2840.5451509999998</v>
      </c>
      <c r="Y66">
        <v>2888.467357</v>
      </c>
      <c r="Z66">
        <v>2934.9747440000001</v>
      </c>
      <c r="AA66">
        <v>2980.0587690000002</v>
      </c>
      <c r="AB66">
        <v>3023.696954</v>
      </c>
      <c r="AC66">
        <v>3065.858851</v>
      </c>
      <c r="AD66">
        <v>3107.699533</v>
      </c>
      <c r="AE66">
        <v>3152.210259</v>
      </c>
      <c r="AF66">
        <v>3197.2884789999998</v>
      </c>
      <c r="AG66">
        <v>3242.7252349999999</v>
      </c>
      <c r="AH66">
        <v>3288.483201</v>
      </c>
      <c r="AI66">
        <v>3334.5346249999998</v>
      </c>
      <c r="AJ66">
        <v>3380.8613110000001</v>
      </c>
      <c r="AK66">
        <v>3427.4967329999999</v>
      </c>
      <c r="AL66">
        <v>3474.4884050000001</v>
      </c>
      <c r="AM66">
        <v>3521.9156539999999</v>
      </c>
    </row>
    <row r="67" spans="1:39" x14ac:dyDescent="0.25">
      <c r="A67" t="s">
        <v>71</v>
      </c>
      <c r="B67">
        <v>806.7662934</v>
      </c>
      <c r="C67">
        <v>844.09376199999997</v>
      </c>
      <c r="D67">
        <v>888.96961590000001</v>
      </c>
      <c r="E67">
        <v>933.48002929999996</v>
      </c>
      <c r="F67">
        <v>976.23638449999999</v>
      </c>
      <c r="G67">
        <v>1020.564798</v>
      </c>
      <c r="H67">
        <v>1064.89428</v>
      </c>
      <c r="I67">
        <v>1109.2410219999999</v>
      </c>
      <c r="J67">
        <v>1153.5206229999999</v>
      </c>
      <c r="K67">
        <v>1197.7576879999999</v>
      </c>
      <c r="L67">
        <v>1241.9809620000001</v>
      </c>
      <c r="M67">
        <v>1286.1587259999999</v>
      </c>
      <c r="N67">
        <v>1330.254314</v>
      </c>
      <c r="O67">
        <v>1374.2200519999999</v>
      </c>
      <c r="P67">
        <v>1418.311915</v>
      </c>
      <c r="Q67">
        <v>1462.5220810000001</v>
      </c>
      <c r="R67">
        <v>1506.7487160000001</v>
      </c>
      <c r="S67">
        <v>1550.935886</v>
      </c>
      <c r="T67">
        <v>1568.278818</v>
      </c>
      <c r="U67">
        <v>1584.971131</v>
      </c>
      <c r="V67">
        <v>1601.563416</v>
      </c>
      <c r="W67">
        <v>1618.036885</v>
      </c>
      <c r="X67">
        <v>1634.306049</v>
      </c>
      <c r="Y67">
        <v>1650.2866759999999</v>
      </c>
      <c r="Z67">
        <v>1665.909463</v>
      </c>
      <c r="AA67">
        <v>1681.1221579999999</v>
      </c>
      <c r="AB67">
        <v>1695.8800269999999</v>
      </c>
      <c r="AC67">
        <v>1710.1473550000001</v>
      </c>
      <c r="AD67">
        <v>1724.1385780000001</v>
      </c>
      <c r="AE67">
        <v>1737.9810239999999</v>
      </c>
      <c r="AF67">
        <v>1751.716306</v>
      </c>
      <c r="AG67">
        <v>1765.507376</v>
      </c>
      <c r="AH67">
        <v>1779.4352429999999</v>
      </c>
      <c r="AI67">
        <v>1793.551845</v>
      </c>
      <c r="AJ67">
        <v>1807.9012479999999</v>
      </c>
      <c r="AK67">
        <v>1822.5249470000001</v>
      </c>
      <c r="AL67">
        <v>1837.4726969999999</v>
      </c>
      <c r="AM67">
        <v>1852.8015640000001</v>
      </c>
    </row>
    <row r="68" spans="1:39" x14ac:dyDescent="0.25">
      <c r="A68" t="s">
        <v>72</v>
      </c>
      <c r="B68">
        <v>191.8611679</v>
      </c>
      <c r="C68">
        <v>195.13871330000001</v>
      </c>
      <c r="D68">
        <v>198.4235339</v>
      </c>
      <c r="E68">
        <v>202.03393299999999</v>
      </c>
      <c r="F68">
        <v>205.9711083</v>
      </c>
      <c r="G68">
        <v>210.23241179999999</v>
      </c>
      <c r="H68">
        <v>214.79969589999999</v>
      </c>
      <c r="I68">
        <v>219.54875699999999</v>
      </c>
      <c r="J68">
        <v>224.37598</v>
      </c>
      <c r="K68">
        <v>229.40009950000001</v>
      </c>
      <c r="L68">
        <v>234.7079402</v>
      </c>
      <c r="M68">
        <v>240.37686830000001</v>
      </c>
      <c r="N68">
        <v>246.50350800000001</v>
      </c>
      <c r="O68">
        <v>253.17238159999999</v>
      </c>
      <c r="P68">
        <v>260.88892600000003</v>
      </c>
      <c r="Q68">
        <v>270.21472729999999</v>
      </c>
      <c r="R68">
        <v>281.56371919999998</v>
      </c>
      <c r="S68">
        <v>295.4887344</v>
      </c>
      <c r="T68">
        <v>308.59436019999998</v>
      </c>
      <c r="U68">
        <v>318.41401949999999</v>
      </c>
      <c r="V68">
        <v>325.45284329999998</v>
      </c>
      <c r="W68">
        <v>330.27439090000001</v>
      </c>
      <c r="X68">
        <v>333.43223949999998</v>
      </c>
      <c r="Y68">
        <v>335.42511710000002</v>
      </c>
      <c r="Z68">
        <v>336.67532460000001</v>
      </c>
      <c r="AA68">
        <v>337.52588050000003</v>
      </c>
      <c r="AB68">
        <v>338.24811749999998</v>
      </c>
      <c r="AC68">
        <v>339.05221540000002</v>
      </c>
      <c r="AD68">
        <v>340.22220179999999</v>
      </c>
      <c r="AE68">
        <v>341.90080339999997</v>
      </c>
      <c r="AF68">
        <v>343.65042240000002</v>
      </c>
      <c r="AG68">
        <v>345.63225</v>
      </c>
      <c r="AH68">
        <v>347.96108299999997</v>
      </c>
      <c r="AI68">
        <v>350.71537530000001</v>
      </c>
      <c r="AJ68">
        <v>353.95330480000001</v>
      </c>
      <c r="AK68">
        <v>357.7224721</v>
      </c>
      <c r="AL68">
        <v>362.05835280000002</v>
      </c>
      <c r="AM68">
        <v>366.99022500000001</v>
      </c>
    </row>
    <row r="69" spans="1:39" x14ac:dyDescent="0.25">
      <c r="A69" t="s">
        <v>231</v>
      </c>
      <c r="B69">
        <v>989.40725499999996</v>
      </c>
      <c r="C69">
        <v>1019.531871</v>
      </c>
      <c r="D69">
        <v>1050.744747</v>
      </c>
      <c r="E69">
        <v>1086.0035789999999</v>
      </c>
      <c r="F69">
        <v>1122.5280829999999</v>
      </c>
      <c r="G69">
        <v>1161.7657710000001</v>
      </c>
      <c r="H69">
        <v>1199.2318339999999</v>
      </c>
      <c r="I69">
        <v>1233.7804430000001</v>
      </c>
      <c r="J69">
        <v>1251.3137690000001</v>
      </c>
      <c r="K69">
        <v>1259.8362239999999</v>
      </c>
      <c r="L69">
        <v>1265.4561639999999</v>
      </c>
      <c r="M69">
        <v>1268.727709</v>
      </c>
      <c r="N69">
        <v>1269.421848</v>
      </c>
      <c r="O69">
        <v>1272.74144</v>
      </c>
      <c r="P69">
        <v>1292.9726250000001</v>
      </c>
      <c r="Q69">
        <v>1315.7322349999999</v>
      </c>
      <c r="R69">
        <v>1339.114417</v>
      </c>
      <c r="S69">
        <v>1362.4398920000001</v>
      </c>
      <c r="T69">
        <v>1375.8239450000001</v>
      </c>
      <c r="U69">
        <v>1387.2460269999999</v>
      </c>
      <c r="V69">
        <v>1397.2116109999999</v>
      </c>
      <c r="W69">
        <v>1405.7713369999999</v>
      </c>
      <c r="X69">
        <v>1412.98044</v>
      </c>
      <c r="Y69">
        <v>1418.9067600000001</v>
      </c>
      <c r="Z69">
        <v>1423.6167310000001</v>
      </c>
      <c r="AA69">
        <v>1427.16734</v>
      </c>
      <c r="AB69">
        <v>1429.6034569999999</v>
      </c>
      <c r="AC69">
        <v>1430.9591840000001</v>
      </c>
      <c r="AD69">
        <v>1434.734962</v>
      </c>
      <c r="AE69">
        <v>1455.56161</v>
      </c>
      <c r="AF69">
        <v>1480.266351</v>
      </c>
      <c r="AG69">
        <v>1507.023044</v>
      </c>
      <c r="AH69">
        <v>1535.363018</v>
      </c>
      <c r="AI69">
        <v>1565.053717</v>
      </c>
      <c r="AJ69">
        <v>1595.9602890000001</v>
      </c>
      <c r="AK69">
        <v>1628.0250960000001</v>
      </c>
      <c r="AL69">
        <v>1661.2475919999999</v>
      </c>
      <c r="AM69">
        <v>1695.678942</v>
      </c>
    </row>
    <row r="70" spans="1:39" x14ac:dyDescent="0.25">
      <c r="A70" t="s">
        <v>232</v>
      </c>
      <c r="B70">
        <v>2168.3875360000002</v>
      </c>
      <c r="C70">
        <v>2312.2939860000001</v>
      </c>
      <c r="D70">
        <v>2424.9297550000001</v>
      </c>
      <c r="E70">
        <v>2601.6903179999999</v>
      </c>
      <c r="F70">
        <v>2786.7537870000001</v>
      </c>
      <c r="G70">
        <v>3078.9084760000001</v>
      </c>
      <c r="H70">
        <v>3308.163204</v>
      </c>
      <c r="I70">
        <v>3478.9588680000002</v>
      </c>
      <c r="J70">
        <v>3606.7500140000002</v>
      </c>
      <c r="K70">
        <v>3703.4597229999999</v>
      </c>
      <c r="L70">
        <v>3769.3480209999998</v>
      </c>
      <c r="M70">
        <v>3797.577687</v>
      </c>
      <c r="N70">
        <v>3775.3326459999998</v>
      </c>
      <c r="O70">
        <v>3865.1587840000002</v>
      </c>
      <c r="P70">
        <v>3979.800992</v>
      </c>
      <c r="Q70">
        <v>4104.5773049999998</v>
      </c>
      <c r="R70">
        <v>4240.5320240000001</v>
      </c>
      <c r="S70">
        <v>4390.4465689999997</v>
      </c>
      <c r="T70">
        <v>4472.4864479999997</v>
      </c>
      <c r="U70">
        <v>4524.1032750000004</v>
      </c>
      <c r="V70">
        <v>4547.6358220000002</v>
      </c>
      <c r="W70">
        <v>4546.6344470000004</v>
      </c>
      <c r="X70">
        <v>4524.6918839999998</v>
      </c>
      <c r="Y70">
        <v>4485.0606239999997</v>
      </c>
      <c r="Z70">
        <v>4430.491591</v>
      </c>
      <c r="AA70">
        <v>4363.2202610000004</v>
      </c>
      <c r="AB70">
        <v>4285.0318799999995</v>
      </c>
      <c r="AC70">
        <v>4197.3673689999996</v>
      </c>
      <c r="AD70">
        <v>4184.2582080000002</v>
      </c>
      <c r="AE70">
        <v>4217.4835430000003</v>
      </c>
      <c r="AF70">
        <v>4270.4986449999997</v>
      </c>
      <c r="AG70">
        <v>4335.6302429999996</v>
      </c>
      <c r="AH70">
        <v>4409.0604700000004</v>
      </c>
      <c r="AI70">
        <v>4488.5880349999998</v>
      </c>
      <c r="AJ70">
        <v>4572.949662</v>
      </c>
      <c r="AK70">
        <v>4661.4618369999998</v>
      </c>
      <c r="AL70">
        <v>4753.7814060000001</v>
      </c>
      <c r="AM70">
        <v>4849.7994179999996</v>
      </c>
    </row>
    <row r="71" spans="1:39" x14ac:dyDescent="0.25">
      <c r="A71" t="s">
        <v>74</v>
      </c>
      <c r="B71">
        <v>158.6805803</v>
      </c>
      <c r="C71">
        <v>162.9110301</v>
      </c>
      <c r="D71">
        <v>165.9217079</v>
      </c>
      <c r="E71">
        <v>171.32017440000001</v>
      </c>
      <c r="F71">
        <v>176.15504060000001</v>
      </c>
      <c r="G71">
        <v>180.54381129999999</v>
      </c>
      <c r="H71">
        <v>184.41931600000001</v>
      </c>
      <c r="I71">
        <v>187.84805929999999</v>
      </c>
      <c r="J71">
        <v>190.9982163</v>
      </c>
      <c r="K71">
        <v>194.13937540000001</v>
      </c>
      <c r="L71">
        <v>197.23988009999999</v>
      </c>
      <c r="M71">
        <v>200.28341209999999</v>
      </c>
      <c r="N71">
        <v>203.26322709999999</v>
      </c>
      <c r="O71">
        <v>206.49166550000001</v>
      </c>
      <c r="P71">
        <v>210.76778429999999</v>
      </c>
      <c r="Q71">
        <v>215.2798741</v>
      </c>
      <c r="R71">
        <v>219.80907719999999</v>
      </c>
      <c r="S71">
        <v>224.04110639999999</v>
      </c>
      <c r="T71">
        <v>228.43885560000001</v>
      </c>
      <c r="U71">
        <v>233.13850980000001</v>
      </c>
      <c r="V71">
        <v>237.78082950000001</v>
      </c>
      <c r="W71">
        <v>242.30700450000001</v>
      </c>
      <c r="X71">
        <v>246.67786129999999</v>
      </c>
      <c r="Y71">
        <v>250.85765749999999</v>
      </c>
      <c r="Z71">
        <v>254.8120212</v>
      </c>
      <c r="AA71">
        <v>258.5070862</v>
      </c>
      <c r="AB71">
        <v>261.90856209999998</v>
      </c>
      <c r="AC71">
        <v>264.981041</v>
      </c>
      <c r="AD71">
        <v>268.10257309999997</v>
      </c>
      <c r="AE71">
        <v>271.87615770000002</v>
      </c>
      <c r="AF71">
        <v>275.85606840000003</v>
      </c>
      <c r="AG71">
        <v>279.94974389999999</v>
      </c>
      <c r="AH71">
        <v>284.08890889999998</v>
      </c>
      <c r="AI71">
        <v>288.2216158</v>
      </c>
      <c r="AJ71">
        <v>292.31258300000002</v>
      </c>
      <c r="AK71">
        <v>296.34108520000001</v>
      </c>
      <c r="AL71">
        <v>300.29803650000002</v>
      </c>
      <c r="AM71">
        <v>304.18399529999999</v>
      </c>
    </row>
    <row r="72" spans="1:39" x14ac:dyDescent="0.25">
      <c r="A72" t="s">
        <v>75</v>
      </c>
      <c r="B72">
        <v>1535.2176030000001</v>
      </c>
      <c r="C72">
        <v>1603.000041</v>
      </c>
      <c r="D72">
        <v>1668.039869</v>
      </c>
      <c r="E72">
        <v>1734.565785</v>
      </c>
      <c r="F72">
        <v>1800.9697120000001</v>
      </c>
      <c r="G72">
        <v>1864.2407020000001</v>
      </c>
      <c r="H72">
        <v>1924.6622339999999</v>
      </c>
      <c r="I72">
        <v>1982.5845890000001</v>
      </c>
      <c r="J72">
        <v>2038.7480009999999</v>
      </c>
      <c r="K72">
        <v>2094.8835199999999</v>
      </c>
      <c r="L72">
        <v>2151.093034</v>
      </c>
      <c r="M72">
        <v>2207.3759759999998</v>
      </c>
      <c r="N72">
        <v>2263.5672119999999</v>
      </c>
      <c r="O72">
        <v>2320.2764440000001</v>
      </c>
      <c r="P72">
        <v>2382.8489199999999</v>
      </c>
      <c r="Q72">
        <v>2446.989568</v>
      </c>
      <c r="R72">
        <v>2511.8733579999998</v>
      </c>
      <c r="S72">
        <v>2576.7747060000002</v>
      </c>
      <c r="T72">
        <v>2628.8798120000001</v>
      </c>
      <c r="U72">
        <v>2682.4383769999999</v>
      </c>
      <c r="V72">
        <v>2733.9630769999999</v>
      </c>
      <c r="W72">
        <v>2783.378338</v>
      </c>
      <c r="X72">
        <v>2830.8259109999999</v>
      </c>
      <c r="Y72">
        <v>2876.4301150000001</v>
      </c>
      <c r="Z72">
        <v>2920.2690680000001</v>
      </c>
      <c r="AA72">
        <v>2962.3865479999999</v>
      </c>
      <c r="AB72">
        <v>3002.8050520000002</v>
      </c>
      <c r="AC72">
        <v>3041.5328079999999</v>
      </c>
      <c r="AD72">
        <v>3080.254355</v>
      </c>
      <c r="AE72">
        <v>3122.1773429999998</v>
      </c>
      <c r="AF72">
        <v>3164.6317869999998</v>
      </c>
      <c r="AG72">
        <v>3206.7208569999998</v>
      </c>
      <c r="AH72">
        <v>3248.5101869999999</v>
      </c>
      <c r="AI72">
        <v>3290.1766389999998</v>
      </c>
      <c r="AJ72">
        <v>3331.8159529999998</v>
      </c>
      <c r="AK72">
        <v>3373.4593460000001</v>
      </c>
      <c r="AL72">
        <v>3415.2253420000002</v>
      </c>
      <c r="AM72">
        <v>3457.23938</v>
      </c>
    </row>
    <row r="73" spans="1:39" x14ac:dyDescent="0.25">
      <c r="A73" t="s">
        <v>76</v>
      </c>
      <c r="B73">
        <v>806.7662934</v>
      </c>
      <c r="C73">
        <v>844.09376199999997</v>
      </c>
      <c r="D73">
        <v>888.96961590000001</v>
      </c>
      <c r="E73">
        <v>933.48002929999996</v>
      </c>
      <c r="F73">
        <v>976.23638449999999</v>
      </c>
      <c r="G73">
        <v>1020.704692</v>
      </c>
      <c r="H73">
        <v>1065.8813279999999</v>
      </c>
      <c r="I73">
        <v>1110.8367089999999</v>
      </c>
      <c r="J73">
        <v>1155.367804</v>
      </c>
      <c r="K73">
        <v>1199.6242609999999</v>
      </c>
      <c r="L73">
        <v>1243.728779</v>
      </c>
      <c r="M73">
        <v>1287.755486</v>
      </c>
      <c r="N73">
        <v>1331.7667630000001</v>
      </c>
      <c r="O73">
        <v>1375.752356</v>
      </c>
      <c r="P73">
        <v>1420.0347919999999</v>
      </c>
      <c r="Q73">
        <v>1464.526163</v>
      </c>
      <c r="R73">
        <v>1509.108086</v>
      </c>
      <c r="S73">
        <v>1553.7001029999999</v>
      </c>
      <c r="T73">
        <v>1571.3394249999999</v>
      </c>
      <c r="U73">
        <v>1587.9779149999999</v>
      </c>
      <c r="V73">
        <v>1604.2763319999999</v>
      </c>
      <c r="W73">
        <v>1620.29574</v>
      </c>
      <c r="X73">
        <v>1635.9933719999999</v>
      </c>
      <c r="Y73">
        <v>1651.3208749999999</v>
      </c>
      <c r="Z73">
        <v>1666.2383629999999</v>
      </c>
      <c r="AA73">
        <v>1680.7166199999999</v>
      </c>
      <c r="AB73">
        <v>1694.7280969999999</v>
      </c>
      <c r="AC73">
        <v>1708.249176</v>
      </c>
      <c r="AD73">
        <v>1721.466032</v>
      </c>
      <c r="AE73">
        <v>1734.5672689999999</v>
      </c>
      <c r="AF73">
        <v>1747.9722159999999</v>
      </c>
      <c r="AG73">
        <v>1761.7575220000001</v>
      </c>
      <c r="AH73">
        <v>1775.893448</v>
      </c>
      <c r="AI73">
        <v>1790.3332359999999</v>
      </c>
      <c r="AJ73">
        <v>1805.0415419999999</v>
      </c>
      <c r="AK73">
        <v>1820.0032550000001</v>
      </c>
      <c r="AL73">
        <v>1835.233839</v>
      </c>
      <c r="AM73">
        <v>1850.770696</v>
      </c>
    </row>
    <row r="74" spans="1:39" x14ac:dyDescent="0.25">
      <c r="A74" t="s">
        <v>77</v>
      </c>
      <c r="B74">
        <v>191.8611679</v>
      </c>
      <c r="C74">
        <v>195.13871330000001</v>
      </c>
      <c r="D74">
        <v>198.4235339</v>
      </c>
      <c r="E74">
        <v>202.03393299999999</v>
      </c>
      <c r="F74">
        <v>205.9711083</v>
      </c>
      <c r="G74">
        <v>210.18711300000001</v>
      </c>
      <c r="H74">
        <v>214.44568029999999</v>
      </c>
      <c r="I74">
        <v>218.79943069999999</v>
      </c>
      <c r="J74">
        <v>223.28570060000001</v>
      </c>
      <c r="K74">
        <v>228.0455743</v>
      </c>
      <c r="L74">
        <v>233.12376760000001</v>
      </c>
      <c r="M74">
        <v>238.57537669999999</v>
      </c>
      <c r="N74">
        <v>244.4514628</v>
      </c>
      <c r="O74">
        <v>250.9197906</v>
      </c>
      <c r="P74">
        <v>258.73797780000001</v>
      </c>
      <c r="Q74">
        <v>268.06954380000002</v>
      </c>
      <c r="R74">
        <v>279.29549880000002</v>
      </c>
      <c r="S74">
        <v>292.9559289</v>
      </c>
      <c r="T74">
        <v>305.78454929999998</v>
      </c>
      <c r="U74">
        <v>315.4728063</v>
      </c>
      <c r="V74">
        <v>322.26579279999999</v>
      </c>
      <c r="W74">
        <v>326.75604290000001</v>
      </c>
      <c r="X74">
        <v>329.51393839999997</v>
      </c>
      <c r="Y74">
        <v>331.05468150000002</v>
      </c>
      <c r="Z74">
        <v>331.81578730000001</v>
      </c>
      <c r="AA74">
        <v>332.15223259999999</v>
      </c>
      <c r="AB74">
        <v>332.34388109999998</v>
      </c>
      <c r="AC74">
        <v>332.60640280000001</v>
      </c>
      <c r="AD74">
        <v>333.2648974</v>
      </c>
      <c r="AE74">
        <v>334.48950530000002</v>
      </c>
      <c r="AF74">
        <v>335.74204739999999</v>
      </c>
      <c r="AG74">
        <v>337.07452050000001</v>
      </c>
      <c r="AH74">
        <v>338.62952630000001</v>
      </c>
      <c r="AI74">
        <v>340.5295021</v>
      </c>
      <c r="AJ74">
        <v>342.85564310000001</v>
      </c>
      <c r="AK74">
        <v>345.65836999999999</v>
      </c>
      <c r="AL74">
        <v>348.98400709999999</v>
      </c>
      <c r="AM74">
        <v>352.86573449999997</v>
      </c>
    </row>
    <row r="75" spans="1:39" x14ac:dyDescent="0.25">
      <c r="A75" t="s">
        <v>233</v>
      </c>
      <c r="B75">
        <v>989.40725499999996</v>
      </c>
      <c r="C75">
        <v>1019.531871</v>
      </c>
      <c r="D75">
        <v>1050.744747</v>
      </c>
      <c r="E75">
        <v>1086.0035789999999</v>
      </c>
      <c r="F75">
        <v>1122.5280829999999</v>
      </c>
      <c r="G75">
        <v>1157.8012940000001</v>
      </c>
      <c r="H75">
        <v>1190.9451389999999</v>
      </c>
      <c r="I75">
        <v>1221.7972010000001</v>
      </c>
      <c r="J75">
        <v>1236.3946149999999</v>
      </c>
      <c r="K75">
        <v>1242.492244</v>
      </c>
      <c r="L75">
        <v>1245.922795</v>
      </c>
      <c r="M75">
        <v>1246.9816920000001</v>
      </c>
      <c r="N75">
        <v>1245.188508</v>
      </c>
      <c r="O75">
        <v>1244.8187330000001</v>
      </c>
      <c r="P75">
        <v>1260.632202</v>
      </c>
      <c r="Q75">
        <v>1278.355458</v>
      </c>
      <c r="R75">
        <v>1296.0786210000001</v>
      </c>
      <c r="S75">
        <v>1313.114161</v>
      </c>
      <c r="T75">
        <v>1322.9588699999999</v>
      </c>
      <c r="U75">
        <v>1331.4233099999999</v>
      </c>
      <c r="V75">
        <v>1338.6883210000001</v>
      </c>
      <c r="W75">
        <v>1344.832991</v>
      </c>
      <c r="X75">
        <v>1349.941605</v>
      </c>
      <c r="Y75">
        <v>1354.0981240000001</v>
      </c>
      <c r="Z75">
        <v>1357.3760810000001</v>
      </c>
      <c r="AA75">
        <v>1359.8334669999999</v>
      </c>
      <c r="AB75">
        <v>1361.511624</v>
      </c>
      <c r="AC75">
        <v>1362.437128</v>
      </c>
      <c r="AD75">
        <v>1365.3062640000001</v>
      </c>
      <c r="AE75">
        <v>1383.476942</v>
      </c>
      <c r="AF75">
        <v>1404.6494990000001</v>
      </c>
      <c r="AG75">
        <v>1427.1866399999999</v>
      </c>
      <c r="AH75">
        <v>1450.741282</v>
      </c>
      <c r="AI75">
        <v>1475.172026</v>
      </c>
      <c r="AJ75">
        <v>1500.4053799999999</v>
      </c>
      <c r="AK75">
        <v>1526.419191</v>
      </c>
      <c r="AL75">
        <v>1553.2434989999999</v>
      </c>
      <c r="AM75">
        <v>1580.950523</v>
      </c>
    </row>
    <row r="76" spans="1:39" x14ac:dyDescent="0.25">
      <c r="A76" t="s">
        <v>234</v>
      </c>
      <c r="B76">
        <v>2168.3875360000002</v>
      </c>
      <c r="C76">
        <v>2312.2939860000001</v>
      </c>
      <c r="D76">
        <v>2424.9297550000001</v>
      </c>
      <c r="E76">
        <v>2601.6903179999999</v>
      </c>
      <c r="F76">
        <v>2786.7537870000001</v>
      </c>
      <c r="G76">
        <v>3051.420153</v>
      </c>
      <c r="H76">
        <v>3253.1607090000002</v>
      </c>
      <c r="I76">
        <v>3395.8202139999999</v>
      </c>
      <c r="J76">
        <v>3493.3228159999999</v>
      </c>
      <c r="K76">
        <v>3554.1924960000001</v>
      </c>
      <c r="L76">
        <v>3572.968828</v>
      </c>
      <c r="M76">
        <v>3535.1024349999998</v>
      </c>
      <c r="N76">
        <v>3418.5566119999999</v>
      </c>
      <c r="O76">
        <v>3354.3125949999999</v>
      </c>
      <c r="P76">
        <v>3294.248</v>
      </c>
      <c r="Q76">
        <v>3223.5567970000002</v>
      </c>
      <c r="R76">
        <v>3142.5278400000002</v>
      </c>
      <c r="S76">
        <v>3053.1885179999999</v>
      </c>
      <c r="T76">
        <v>3014.07735</v>
      </c>
      <c r="U76">
        <v>2962.588553</v>
      </c>
      <c r="V76">
        <v>2892.0737829999998</v>
      </c>
      <c r="W76">
        <v>2805.9476909999998</v>
      </c>
      <c r="X76">
        <v>2708.1498780000002</v>
      </c>
      <c r="Y76">
        <v>2602.2062000000001</v>
      </c>
      <c r="Z76">
        <v>2491.064558</v>
      </c>
      <c r="AA76">
        <v>2377.1017689999999</v>
      </c>
      <c r="AB76">
        <v>2262.19533</v>
      </c>
      <c r="AC76">
        <v>2147.8175190000002</v>
      </c>
      <c r="AD76">
        <v>2044.9087709999999</v>
      </c>
      <c r="AE76">
        <v>1949.7169200000001</v>
      </c>
      <c r="AF76">
        <v>1856.2212569999999</v>
      </c>
      <c r="AG76">
        <v>1763.8046710000001</v>
      </c>
      <c r="AH76">
        <v>1672.63156</v>
      </c>
      <c r="AI76">
        <v>1582.97219</v>
      </c>
      <c r="AJ76">
        <v>1495.008337</v>
      </c>
      <c r="AK76">
        <v>1408.858105</v>
      </c>
      <c r="AL76">
        <v>1324.652073</v>
      </c>
      <c r="AM76">
        <v>1242.503027</v>
      </c>
    </row>
    <row r="77" spans="1:39" x14ac:dyDescent="0.25">
      <c r="A77" t="s">
        <v>73</v>
      </c>
      <c r="B77">
        <v>1941.100091</v>
      </c>
      <c r="C77">
        <v>2012.9235920000001</v>
      </c>
      <c r="D77">
        <v>2084.6373830000002</v>
      </c>
      <c r="E77">
        <v>2157.0609810000001</v>
      </c>
      <c r="F77">
        <v>2229.7864709999999</v>
      </c>
      <c r="G77">
        <v>2302.0804659999999</v>
      </c>
      <c r="H77">
        <v>2374.3101200000001</v>
      </c>
      <c r="I77">
        <v>2447.000477</v>
      </c>
      <c r="J77">
        <v>2519.7264700000001</v>
      </c>
      <c r="K77">
        <v>2592.002078</v>
      </c>
      <c r="L77">
        <v>2663.97633</v>
      </c>
      <c r="M77">
        <v>2735.7379019999998</v>
      </c>
      <c r="N77">
        <v>2807.3382919999999</v>
      </c>
      <c r="O77">
        <v>2878.6239879999998</v>
      </c>
      <c r="P77">
        <v>2950.3340269999999</v>
      </c>
      <c r="Q77">
        <v>3022.0740460000002</v>
      </c>
      <c r="R77">
        <v>3093.7008780000001</v>
      </c>
      <c r="S77">
        <v>3165.0046299999999</v>
      </c>
      <c r="T77">
        <v>3187.884888</v>
      </c>
      <c r="U77">
        <v>3211.916017</v>
      </c>
      <c r="V77">
        <v>3236.1317300000001</v>
      </c>
      <c r="W77">
        <v>3259.885972</v>
      </c>
      <c r="X77">
        <v>3282.852324</v>
      </c>
      <c r="Y77">
        <v>3304.922947</v>
      </c>
      <c r="Z77">
        <v>3326.1099859999999</v>
      </c>
      <c r="AA77">
        <v>3346.4691320000002</v>
      </c>
      <c r="AB77">
        <v>3366.060086</v>
      </c>
      <c r="AC77">
        <v>3384.9300929999999</v>
      </c>
      <c r="AD77">
        <v>3403.3664629999998</v>
      </c>
      <c r="AE77">
        <v>3421.7774829999998</v>
      </c>
      <c r="AF77">
        <v>3440.3373320000001</v>
      </c>
      <c r="AG77">
        <v>3459.1717870000002</v>
      </c>
      <c r="AH77">
        <v>3478.3150220000002</v>
      </c>
      <c r="AI77">
        <v>3497.749491</v>
      </c>
      <c r="AJ77">
        <v>3517.4376390000002</v>
      </c>
      <c r="AK77">
        <v>3537.332011</v>
      </c>
      <c r="AL77">
        <v>3557.3843809999998</v>
      </c>
      <c r="AM77">
        <v>3577.5483730000001</v>
      </c>
    </row>
    <row r="78" spans="1:39" x14ac:dyDescent="0.25">
      <c r="A78" t="s">
        <v>238</v>
      </c>
      <c r="B78">
        <v>1941.100091</v>
      </c>
      <c r="C78">
        <v>2012.9235920000001</v>
      </c>
      <c r="D78">
        <v>2084.6373830000002</v>
      </c>
      <c r="E78">
        <v>2157.0609810000001</v>
      </c>
      <c r="F78">
        <v>2229.7864709999999</v>
      </c>
      <c r="G78">
        <v>2303.3938710000002</v>
      </c>
      <c r="H78">
        <v>2376.6513</v>
      </c>
      <c r="I78">
        <v>2449.52907</v>
      </c>
      <c r="J78">
        <v>2521.8395829999999</v>
      </c>
      <c r="K78">
        <v>2593.3341909999999</v>
      </c>
      <c r="L78">
        <v>2664.4840730000001</v>
      </c>
      <c r="M78">
        <v>2735.5856220000001</v>
      </c>
      <c r="N78">
        <v>2806.884329</v>
      </c>
      <c r="O78">
        <v>2879.2149169999998</v>
      </c>
      <c r="P78">
        <v>2952.41977</v>
      </c>
      <c r="Q78">
        <v>3025.7193510000002</v>
      </c>
      <c r="R78">
        <v>3098.7943089999999</v>
      </c>
      <c r="S78">
        <v>3171.3892940000001</v>
      </c>
      <c r="T78">
        <v>3194.92974</v>
      </c>
      <c r="U78">
        <v>3218.759943</v>
      </c>
      <c r="V78">
        <v>3242.1002159999998</v>
      </c>
      <c r="W78">
        <v>3264.4854869999999</v>
      </c>
      <c r="X78">
        <v>3285.7456590000002</v>
      </c>
      <c r="Y78">
        <v>3305.897543</v>
      </c>
      <c r="Z78">
        <v>3325.0475820000001</v>
      </c>
      <c r="AA78">
        <v>3343.3197100000002</v>
      </c>
      <c r="AB78">
        <v>3360.8208599999998</v>
      </c>
      <c r="AC78">
        <v>3377.629093</v>
      </c>
      <c r="AD78">
        <v>3394.1065709999998</v>
      </c>
      <c r="AE78">
        <v>3411.2468039999999</v>
      </c>
      <c r="AF78">
        <v>3428.9890260000002</v>
      </c>
      <c r="AG78">
        <v>3447.2389659999999</v>
      </c>
      <c r="AH78">
        <v>3465.8809099999999</v>
      </c>
      <c r="AI78">
        <v>3484.797055</v>
      </c>
      <c r="AJ78">
        <v>3503.846196</v>
      </c>
      <c r="AK78">
        <v>3522.9407379999998</v>
      </c>
      <c r="AL78">
        <v>3542.015398</v>
      </c>
      <c r="AM78">
        <v>3561.0250329999999</v>
      </c>
    </row>
    <row r="79" spans="1:39" x14ac:dyDescent="0.25">
      <c r="A79" t="s">
        <v>80</v>
      </c>
      <c r="B79">
        <v>8814662.9269999899</v>
      </c>
      <c r="C79">
        <v>9059690.4859999996</v>
      </c>
      <c r="D79">
        <v>9259789.7980000004</v>
      </c>
      <c r="E79">
        <v>9611501.7939999998</v>
      </c>
      <c r="F79">
        <v>9938420.7320000008</v>
      </c>
      <c r="G79">
        <v>10231580.720000001</v>
      </c>
      <c r="H79">
        <v>10478191.4</v>
      </c>
      <c r="I79">
        <v>10685807.710000001</v>
      </c>
      <c r="J79">
        <v>10866366.35</v>
      </c>
      <c r="K79">
        <v>11037353.109999999</v>
      </c>
      <c r="L79">
        <v>11199552.949999999</v>
      </c>
      <c r="M79">
        <v>11353809.57</v>
      </c>
      <c r="N79">
        <v>11501228.08</v>
      </c>
      <c r="O79">
        <v>11656557.890000001</v>
      </c>
      <c r="P79">
        <v>11868089.75</v>
      </c>
      <c r="Q79">
        <v>12096523.970000001</v>
      </c>
      <c r="R79">
        <v>12330320.65</v>
      </c>
      <c r="S79">
        <v>12551835.720000001</v>
      </c>
      <c r="T79">
        <v>12786158.23</v>
      </c>
      <c r="U79">
        <v>13039582.84</v>
      </c>
      <c r="V79">
        <v>13292576.810000001</v>
      </c>
      <c r="W79">
        <v>13541153.119999999</v>
      </c>
      <c r="X79">
        <v>13783003.369999999</v>
      </c>
      <c r="Y79">
        <v>14016060.699999999</v>
      </c>
      <c r="Z79">
        <v>14238306.76</v>
      </c>
      <c r="AA79">
        <v>14447705.77</v>
      </c>
      <c r="AB79">
        <v>14642164.17</v>
      </c>
      <c r="AC79">
        <v>14819494.289999999</v>
      </c>
      <c r="AD79">
        <v>15005370.189999999</v>
      </c>
      <c r="AE79">
        <v>15233065.109999999</v>
      </c>
      <c r="AF79">
        <v>15474106.68</v>
      </c>
      <c r="AG79">
        <v>15723629.76</v>
      </c>
      <c r="AH79">
        <v>15977619.689999999</v>
      </c>
      <c r="AI79">
        <v>16232984.859999999</v>
      </c>
      <c r="AJ79">
        <v>16487623.939999999</v>
      </c>
      <c r="AK79">
        <v>16740378.26</v>
      </c>
      <c r="AL79">
        <v>16990589.940000001</v>
      </c>
      <c r="AM79">
        <v>17238145.600000001</v>
      </c>
    </row>
    <row r="80" spans="1:39" x14ac:dyDescent="0.25">
      <c r="A80" t="s">
        <v>81</v>
      </c>
      <c r="B80">
        <v>68248372.930000007</v>
      </c>
      <c r="C80">
        <v>70457722.420000002</v>
      </c>
      <c r="D80">
        <v>72445073.129999995</v>
      </c>
      <c r="E80">
        <v>74565368.209999904</v>
      </c>
      <c r="F80">
        <v>76661810.549999997</v>
      </c>
      <c r="G80">
        <v>78479861.609999999</v>
      </c>
      <c r="H80">
        <v>80170411.879999995</v>
      </c>
      <c r="I80">
        <v>81627880.489999995</v>
      </c>
      <c r="J80">
        <v>82990786.060000002</v>
      </c>
      <c r="K80">
        <v>84324161.590000004</v>
      </c>
      <c r="L80">
        <v>85643108.290000007</v>
      </c>
      <c r="M80">
        <v>86951533.540000007</v>
      </c>
      <c r="N80">
        <v>88251182.200000003</v>
      </c>
      <c r="O80">
        <v>89585425.159999996</v>
      </c>
      <c r="P80">
        <v>91207276.439999998</v>
      </c>
      <c r="Q80">
        <v>92963266.290000007</v>
      </c>
      <c r="R80">
        <v>94791462.379999995</v>
      </c>
      <c r="S80">
        <v>96622955.930000007</v>
      </c>
      <c r="T80">
        <v>98106925.969999999</v>
      </c>
      <c r="U80">
        <v>99714123.099999994</v>
      </c>
      <c r="V80">
        <v>101285103.90000001</v>
      </c>
      <c r="W80">
        <v>102787965</v>
      </c>
      <c r="X80">
        <v>104215578.09999999</v>
      </c>
      <c r="Y80">
        <v>105563612.8</v>
      </c>
      <c r="Z80">
        <v>106827455.09999999</v>
      </c>
      <c r="AA80">
        <v>108002044.09999999</v>
      </c>
      <c r="AB80">
        <v>109082166.2</v>
      </c>
      <c r="AC80">
        <v>110062092.8</v>
      </c>
      <c r="AD80">
        <v>111030351.09999999</v>
      </c>
      <c r="AE80">
        <v>112176815.90000001</v>
      </c>
      <c r="AF80">
        <v>113364014.2</v>
      </c>
      <c r="AG80">
        <v>114577425.59999999</v>
      </c>
      <c r="AH80">
        <v>115810990.5</v>
      </c>
      <c r="AI80">
        <v>117058906.2</v>
      </c>
      <c r="AJ80">
        <v>118316676.8</v>
      </c>
      <c r="AK80">
        <v>119584308.7</v>
      </c>
      <c r="AL80">
        <v>120863143.40000001</v>
      </c>
      <c r="AM80">
        <v>122156878.8</v>
      </c>
    </row>
    <row r="81" spans="1:39" x14ac:dyDescent="0.25">
      <c r="A81" t="s">
        <v>82</v>
      </c>
      <c r="B81">
        <v>57504410.18</v>
      </c>
      <c r="C81">
        <v>60152077.159999996</v>
      </c>
      <c r="D81">
        <v>63340252.109999999</v>
      </c>
      <c r="E81">
        <v>66501931.57</v>
      </c>
      <c r="F81">
        <v>69538257.040000007</v>
      </c>
      <c r="G81">
        <v>72686845.439999998</v>
      </c>
      <c r="H81">
        <v>75836566.040000007</v>
      </c>
      <c r="I81">
        <v>78988029.650000006</v>
      </c>
      <c r="J81">
        <v>82134532.239999995</v>
      </c>
      <c r="K81">
        <v>85278210.310000002</v>
      </c>
      <c r="L81">
        <v>88421012.189999998</v>
      </c>
      <c r="M81">
        <v>91560504.359999999</v>
      </c>
      <c r="N81">
        <v>94693855.390000001</v>
      </c>
      <c r="O81">
        <v>97816613.950000003</v>
      </c>
      <c r="P81">
        <v>100945452.59999999</v>
      </c>
      <c r="Q81">
        <v>104079206.3</v>
      </c>
      <c r="R81">
        <v>107210016.8</v>
      </c>
      <c r="S81">
        <v>110333213.7</v>
      </c>
      <c r="T81">
        <v>111524522.2</v>
      </c>
      <c r="U81">
        <v>112672874.3</v>
      </c>
      <c r="V81">
        <v>113818327.40000001</v>
      </c>
      <c r="W81">
        <v>114959357.8</v>
      </c>
      <c r="X81">
        <v>116089216.5</v>
      </c>
      <c r="Y81">
        <v>117201098.90000001</v>
      </c>
      <c r="Z81">
        <v>118289287.2</v>
      </c>
      <c r="AA81">
        <v>119349377.5</v>
      </c>
      <c r="AB81">
        <v>120377623.3</v>
      </c>
      <c r="AC81">
        <v>121371048.3</v>
      </c>
      <c r="AD81">
        <v>122343687.40000001</v>
      </c>
      <c r="AE81">
        <v>123304467.3</v>
      </c>
      <c r="AF81">
        <v>124256394.8</v>
      </c>
      <c r="AG81">
        <v>125210843.2</v>
      </c>
      <c r="AH81">
        <v>126173298.5</v>
      </c>
      <c r="AI81">
        <v>127147172.90000001</v>
      </c>
      <c r="AJ81">
        <v>128135316</v>
      </c>
      <c r="AK81">
        <v>129140390.7</v>
      </c>
      <c r="AL81">
        <v>130165633.5</v>
      </c>
      <c r="AM81">
        <v>131214770.5</v>
      </c>
    </row>
    <row r="82" spans="1:39" x14ac:dyDescent="0.25">
      <c r="A82" t="s">
        <v>83</v>
      </c>
      <c r="B82">
        <v>6833613.2439999999</v>
      </c>
      <c r="C82">
        <v>6768361.5480000004</v>
      </c>
      <c r="D82">
        <v>6698738.2879999997</v>
      </c>
      <c r="E82">
        <v>6643244.8020000001</v>
      </c>
      <c r="F82">
        <v>6599755.4790000003</v>
      </c>
      <c r="G82">
        <v>6565782.2110000001</v>
      </c>
      <c r="H82">
        <v>6538753.5</v>
      </c>
      <c r="I82">
        <v>6513079.3470000001</v>
      </c>
      <c r="J82">
        <v>6485492.0120000001</v>
      </c>
      <c r="K82">
        <v>6458564.9500000002</v>
      </c>
      <c r="L82">
        <v>6433795.6840000004</v>
      </c>
      <c r="M82">
        <v>6412104.9409999996</v>
      </c>
      <c r="N82">
        <v>6394510.6660000002</v>
      </c>
      <c r="O82">
        <v>6379236.2589999996</v>
      </c>
      <c r="P82">
        <v>6372144.5690000001</v>
      </c>
      <c r="Q82">
        <v>6382604.7819999997</v>
      </c>
      <c r="R82">
        <v>6414049.4859999996</v>
      </c>
      <c r="S82">
        <v>6469386.9950000001</v>
      </c>
      <c r="T82">
        <v>6626543.8949999996</v>
      </c>
      <c r="U82">
        <v>6742278.8030000003</v>
      </c>
      <c r="V82">
        <v>6822742.2659999998</v>
      </c>
      <c r="W82">
        <v>6877015.2290000003</v>
      </c>
      <c r="X82">
        <v>6913113.676</v>
      </c>
      <c r="Y82">
        <v>6937974.1449999996</v>
      </c>
      <c r="Z82">
        <v>6957594.8739999998</v>
      </c>
      <c r="AA82">
        <v>6977082.4040000001</v>
      </c>
      <c r="AB82">
        <v>7000656.3329999996</v>
      </c>
      <c r="AC82">
        <v>7031615.2829999998</v>
      </c>
      <c r="AD82">
        <v>7073898.6919999998</v>
      </c>
      <c r="AE82">
        <v>7133717.6979999999</v>
      </c>
      <c r="AF82">
        <v>7202488.6629999997</v>
      </c>
      <c r="AG82">
        <v>7283579.2479999997</v>
      </c>
      <c r="AH82">
        <v>7379202.3679999998</v>
      </c>
      <c r="AI82">
        <v>7490693.6730000004</v>
      </c>
      <c r="AJ82">
        <v>7618771.3700000001</v>
      </c>
      <c r="AK82">
        <v>7763768.3020000001</v>
      </c>
      <c r="AL82">
        <v>7925615.835</v>
      </c>
      <c r="AM82">
        <v>8103993.7889999999</v>
      </c>
    </row>
    <row r="83" spans="1:39" x14ac:dyDescent="0.25">
      <c r="A83" t="s">
        <v>128</v>
      </c>
      <c r="B83">
        <v>41882012.060000002</v>
      </c>
      <c r="C83">
        <v>43152400.75</v>
      </c>
      <c r="D83">
        <v>44466774.020000003</v>
      </c>
      <c r="E83">
        <v>45949544.719999999</v>
      </c>
      <c r="F83">
        <v>47491142.299999997</v>
      </c>
      <c r="G83">
        <v>49144835.409999996</v>
      </c>
      <c r="H83">
        <v>50728882.200000003</v>
      </c>
      <c r="I83">
        <v>52193770.950000003</v>
      </c>
      <c r="J83">
        <v>52918978.600000001</v>
      </c>
      <c r="K83">
        <v>53276684.979999997</v>
      </c>
      <c r="L83">
        <v>53514950.439999998</v>
      </c>
      <c r="M83">
        <v>53656190.700000003</v>
      </c>
      <c r="N83">
        <v>53690935.649999999</v>
      </c>
      <c r="O83">
        <v>53829023.380000003</v>
      </c>
      <c r="P83">
        <v>54692383</v>
      </c>
      <c r="Q83">
        <v>55663065.560000002</v>
      </c>
      <c r="R83">
        <v>56660238.049999997</v>
      </c>
      <c r="S83">
        <v>57655919.539999999</v>
      </c>
      <c r="T83">
        <v>58226052.149999999</v>
      </c>
      <c r="U83">
        <v>58713768.43</v>
      </c>
      <c r="V83">
        <v>59141058.340000004</v>
      </c>
      <c r="W83">
        <v>59510049.259999998</v>
      </c>
      <c r="X83">
        <v>59823023.369999997</v>
      </c>
      <c r="Y83">
        <v>60082812.859999999</v>
      </c>
      <c r="Z83">
        <v>60292206.850000001</v>
      </c>
      <c r="AA83">
        <v>60453602.170000002</v>
      </c>
      <c r="AB83">
        <v>60568882.18</v>
      </c>
      <c r="AC83">
        <v>60639470.109999999</v>
      </c>
      <c r="AD83">
        <v>60798811.859999999</v>
      </c>
      <c r="AE83">
        <v>61675009.780000001</v>
      </c>
      <c r="AF83">
        <v>62711544.770000003</v>
      </c>
      <c r="AG83">
        <v>63832315.990000002</v>
      </c>
      <c r="AH83">
        <v>65018153.859999999</v>
      </c>
      <c r="AI83">
        <v>66259595.759999998</v>
      </c>
      <c r="AJ83">
        <v>67551141.819999903</v>
      </c>
      <c r="AK83">
        <v>68890462.739999995</v>
      </c>
      <c r="AL83">
        <v>70277578.819999903</v>
      </c>
      <c r="AM83">
        <v>71714644.909999996</v>
      </c>
    </row>
    <row r="84" spans="1:39" x14ac:dyDescent="0.25">
      <c r="A84" t="s">
        <v>126</v>
      </c>
      <c r="B84">
        <v>125966805.8</v>
      </c>
      <c r="C84">
        <v>131598366.8</v>
      </c>
      <c r="D84">
        <v>134195559.2</v>
      </c>
      <c r="E84">
        <v>141223333.30000001</v>
      </c>
      <c r="F84">
        <v>148662215.69999999</v>
      </c>
      <c r="G84">
        <v>149476276.19999999</v>
      </c>
      <c r="H84">
        <v>151679336</v>
      </c>
      <c r="I84">
        <v>154742807.40000001</v>
      </c>
      <c r="J84">
        <v>157825690.40000001</v>
      </c>
      <c r="K84">
        <v>160528909</v>
      </c>
      <c r="L84">
        <v>162370297.59999999</v>
      </c>
      <c r="M84">
        <v>162810742.40000001</v>
      </c>
      <c r="N84">
        <v>161181925.69999999</v>
      </c>
      <c r="O84">
        <v>163042204.69999999</v>
      </c>
      <c r="P84">
        <v>165849246.69999999</v>
      </c>
      <c r="Q84">
        <v>169072669.90000001</v>
      </c>
      <c r="R84">
        <v>172748918.5</v>
      </c>
      <c r="S84">
        <v>176978542.69999999</v>
      </c>
      <c r="T84">
        <v>179584548.5</v>
      </c>
      <c r="U84">
        <v>181079289.19999999</v>
      </c>
      <c r="V84">
        <v>181454130.5</v>
      </c>
      <c r="W84">
        <v>180849736.40000001</v>
      </c>
      <c r="X84">
        <v>179416831.5</v>
      </c>
      <c r="Y84">
        <v>177291563.5</v>
      </c>
      <c r="Z84">
        <v>174588463</v>
      </c>
      <c r="AA84">
        <v>171400215.90000001</v>
      </c>
      <c r="AB84">
        <v>167800620.30000001</v>
      </c>
      <c r="AC84">
        <v>163849068.59999999</v>
      </c>
      <c r="AD84">
        <v>157449128.40000001</v>
      </c>
      <c r="AE84">
        <v>153929683.5</v>
      </c>
      <c r="AF84">
        <v>152425853.5</v>
      </c>
      <c r="AG84">
        <v>152318689.19999999</v>
      </c>
      <c r="AH84">
        <v>153189757.90000001</v>
      </c>
      <c r="AI84">
        <v>154757318.80000001</v>
      </c>
      <c r="AJ84">
        <v>156832789.90000001</v>
      </c>
      <c r="AK84">
        <v>159290804.40000001</v>
      </c>
      <c r="AL84">
        <v>162048313.59999999</v>
      </c>
      <c r="AM84">
        <v>165051528.90000001</v>
      </c>
    </row>
    <row r="85" spans="1:39" x14ac:dyDescent="0.25">
      <c r="A85" t="s">
        <v>235</v>
      </c>
      <c r="B85">
        <v>121404962</v>
      </c>
      <c r="C85">
        <v>125327114.59999999</v>
      </c>
      <c r="D85">
        <v>129237404</v>
      </c>
      <c r="E85">
        <v>133193437.2</v>
      </c>
      <c r="F85">
        <v>137169138.09999999</v>
      </c>
      <c r="G85">
        <v>141113781.90000001</v>
      </c>
      <c r="H85">
        <v>145051704</v>
      </c>
      <c r="I85">
        <v>149018774.80000001</v>
      </c>
      <c r="J85">
        <v>152984056.30000001</v>
      </c>
      <c r="K85">
        <v>156917045.90000001</v>
      </c>
      <c r="L85">
        <v>160830477.09999999</v>
      </c>
      <c r="M85">
        <v>164731207.40000001</v>
      </c>
      <c r="N85">
        <v>168622765.19999999</v>
      </c>
      <c r="O85">
        <v>172493212.59999999</v>
      </c>
      <c r="P85">
        <v>176395501.90000001</v>
      </c>
      <c r="Q85">
        <v>180298280.5</v>
      </c>
      <c r="R85">
        <v>184189453</v>
      </c>
      <c r="S85">
        <v>188053900.40000001</v>
      </c>
      <c r="T85">
        <v>188853985.90000001</v>
      </c>
      <c r="U85">
        <v>189734852.19999999</v>
      </c>
      <c r="V85">
        <v>190633836.69999999</v>
      </c>
      <c r="W85">
        <v>191508902.90000001</v>
      </c>
      <c r="X85">
        <v>192338760.40000001</v>
      </c>
      <c r="Y85">
        <v>193116208.09999999</v>
      </c>
      <c r="Z85">
        <v>193841727.09999999</v>
      </c>
      <c r="AA85">
        <v>194518451.5</v>
      </c>
      <c r="AB85">
        <v>195149702.30000001</v>
      </c>
      <c r="AC85">
        <v>195737939.40000001</v>
      </c>
      <c r="AD85">
        <v>196300605.90000001</v>
      </c>
      <c r="AE85">
        <v>196866242.90000001</v>
      </c>
      <c r="AF85">
        <v>197442925.19999999</v>
      </c>
      <c r="AG85">
        <v>198037348.30000001</v>
      </c>
      <c r="AH85">
        <v>198651610.59999999</v>
      </c>
      <c r="AI85">
        <v>199285003.30000001</v>
      </c>
      <c r="AJ85">
        <v>199935546.80000001</v>
      </c>
      <c r="AK85">
        <v>200600502.40000001</v>
      </c>
      <c r="AL85">
        <v>201276818.09999999</v>
      </c>
      <c r="AM85">
        <v>201961363.69999999</v>
      </c>
    </row>
    <row r="86" spans="1:39" x14ac:dyDescent="0.25">
      <c r="A86" t="s">
        <v>86</v>
      </c>
      <c r="B86">
        <v>8814662.9269999899</v>
      </c>
      <c r="C86">
        <v>9059690.4859999996</v>
      </c>
      <c r="D86">
        <v>9259789.7980000004</v>
      </c>
      <c r="E86">
        <v>9611501.7939999998</v>
      </c>
      <c r="F86">
        <v>9938420.7320000008</v>
      </c>
      <c r="G86">
        <v>10235395.23</v>
      </c>
      <c r="H86">
        <v>10490668.16</v>
      </c>
      <c r="I86">
        <v>10703860.310000001</v>
      </c>
      <c r="J86">
        <v>10886788.99</v>
      </c>
      <c r="K86">
        <v>11058334.01</v>
      </c>
      <c r="L86">
        <v>11219894.74</v>
      </c>
      <c r="M86">
        <v>11373470.279999999</v>
      </c>
      <c r="N86">
        <v>11520969.16</v>
      </c>
      <c r="O86">
        <v>11676613.369999999</v>
      </c>
      <c r="P86">
        <v>11892603.689999999</v>
      </c>
      <c r="Q86">
        <v>12125837.220000001</v>
      </c>
      <c r="R86">
        <v>12364750.390000001</v>
      </c>
      <c r="S86">
        <v>12591648.470000001</v>
      </c>
      <c r="T86">
        <v>12829030.27</v>
      </c>
      <c r="U86">
        <v>13083921.640000001</v>
      </c>
      <c r="V86">
        <v>13335951.33</v>
      </c>
      <c r="W86">
        <v>13581981.68</v>
      </c>
      <c r="X86">
        <v>13820081.869999999</v>
      </c>
      <c r="Y86">
        <v>14048491.93</v>
      </c>
      <c r="Z86">
        <v>14265451.18</v>
      </c>
      <c r="AA86">
        <v>14469136.85</v>
      </c>
      <c r="AB86">
        <v>14657627.65</v>
      </c>
      <c r="AC86">
        <v>14828872.15</v>
      </c>
      <c r="AD86">
        <v>15009355.67</v>
      </c>
      <c r="AE86">
        <v>15232480.76</v>
      </c>
      <c r="AF86">
        <v>15472432.17</v>
      </c>
      <c r="AG86">
        <v>15723042.73</v>
      </c>
      <c r="AH86">
        <v>15979633.390000001</v>
      </c>
      <c r="AI86">
        <v>16238594.220000001</v>
      </c>
      <c r="AJ86">
        <v>16497374.060000001</v>
      </c>
      <c r="AK86">
        <v>16754341.58</v>
      </c>
      <c r="AL86">
        <v>17008615.989999998</v>
      </c>
      <c r="AM86">
        <v>17259934.280000001</v>
      </c>
    </row>
    <row r="87" spans="1:39" x14ac:dyDescent="0.25">
      <c r="A87" t="s">
        <v>87</v>
      </c>
      <c r="B87" s="8">
        <v>68248372.930000007</v>
      </c>
      <c r="C87">
        <v>70457722.420000002</v>
      </c>
      <c r="D87">
        <v>72445073.129999995</v>
      </c>
      <c r="E87">
        <v>74565368.209999904</v>
      </c>
      <c r="F87">
        <v>76661810.549999997</v>
      </c>
      <c r="G87">
        <v>78508537.859999999</v>
      </c>
      <c r="H87">
        <v>80200875.659999996</v>
      </c>
      <c r="I87">
        <v>81704766.900000006</v>
      </c>
      <c r="J87">
        <v>83073376.299999997</v>
      </c>
      <c r="K87">
        <v>84415297.069999903</v>
      </c>
      <c r="L87">
        <v>85744088.75</v>
      </c>
      <c r="M87">
        <v>87068947.189999998</v>
      </c>
      <c r="N87">
        <v>88393270.829999998</v>
      </c>
      <c r="O87">
        <v>89736300.319999903</v>
      </c>
      <c r="P87">
        <v>91425868.629999995</v>
      </c>
      <c r="Q87">
        <v>93241287.519999996</v>
      </c>
      <c r="R87">
        <v>95122487.989999995</v>
      </c>
      <c r="S87">
        <v>97004448.879999995</v>
      </c>
      <c r="T87">
        <v>98500437.560000002</v>
      </c>
      <c r="U87">
        <v>100123383.90000001</v>
      </c>
      <c r="V87">
        <v>101687921.59999999</v>
      </c>
      <c r="W87">
        <v>103172496.40000001</v>
      </c>
      <c r="X87">
        <v>104573865.7</v>
      </c>
      <c r="Y87">
        <v>105890043.5</v>
      </c>
      <c r="Z87">
        <v>107117951.8</v>
      </c>
      <c r="AA87">
        <v>108253549.90000001</v>
      </c>
      <c r="AB87">
        <v>109292292.3</v>
      </c>
      <c r="AC87">
        <v>110228878</v>
      </c>
      <c r="AD87">
        <v>111167743.90000001</v>
      </c>
      <c r="AE87">
        <v>112309326.8</v>
      </c>
      <c r="AF87">
        <v>113510446.8</v>
      </c>
      <c r="AG87">
        <v>114738450.2</v>
      </c>
      <c r="AH87">
        <v>115986972</v>
      </c>
      <c r="AI87">
        <v>117251640.2</v>
      </c>
      <c r="AJ87">
        <v>118528379</v>
      </c>
      <c r="AK87">
        <v>119814401.59999999</v>
      </c>
      <c r="AL87">
        <v>121110928</v>
      </c>
      <c r="AM87">
        <v>122421451.40000001</v>
      </c>
    </row>
    <row r="88" spans="1:39" x14ac:dyDescent="0.25">
      <c r="A88" t="s">
        <v>88</v>
      </c>
      <c r="B88">
        <v>57504410.18</v>
      </c>
      <c r="C88">
        <v>60152077.159999996</v>
      </c>
      <c r="D88">
        <v>63340252.109999999</v>
      </c>
      <c r="E88">
        <v>66501931.57</v>
      </c>
      <c r="F88">
        <v>69538257.040000007</v>
      </c>
      <c r="G88">
        <v>72697535.129999995</v>
      </c>
      <c r="H88">
        <v>75908790.439999998</v>
      </c>
      <c r="I88">
        <v>79104866.969999999</v>
      </c>
      <c r="J88">
        <v>82270393.579999998</v>
      </c>
      <c r="K88">
        <v>85416379.659999996</v>
      </c>
      <c r="L88">
        <v>88551490.670000002</v>
      </c>
      <c r="M88">
        <v>91680937.540000007</v>
      </c>
      <c r="N88">
        <v>94809056.079999998</v>
      </c>
      <c r="O88">
        <v>97933508.75</v>
      </c>
      <c r="P88">
        <v>101076091</v>
      </c>
      <c r="Q88">
        <v>104230159.5</v>
      </c>
      <c r="R88">
        <v>107386787.7</v>
      </c>
      <c r="S88">
        <v>110539613.5</v>
      </c>
      <c r="T88">
        <v>111752589</v>
      </c>
      <c r="U88">
        <v>112897676</v>
      </c>
      <c r="V88">
        <v>114022891.8</v>
      </c>
      <c r="W88">
        <v>115132452.40000001</v>
      </c>
      <c r="X88">
        <v>116222673.90000001</v>
      </c>
      <c r="Y88">
        <v>117289309.8</v>
      </c>
      <c r="Z88">
        <v>118328728.8</v>
      </c>
      <c r="AA88">
        <v>119338153.2</v>
      </c>
      <c r="AB88">
        <v>120315043.8</v>
      </c>
      <c r="AC88">
        <v>121257269</v>
      </c>
      <c r="AD88">
        <v>122176640.3</v>
      </c>
      <c r="AE88">
        <v>123086659</v>
      </c>
      <c r="AF88">
        <v>124017473.59999999</v>
      </c>
      <c r="AG88">
        <v>124974428.90000001</v>
      </c>
      <c r="AH88">
        <v>125955100.8</v>
      </c>
      <c r="AI88">
        <v>126955803</v>
      </c>
      <c r="AJ88">
        <v>127973691.5</v>
      </c>
      <c r="AK88">
        <v>129007348.8</v>
      </c>
      <c r="AL88">
        <v>130057529.90000001</v>
      </c>
      <c r="AM88">
        <v>131126532.2</v>
      </c>
    </row>
    <row r="89" spans="1:39" x14ac:dyDescent="0.25">
      <c r="A89" t="s">
        <v>89</v>
      </c>
      <c r="B89">
        <v>6833613.2439999999</v>
      </c>
      <c r="C89">
        <v>6768361.5480000004</v>
      </c>
      <c r="D89">
        <v>6698738.2879999997</v>
      </c>
      <c r="E89">
        <v>6643244.8020000001</v>
      </c>
      <c r="F89">
        <v>6599755.4790000003</v>
      </c>
      <c r="G89">
        <v>6570022.074</v>
      </c>
      <c r="H89">
        <v>6542358.1440000003</v>
      </c>
      <c r="I89">
        <v>6513937.1409999998</v>
      </c>
      <c r="J89">
        <v>6484174.5779999997</v>
      </c>
      <c r="K89">
        <v>6456061.148</v>
      </c>
      <c r="L89">
        <v>6430081.557</v>
      </c>
      <c r="M89">
        <v>6407332.4560000002</v>
      </c>
      <c r="N89">
        <v>6388423.3689999999</v>
      </c>
      <c r="O89">
        <v>6370116.9170000004</v>
      </c>
      <c r="P89">
        <v>6367182.1900000004</v>
      </c>
      <c r="Q89">
        <v>6380127.375</v>
      </c>
      <c r="R89">
        <v>6412460.4819999998</v>
      </c>
      <c r="S89">
        <v>6467410.5049999999</v>
      </c>
      <c r="T89">
        <v>6621768.2910000002</v>
      </c>
      <c r="U89">
        <v>6737269.4060000004</v>
      </c>
      <c r="V89">
        <v>6815097.1320000002</v>
      </c>
      <c r="W89">
        <v>6865343.6349999998</v>
      </c>
      <c r="X89">
        <v>6896538.7529999996</v>
      </c>
      <c r="Y89">
        <v>6915991.6140000001</v>
      </c>
      <c r="Z89">
        <v>6929975.8480000002</v>
      </c>
      <c r="AA89">
        <v>6943774.2640000004</v>
      </c>
      <c r="AB89">
        <v>6961702.3250000002</v>
      </c>
      <c r="AC89">
        <v>6987095.4879999999</v>
      </c>
      <c r="AD89">
        <v>7024092.1399999997</v>
      </c>
      <c r="AE89">
        <v>7080337.2740000002</v>
      </c>
      <c r="AF89">
        <v>7146263.6100000003</v>
      </c>
      <c r="AG89">
        <v>7223219.2170000002</v>
      </c>
      <c r="AH89">
        <v>7313701.0130000003</v>
      </c>
      <c r="AI89">
        <v>7419531.0530000003</v>
      </c>
      <c r="AJ89">
        <v>7541649.1509999996</v>
      </c>
      <c r="AK89">
        <v>7680170.7910000002</v>
      </c>
      <c r="AL89">
        <v>7835070.5480000004</v>
      </c>
      <c r="AM89">
        <v>8005997.6940000001</v>
      </c>
    </row>
    <row r="90" spans="1:39" x14ac:dyDescent="0.25">
      <c r="A90" t="s">
        <v>84</v>
      </c>
      <c r="B90">
        <v>41882012.060000002</v>
      </c>
      <c r="C90">
        <v>43152400.75</v>
      </c>
      <c r="D90">
        <v>44466774.020000003</v>
      </c>
      <c r="E90">
        <v>45949544.719999999</v>
      </c>
      <c r="F90">
        <v>47491142.299999997</v>
      </c>
      <c r="G90">
        <v>48966663.770000003</v>
      </c>
      <c r="H90">
        <v>50357328.18</v>
      </c>
      <c r="I90">
        <v>51657751.25</v>
      </c>
      <c r="J90">
        <v>52253559.030000001</v>
      </c>
      <c r="K90">
        <v>52505897.530000001</v>
      </c>
      <c r="L90">
        <v>52650915.539999999</v>
      </c>
      <c r="M90">
        <v>52700130.200000003</v>
      </c>
      <c r="N90">
        <v>52633672.18</v>
      </c>
      <c r="O90">
        <v>52622865.43</v>
      </c>
      <c r="P90">
        <v>53306675.210000001</v>
      </c>
      <c r="Q90">
        <v>54072240.689999998</v>
      </c>
      <c r="R90">
        <v>54838615.659999996</v>
      </c>
      <c r="S90">
        <v>55577450.240000002</v>
      </c>
      <c r="T90">
        <v>56002375.75</v>
      </c>
      <c r="U90">
        <v>56368628.109999999</v>
      </c>
      <c r="V90">
        <v>56685197.530000001</v>
      </c>
      <c r="W90">
        <v>56955436.140000001</v>
      </c>
      <c r="X90">
        <v>57182799.100000001</v>
      </c>
      <c r="Y90">
        <v>57370749.130000003</v>
      </c>
      <c r="Z90">
        <v>57522335.68</v>
      </c>
      <c r="AA90">
        <v>57639967.549999997</v>
      </c>
      <c r="AB90">
        <v>57725355.770000003</v>
      </c>
      <c r="AC90">
        <v>57779588.600000001</v>
      </c>
      <c r="AD90">
        <v>57908622.200000003</v>
      </c>
      <c r="AE90">
        <v>58682164.409999996</v>
      </c>
      <c r="AF90">
        <v>59579165.380000003</v>
      </c>
      <c r="AG90">
        <v>60531303.810000002</v>
      </c>
      <c r="AH90">
        <v>61524547.539999999</v>
      </c>
      <c r="AI90">
        <v>62553319.469999999</v>
      </c>
      <c r="AJ90">
        <v>63614762.780000001</v>
      </c>
      <c r="AK90">
        <v>64708094.200000003</v>
      </c>
      <c r="AL90">
        <v>65834667.93</v>
      </c>
      <c r="AM90">
        <v>66997568.899999999</v>
      </c>
    </row>
    <row r="91" spans="1:39" x14ac:dyDescent="0.25">
      <c r="A91" t="s">
        <v>85</v>
      </c>
      <c r="B91" s="8">
        <v>125966805.8</v>
      </c>
      <c r="C91">
        <v>131598366.8</v>
      </c>
      <c r="D91">
        <v>134195559.2</v>
      </c>
      <c r="E91">
        <v>141223333.30000001</v>
      </c>
      <c r="F91">
        <v>148662215.69999999</v>
      </c>
      <c r="G91">
        <v>141656011.40000001</v>
      </c>
      <c r="H91">
        <v>135926185.90000001</v>
      </c>
      <c r="I91">
        <v>132410034</v>
      </c>
      <c r="J91">
        <v>130348502.7</v>
      </c>
      <c r="K91">
        <v>128968435.09999999</v>
      </c>
      <c r="L91">
        <v>127346506.2</v>
      </c>
      <c r="M91">
        <v>124518159.2</v>
      </c>
      <c r="N91">
        <v>119431407.40000001</v>
      </c>
      <c r="O91">
        <v>117011182.90000001</v>
      </c>
      <c r="P91">
        <v>114811396.40000001</v>
      </c>
      <c r="Q91">
        <v>112256734.40000001</v>
      </c>
      <c r="R91">
        <v>109348752.40000001</v>
      </c>
      <c r="S91">
        <v>106154152.59999999</v>
      </c>
      <c r="T91">
        <v>104569521.90000001</v>
      </c>
      <c r="U91">
        <v>102573895.5</v>
      </c>
      <c r="V91">
        <v>99948033.469999999</v>
      </c>
      <c r="W91">
        <v>96806281.670000002</v>
      </c>
      <c r="X91">
        <v>93280389.760000005</v>
      </c>
      <c r="Y91">
        <v>89488262.129999995</v>
      </c>
      <c r="Z91">
        <v>85528430.799999997</v>
      </c>
      <c r="AA91">
        <v>81480289.930000007</v>
      </c>
      <c r="AB91">
        <v>77406529.030000001</v>
      </c>
      <c r="AC91">
        <v>73356316.090000004</v>
      </c>
      <c r="AD91">
        <v>69739849.049999997</v>
      </c>
      <c r="AE91">
        <v>66396926.170000002</v>
      </c>
      <c r="AF91">
        <v>63115517.359999999</v>
      </c>
      <c r="AG91">
        <v>59873986.369999997</v>
      </c>
      <c r="AH91">
        <v>56677612.310000002</v>
      </c>
      <c r="AI91">
        <v>53535326.350000001</v>
      </c>
      <c r="AJ91">
        <v>50452988.020000003</v>
      </c>
      <c r="AK91">
        <v>47434181.390000001</v>
      </c>
      <c r="AL91">
        <v>44482787.700000003</v>
      </c>
      <c r="AM91">
        <v>41601976.079999998</v>
      </c>
    </row>
    <row r="92" spans="1:39" x14ac:dyDescent="0.25">
      <c r="A92" t="s">
        <v>236</v>
      </c>
      <c r="B92">
        <v>121404962</v>
      </c>
      <c r="C92">
        <v>125327114.59999999</v>
      </c>
      <c r="D92">
        <v>129237404</v>
      </c>
      <c r="E92">
        <v>133193437.2</v>
      </c>
      <c r="F92">
        <v>137169138.09999999</v>
      </c>
      <c r="G92">
        <v>141247475.80000001</v>
      </c>
      <c r="H92">
        <v>145321234.30000001</v>
      </c>
      <c r="I92">
        <v>149360130.59999999</v>
      </c>
      <c r="J92">
        <v>153336896.80000001</v>
      </c>
      <c r="K92">
        <v>157240973.09999999</v>
      </c>
      <c r="L92">
        <v>161112477.69999999</v>
      </c>
      <c r="M92">
        <v>164981773.5</v>
      </c>
      <c r="N92">
        <v>168871761.80000001</v>
      </c>
      <c r="O92">
        <v>172786875.30000001</v>
      </c>
      <c r="P92">
        <v>176762299.30000001</v>
      </c>
      <c r="Q92">
        <v>180756591</v>
      </c>
      <c r="R92">
        <v>184748931.09999999</v>
      </c>
      <c r="S92">
        <v>188718697.5</v>
      </c>
      <c r="T92">
        <v>189560831.59999999</v>
      </c>
      <c r="U92">
        <v>190435332</v>
      </c>
      <c r="V92">
        <v>191296099.19999999</v>
      </c>
      <c r="W92">
        <v>192112715.80000001</v>
      </c>
      <c r="X92">
        <v>192872122</v>
      </c>
      <c r="Y92">
        <v>193572936.90000001</v>
      </c>
      <c r="Z92">
        <v>194219722.59999999</v>
      </c>
      <c r="AA92">
        <v>194818399.40000001</v>
      </c>
      <c r="AB92">
        <v>195374088.59999999</v>
      </c>
      <c r="AC92">
        <v>195890297.09999999</v>
      </c>
      <c r="AD92">
        <v>196377126.09999999</v>
      </c>
      <c r="AE92">
        <v>196912614.40000001</v>
      </c>
      <c r="AF92">
        <v>197507665.90000001</v>
      </c>
      <c r="AG92">
        <v>198155843.59999999</v>
      </c>
      <c r="AH92">
        <v>198842916.40000001</v>
      </c>
      <c r="AI92">
        <v>199554846.69999999</v>
      </c>
      <c r="AJ92">
        <v>200280301</v>
      </c>
      <c r="AK92">
        <v>201011494.80000001</v>
      </c>
      <c r="AL92">
        <v>201743068.09999999</v>
      </c>
      <c r="AM92">
        <v>202471473.80000001</v>
      </c>
    </row>
    <row r="93" spans="1:39" x14ac:dyDescent="0.25">
      <c r="A93" t="s">
        <v>90</v>
      </c>
      <c r="B93" s="8">
        <v>3.4552374029999999</v>
      </c>
      <c r="C93">
        <v>3.7165759170000001</v>
      </c>
      <c r="D93">
        <v>3.9581108079999998</v>
      </c>
      <c r="E93">
        <v>4.2200662089999996</v>
      </c>
      <c r="F93">
        <v>4.469684279</v>
      </c>
      <c r="G93">
        <v>4.9389935830000002</v>
      </c>
      <c r="H93">
        <v>5.2806011599999998</v>
      </c>
      <c r="I93">
        <v>5.5159394280000003</v>
      </c>
      <c r="J93">
        <v>5.6844177819999997</v>
      </c>
      <c r="K93">
        <v>5.8001661899999997</v>
      </c>
      <c r="L93">
        <v>5.8610467279999998</v>
      </c>
      <c r="M93">
        <v>5.8556774069999999</v>
      </c>
      <c r="N93">
        <v>5.7643925879999998</v>
      </c>
      <c r="O93">
        <v>5.9348615479999998</v>
      </c>
      <c r="P93">
        <v>6.1659719280000003</v>
      </c>
      <c r="Q93">
        <v>6.3976713490000003</v>
      </c>
      <c r="R93">
        <v>6.6314170480000003</v>
      </c>
      <c r="S93">
        <v>6.8746515300000004</v>
      </c>
      <c r="T93">
        <v>7.057108865</v>
      </c>
      <c r="U93">
        <v>7.2032373649999997</v>
      </c>
      <c r="V93">
        <v>7.3106391149999999</v>
      </c>
      <c r="W93">
        <v>7.3803574799999998</v>
      </c>
      <c r="X93">
        <v>7.4149020510000003</v>
      </c>
      <c r="Y93">
        <v>7.417320321</v>
      </c>
      <c r="Z93">
        <v>7.3907109430000002</v>
      </c>
      <c r="AA93">
        <v>7.3379784470000002</v>
      </c>
      <c r="AB93">
        <v>7.2617231069999999</v>
      </c>
      <c r="AC93">
        <v>7.1642452680000002</v>
      </c>
      <c r="AD93">
        <v>7.2820286669999996</v>
      </c>
      <c r="AE93">
        <v>7.3572594589999998</v>
      </c>
      <c r="AF93">
        <v>7.3868024099999996</v>
      </c>
      <c r="AG93">
        <v>7.3904149400000003</v>
      </c>
      <c r="AH93">
        <v>7.3787800670000001</v>
      </c>
      <c r="AI93">
        <v>7.357399311</v>
      </c>
      <c r="AJ93">
        <v>7.3297713780000002</v>
      </c>
      <c r="AK93">
        <v>7.2985752530000001</v>
      </c>
      <c r="AL93">
        <v>7.2654028850000003</v>
      </c>
      <c r="AM93">
        <v>7.2314808770000001</v>
      </c>
    </row>
    <row r="94" spans="1:39" x14ac:dyDescent="0.25">
      <c r="A94" t="s">
        <v>91</v>
      </c>
      <c r="B94">
        <v>0.51584152589999999</v>
      </c>
      <c r="C94">
        <v>0.66573623569999996</v>
      </c>
      <c r="D94">
        <v>0.86657977740000003</v>
      </c>
      <c r="E94">
        <v>1.130324286</v>
      </c>
      <c r="F94">
        <v>1.463651136</v>
      </c>
      <c r="G94">
        <v>1.8716598760000001</v>
      </c>
      <c r="H94">
        <v>2.3037314150000001</v>
      </c>
      <c r="I94">
        <v>2.7685624720000002</v>
      </c>
      <c r="J94">
        <v>3.2814082010000001</v>
      </c>
      <c r="K94">
        <v>3.8499722890000001</v>
      </c>
      <c r="L94">
        <v>4.4730661930000002</v>
      </c>
      <c r="M94">
        <v>5.1387257139999996</v>
      </c>
      <c r="N94">
        <v>5.8178766629999998</v>
      </c>
      <c r="O94">
        <v>6.4866614849999999</v>
      </c>
      <c r="P94">
        <v>7.2511201710000002</v>
      </c>
      <c r="Q94">
        <v>8.0907666850000002</v>
      </c>
      <c r="R94">
        <v>9.0200672379999904</v>
      </c>
      <c r="S94">
        <v>10.05990401</v>
      </c>
      <c r="T94">
        <v>10.87918687</v>
      </c>
      <c r="U94">
        <v>11.671044480000001</v>
      </c>
      <c r="V94">
        <v>12.445542590000001</v>
      </c>
      <c r="W94">
        <v>13.20061022</v>
      </c>
      <c r="X94">
        <v>13.934596389999999</v>
      </c>
      <c r="Y94">
        <v>14.64669597</v>
      </c>
      <c r="Z94">
        <v>15.33638062</v>
      </c>
      <c r="AA94">
        <v>16.002975360000001</v>
      </c>
      <c r="AB94">
        <v>16.64541401</v>
      </c>
      <c r="AC94">
        <v>17.2621787</v>
      </c>
      <c r="AD94">
        <v>17.841552480000001</v>
      </c>
      <c r="AE94">
        <v>18.267291820000001</v>
      </c>
      <c r="AF94">
        <v>18.580155319999999</v>
      </c>
      <c r="AG94">
        <v>18.831364090000001</v>
      </c>
      <c r="AH94">
        <v>19.046579609999998</v>
      </c>
      <c r="AI94">
        <v>19.23894379</v>
      </c>
      <c r="AJ94">
        <v>19.416870029999998</v>
      </c>
      <c r="AK94">
        <v>19.5870204</v>
      </c>
      <c r="AL94">
        <v>19.753417039999999</v>
      </c>
      <c r="AM94">
        <v>19.91924706</v>
      </c>
    </row>
    <row r="95" spans="1:39" x14ac:dyDescent="0.25">
      <c r="A95" t="s">
        <v>92</v>
      </c>
      <c r="B95">
        <v>0.74823260869999997</v>
      </c>
      <c r="C95">
        <v>0.77880830540000001</v>
      </c>
      <c r="D95">
        <v>0.79811865749999999</v>
      </c>
      <c r="E95">
        <v>0.81758579220000005</v>
      </c>
      <c r="F95">
        <v>0.83207885849999996</v>
      </c>
      <c r="G95">
        <v>0.99670364330000005</v>
      </c>
      <c r="H95">
        <v>1.171677554</v>
      </c>
      <c r="I95">
        <v>1.348388997</v>
      </c>
      <c r="J95">
        <v>1.5314534689999999</v>
      </c>
      <c r="K95">
        <v>1.72240832</v>
      </c>
      <c r="L95">
        <v>1.918752574</v>
      </c>
      <c r="M95">
        <v>2.1138627030000001</v>
      </c>
      <c r="N95">
        <v>2.2953612919999999</v>
      </c>
      <c r="O95">
        <v>2.3353757659999999</v>
      </c>
      <c r="P95">
        <v>2.369959981</v>
      </c>
      <c r="Q95">
        <v>2.399542533</v>
      </c>
      <c r="R95">
        <v>2.4275477759999999</v>
      </c>
      <c r="S95">
        <v>2.4570023230000002</v>
      </c>
      <c r="T95">
        <v>2.5151932870000002</v>
      </c>
      <c r="U95">
        <v>2.5654476900000001</v>
      </c>
      <c r="V95">
        <v>2.602145272</v>
      </c>
      <c r="W95">
        <v>2.6253246400000001</v>
      </c>
      <c r="X95">
        <v>2.6360126940000002</v>
      </c>
      <c r="Y95">
        <v>2.6354363840000001</v>
      </c>
      <c r="Z95">
        <v>2.624793113</v>
      </c>
      <c r="AA95">
        <v>2.6051624100000002</v>
      </c>
      <c r="AB95">
        <v>2.577478331</v>
      </c>
      <c r="AC95">
        <v>2.5425400489999999</v>
      </c>
      <c r="AD95">
        <v>2.5811740369999998</v>
      </c>
      <c r="AE95">
        <v>2.6045673360000001</v>
      </c>
      <c r="AF95">
        <v>2.6116913510000002</v>
      </c>
      <c r="AG95">
        <v>2.6094830629999999</v>
      </c>
      <c r="AH95">
        <v>2.6017496850000001</v>
      </c>
      <c r="AI95">
        <v>2.5905031059999999</v>
      </c>
      <c r="AJ95">
        <v>2.5770230559999998</v>
      </c>
      <c r="AK95">
        <v>2.5622944780000001</v>
      </c>
      <c r="AL95">
        <v>2.54690562</v>
      </c>
      <c r="AM95">
        <v>2.531302191</v>
      </c>
    </row>
    <row r="96" spans="1:39" x14ac:dyDescent="0.25">
      <c r="A96" t="s">
        <v>93</v>
      </c>
      <c r="B96">
        <v>2.4028705899999999E-3</v>
      </c>
      <c r="C96">
        <v>4.7884069000000001E-3</v>
      </c>
      <c r="D96">
        <v>1.0036748E-2</v>
      </c>
      <c r="E96">
        <v>2.1098983000000002E-2</v>
      </c>
      <c r="F96">
        <v>4.4005496599999999E-2</v>
      </c>
      <c r="G96">
        <v>8.4135854100000004E-2</v>
      </c>
      <c r="H96">
        <v>0.15402242259999999</v>
      </c>
      <c r="I96">
        <v>0.27543151110000003</v>
      </c>
      <c r="J96">
        <v>0.48604006259999999</v>
      </c>
      <c r="K96">
        <v>0.84936328250000004</v>
      </c>
      <c r="L96">
        <v>1.4702660869999999</v>
      </c>
      <c r="M96">
        <v>2.5171787550000002</v>
      </c>
      <c r="N96">
        <v>4.2481153909999998</v>
      </c>
      <c r="O96">
        <v>4.6877632890000003</v>
      </c>
      <c r="P96">
        <v>4.9686527219999999</v>
      </c>
      <c r="Q96">
        <v>5.2354631359999999</v>
      </c>
      <c r="R96">
        <v>5.5122439710000002</v>
      </c>
      <c r="S96">
        <v>5.8084274169999999</v>
      </c>
      <c r="T96">
        <v>6.6073457510000004</v>
      </c>
      <c r="U96">
        <v>7.5409328870000003</v>
      </c>
      <c r="V96">
        <v>8.5651858339999905</v>
      </c>
      <c r="W96">
        <v>9.6782405419999904</v>
      </c>
      <c r="X96">
        <v>10.88462799</v>
      </c>
      <c r="Y96">
        <v>12.190452990000001</v>
      </c>
      <c r="Z96">
        <v>13.602410539999999</v>
      </c>
      <c r="AA96">
        <v>15.12734206</v>
      </c>
      <c r="AB96">
        <v>16.771912799999999</v>
      </c>
      <c r="AC96">
        <v>18.542373080000001</v>
      </c>
      <c r="AD96">
        <v>19.429808649999998</v>
      </c>
      <c r="AE96">
        <v>20.06531279</v>
      </c>
      <c r="AF96">
        <v>20.575343440000001</v>
      </c>
      <c r="AG96">
        <v>21.02265341</v>
      </c>
      <c r="AH96">
        <v>21.435420409999999</v>
      </c>
      <c r="AI96">
        <v>21.828047479999999</v>
      </c>
      <c r="AJ96">
        <v>22.20978143</v>
      </c>
      <c r="AK96">
        <v>22.588183229999999</v>
      </c>
      <c r="AL96">
        <v>22.967928189999999</v>
      </c>
      <c r="AM96">
        <v>23.352776710000001</v>
      </c>
    </row>
    <row r="97" spans="1:39" x14ac:dyDescent="0.25">
      <c r="A97" t="s">
        <v>94</v>
      </c>
      <c r="B97">
        <v>18.786700339999999</v>
      </c>
      <c r="C97">
        <v>25.189646499999998</v>
      </c>
      <c r="D97">
        <v>33.420846930000003</v>
      </c>
      <c r="E97">
        <v>46.256791079999999</v>
      </c>
      <c r="F97">
        <v>63.91828692</v>
      </c>
      <c r="G97">
        <v>77.70072141</v>
      </c>
      <c r="H97">
        <v>89.222452660000002</v>
      </c>
      <c r="I97">
        <v>99.482682650000001</v>
      </c>
      <c r="J97">
        <v>109.01060769999999</v>
      </c>
      <c r="K97">
        <v>118.07691389999999</v>
      </c>
      <c r="L97">
        <v>126.6315883</v>
      </c>
      <c r="M97">
        <v>134.33066700000001</v>
      </c>
      <c r="N97">
        <v>140.52931240000001</v>
      </c>
      <c r="O97">
        <v>142.2570484</v>
      </c>
      <c r="P97">
        <v>143.52167840000001</v>
      </c>
      <c r="Q97">
        <v>144.7349657</v>
      </c>
      <c r="R97">
        <v>146.06714679999999</v>
      </c>
      <c r="S97">
        <v>147.6226916</v>
      </c>
      <c r="T97">
        <v>150.8226664</v>
      </c>
      <c r="U97">
        <v>153.3954105</v>
      </c>
      <c r="V97">
        <v>155.08733430000001</v>
      </c>
      <c r="W97">
        <v>155.95994709999999</v>
      </c>
      <c r="X97">
        <v>156.1120817</v>
      </c>
      <c r="Y97">
        <v>155.63899499999999</v>
      </c>
      <c r="Z97">
        <v>154.6229266</v>
      </c>
      <c r="AA97">
        <v>153.13127499999999</v>
      </c>
      <c r="AB97">
        <v>151.21794</v>
      </c>
      <c r="AC97">
        <v>148.92636949999999</v>
      </c>
      <c r="AD97">
        <v>79.398389449999996</v>
      </c>
      <c r="AE97">
        <v>39.422253089999998</v>
      </c>
      <c r="AF97">
        <v>19.345953300000001</v>
      </c>
      <c r="AG97">
        <v>9.4693523499999994</v>
      </c>
      <c r="AH97">
        <v>4.6363613990000001</v>
      </c>
      <c r="AI97">
        <v>2.2761794530000001</v>
      </c>
      <c r="AJ97">
        <v>1.124578423</v>
      </c>
      <c r="AK97">
        <v>0.56292295960000005</v>
      </c>
      <c r="AL97">
        <v>0.28889091919999998</v>
      </c>
      <c r="AM97">
        <v>0.15574203980000001</v>
      </c>
    </row>
    <row r="98" spans="1:39" x14ac:dyDescent="0.25">
      <c r="A98" t="s">
        <v>95</v>
      </c>
      <c r="B98">
        <v>11.05650142</v>
      </c>
      <c r="C98">
        <v>12.44896986</v>
      </c>
      <c r="D98">
        <v>13.59795609</v>
      </c>
      <c r="E98">
        <v>15.46202029</v>
      </c>
      <c r="F98">
        <v>17.562332399999999</v>
      </c>
      <c r="G98">
        <v>20.020178009999999</v>
      </c>
      <c r="H98">
        <v>21.863632580000001</v>
      </c>
      <c r="I98">
        <v>23.22202995</v>
      </c>
      <c r="J98">
        <v>24.24597241</v>
      </c>
      <c r="K98">
        <v>25.0262292</v>
      </c>
      <c r="L98">
        <v>25.577527530000001</v>
      </c>
      <c r="M98">
        <v>25.85821245</v>
      </c>
      <c r="N98">
        <v>25.78190554</v>
      </c>
      <c r="O98">
        <v>25.85406927</v>
      </c>
      <c r="P98">
        <v>25.944547190000002</v>
      </c>
      <c r="Q98">
        <v>26.034948979999999</v>
      </c>
      <c r="R98">
        <v>26.145949049999999</v>
      </c>
      <c r="S98">
        <v>26.294810810000001</v>
      </c>
      <c r="T98">
        <v>24.714238179999999</v>
      </c>
      <c r="U98">
        <v>22.934161599999999</v>
      </c>
      <c r="V98">
        <v>21.13902345</v>
      </c>
      <c r="W98">
        <v>19.379645579999998</v>
      </c>
      <c r="X98">
        <v>17.68532793</v>
      </c>
      <c r="Y98">
        <v>16.075349060000001</v>
      </c>
      <c r="Z98">
        <v>14.561350709999999</v>
      </c>
      <c r="AA98">
        <v>13.14912043</v>
      </c>
      <c r="AB98">
        <v>11.8402159</v>
      </c>
      <c r="AC98">
        <v>10.63333473</v>
      </c>
      <c r="AD98">
        <v>8.9407536679999904</v>
      </c>
      <c r="AE98">
        <v>7.4123375029999998</v>
      </c>
      <c r="AF98">
        <v>6.1046055509999997</v>
      </c>
      <c r="AG98">
        <v>5.0111224419999996</v>
      </c>
      <c r="AH98">
        <v>4.1066116250000002</v>
      </c>
      <c r="AI98">
        <v>3.3627068539999998</v>
      </c>
      <c r="AJ98">
        <v>2.752895654</v>
      </c>
      <c r="AK98">
        <v>2.253971677</v>
      </c>
      <c r="AL98">
        <v>1.846228099</v>
      </c>
      <c r="AM98">
        <v>1.5132157719999999</v>
      </c>
    </row>
    <row r="99" spans="1:39" x14ac:dyDescent="0.25">
      <c r="A99" t="s">
        <v>96</v>
      </c>
      <c r="B99" s="8">
        <v>7.0719006999999997E-5</v>
      </c>
      <c r="C99">
        <v>3.7050386200000002E-4</v>
      </c>
      <c r="D99">
        <v>2.1817727599999998E-3</v>
      </c>
      <c r="E99">
        <v>1.3965070099999999E-2</v>
      </c>
      <c r="F99">
        <v>8.9190339699999996E-2</v>
      </c>
      <c r="G99">
        <v>0.1310848101</v>
      </c>
      <c r="H99">
        <v>0.15926844649999999</v>
      </c>
      <c r="I99">
        <v>0.18615626099999999</v>
      </c>
      <c r="J99">
        <v>0.21444720540000001</v>
      </c>
      <c r="K99">
        <v>0.24470288549999999</v>
      </c>
      <c r="L99">
        <v>0.27668310860000001</v>
      </c>
      <c r="M99">
        <v>0.30947894279999999</v>
      </c>
      <c r="N99">
        <v>0.34124563769999999</v>
      </c>
      <c r="O99">
        <v>0.34683245940000001</v>
      </c>
      <c r="P99">
        <v>0.3511284576</v>
      </c>
      <c r="Q99">
        <v>0.35465619980000002</v>
      </c>
      <c r="R99">
        <v>0.35793711090000002</v>
      </c>
      <c r="S99">
        <v>0.36140064199999999</v>
      </c>
      <c r="T99">
        <v>0.34517266219999998</v>
      </c>
      <c r="U99">
        <v>0.32632866199999999</v>
      </c>
      <c r="V99">
        <v>0.3067087262</v>
      </c>
      <c r="W99">
        <v>0.28681150179999998</v>
      </c>
      <c r="X99">
        <v>0.26697833989999997</v>
      </c>
      <c r="Y99">
        <v>0.24748664340000001</v>
      </c>
      <c r="Z99">
        <v>0.22855372469999999</v>
      </c>
      <c r="AA99">
        <v>0.21034079859999999</v>
      </c>
      <c r="AB99">
        <v>0.1929602054</v>
      </c>
      <c r="AC99">
        <v>0.17648491820000001</v>
      </c>
      <c r="AD99">
        <v>0.17321372299999999</v>
      </c>
      <c r="AE99">
        <v>0.16970583010000001</v>
      </c>
      <c r="AF99">
        <v>0.16531439689999999</v>
      </c>
      <c r="AG99">
        <v>0.1604944227</v>
      </c>
      <c r="AH99">
        <v>0.1555090294</v>
      </c>
      <c r="AI99">
        <v>0.1504897966</v>
      </c>
      <c r="AJ99">
        <v>0.1455156558</v>
      </c>
      <c r="AK99">
        <v>0.14064106740000001</v>
      </c>
      <c r="AL99">
        <v>0.13589442779999999</v>
      </c>
      <c r="AM99">
        <v>0.1312945995</v>
      </c>
    </row>
    <row r="100" spans="1:39" x14ac:dyDescent="0.25">
      <c r="A100" t="s">
        <v>97</v>
      </c>
      <c r="B100">
        <v>1.454606002</v>
      </c>
      <c r="C100">
        <v>1.4913422629999999</v>
      </c>
      <c r="D100">
        <v>1.505638867</v>
      </c>
      <c r="E100">
        <v>1.5208803829999999</v>
      </c>
      <c r="F100">
        <v>1.5264056210000001</v>
      </c>
      <c r="G100">
        <v>1.6662736440000001</v>
      </c>
      <c r="H100">
        <v>1.7681500290000001</v>
      </c>
      <c r="I100">
        <v>1.8342446349999999</v>
      </c>
      <c r="J100">
        <v>1.877563066</v>
      </c>
      <c r="K100">
        <v>1.9030669120000001</v>
      </c>
      <c r="L100">
        <v>1.910363123</v>
      </c>
      <c r="M100">
        <v>1.8960936289999999</v>
      </c>
      <c r="N100">
        <v>1.854334275</v>
      </c>
      <c r="O100">
        <v>1.86776308</v>
      </c>
      <c r="P100">
        <v>1.895376213</v>
      </c>
      <c r="Q100">
        <v>1.920583755</v>
      </c>
      <c r="R100">
        <v>1.9441668519999999</v>
      </c>
      <c r="S100">
        <v>1.9683235589999999</v>
      </c>
      <c r="T100">
        <v>2.0158591590000001</v>
      </c>
      <c r="U100">
        <v>2.057427691</v>
      </c>
      <c r="V100">
        <v>2.0884047639999999</v>
      </c>
      <c r="W100">
        <v>2.108650752</v>
      </c>
      <c r="X100">
        <v>2.1188279799999998</v>
      </c>
      <c r="Y100">
        <v>2.1197974730000002</v>
      </c>
      <c r="Z100">
        <v>2.1124428050000001</v>
      </c>
      <c r="AA100">
        <v>2.097595068</v>
      </c>
      <c r="AB100">
        <v>2.0759999050000002</v>
      </c>
      <c r="AC100">
        <v>2.0483178089999998</v>
      </c>
      <c r="AD100">
        <v>2.0819770329999998</v>
      </c>
      <c r="AE100">
        <v>2.1034463780000001</v>
      </c>
      <c r="AF100">
        <v>2.1118410289999998</v>
      </c>
      <c r="AG100">
        <v>2.1128071020000001</v>
      </c>
      <c r="AH100">
        <v>2.1093992080000001</v>
      </c>
      <c r="AI100">
        <v>2.1031929809999999</v>
      </c>
      <c r="AJ100">
        <v>2.0951908349999999</v>
      </c>
      <c r="AK100">
        <v>2.086161138</v>
      </c>
      <c r="AL100">
        <v>2.0765611260000001</v>
      </c>
      <c r="AM100">
        <v>2.0667429689999999</v>
      </c>
    </row>
    <row r="101" spans="1:39" x14ac:dyDescent="0.25">
      <c r="A101" t="s">
        <v>98</v>
      </c>
      <c r="B101">
        <v>344.32535730000001</v>
      </c>
      <c r="C101">
        <v>355.23379510000001</v>
      </c>
      <c r="D101">
        <v>358.27402990000002</v>
      </c>
      <c r="E101">
        <v>369.12832300000002</v>
      </c>
      <c r="F101">
        <v>379.05654570000002</v>
      </c>
      <c r="G101">
        <v>421.06517100000002</v>
      </c>
      <c r="H101">
        <v>451.17491009999998</v>
      </c>
      <c r="I101">
        <v>469.80319700000001</v>
      </c>
      <c r="J101">
        <v>480.46329900000001</v>
      </c>
      <c r="K101">
        <v>485.88440750000001</v>
      </c>
      <c r="L101">
        <v>486.64112660000001</v>
      </c>
      <c r="M101">
        <v>482.21444960000002</v>
      </c>
      <c r="N101">
        <v>471.2729367</v>
      </c>
      <c r="O101">
        <v>453.48417920000003</v>
      </c>
      <c r="P101">
        <v>437.12479339999999</v>
      </c>
      <c r="Q101">
        <v>421.84285990000001</v>
      </c>
      <c r="R101">
        <v>407.65600449999999</v>
      </c>
      <c r="S101">
        <v>394.65259880000002</v>
      </c>
      <c r="T101">
        <v>392.2693941</v>
      </c>
      <c r="U101">
        <v>388.94250049999999</v>
      </c>
      <c r="V101">
        <v>383.32578519999998</v>
      </c>
      <c r="W101">
        <v>375.6946001</v>
      </c>
      <c r="X101">
        <v>366.45633950000001</v>
      </c>
      <c r="Y101">
        <v>355.9771844</v>
      </c>
      <c r="Z101">
        <v>344.55897420000002</v>
      </c>
      <c r="AA101">
        <v>332.44238369999999</v>
      </c>
      <c r="AB101">
        <v>319.81716019999999</v>
      </c>
      <c r="AC101">
        <v>306.83440999999999</v>
      </c>
      <c r="AD101">
        <v>227.4732813</v>
      </c>
      <c r="AE101">
        <v>163.22329719999999</v>
      </c>
      <c r="AF101">
        <v>116.21548</v>
      </c>
      <c r="AG101">
        <v>82.516777239999996</v>
      </c>
      <c r="AH101">
        <v>58.542628090000001</v>
      </c>
      <c r="AI101">
        <v>41.552303729999998</v>
      </c>
      <c r="AJ101">
        <v>29.536063810000002</v>
      </c>
      <c r="AK101">
        <v>21.046469309999999</v>
      </c>
      <c r="AL101">
        <v>15.051490080000001</v>
      </c>
      <c r="AM101">
        <v>10.818149480000001</v>
      </c>
    </row>
    <row r="102" spans="1:39" x14ac:dyDescent="0.25">
      <c r="A102" t="s">
        <v>99</v>
      </c>
      <c r="B102">
        <v>1654.8800980000001</v>
      </c>
      <c r="C102">
        <v>1779.6290019999999</v>
      </c>
      <c r="D102">
        <v>1886.0107029999999</v>
      </c>
      <c r="E102">
        <v>2035.5334499999999</v>
      </c>
      <c r="F102">
        <v>2188.3608399999998</v>
      </c>
      <c r="G102">
        <v>2476.3995180000002</v>
      </c>
      <c r="H102">
        <v>2696.683532</v>
      </c>
      <c r="I102">
        <v>2855.1414639999998</v>
      </c>
      <c r="J102">
        <v>2970.2184569999999</v>
      </c>
      <c r="K102">
        <v>3055.1741270000002</v>
      </c>
      <c r="L102">
        <v>3112.0515449999998</v>
      </c>
      <c r="M102">
        <v>3136.0041289999999</v>
      </c>
      <c r="N102">
        <v>3116.6931159999999</v>
      </c>
      <c r="O102">
        <v>3221.2302410000002</v>
      </c>
      <c r="P102">
        <v>3349.551504</v>
      </c>
      <c r="Q102">
        <v>3486.9212160000002</v>
      </c>
      <c r="R102">
        <v>3634.134078</v>
      </c>
      <c r="S102">
        <v>3793.7183340000001</v>
      </c>
      <c r="T102">
        <v>3874.5941339999999</v>
      </c>
      <c r="U102">
        <v>3926.7563209999998</v>
      </c>
      <c r="V102">
        <v>3954.0084099999999</v>
      </c>
      <c r="W102">
        <v>3959.5158419999998</v>
      </c>
      <c r="X102">
        <v>3946.3280880000002</v>
      </c>
      <c r="Y102">
        <v>3917.2058010000001</v>
      </c>
      <c r="Z102">
        <v>3874.492213</v>
      </c>
      <c r="AA102">
        <v>3820.0974160000001</v>
      </c>
      <c r="AB102">
        <v>3755.5511139999999</v>
      </c>
      <c r="AC102">
        <v>3682.0921050000002</v>
      </c>
      <c r="AD102">
        <v>3817.8335050000001</v>
      </c>
      <c r="AE102">
        <v>3955.5562</v>
      </c>
      <c r="AF102">
        <v>4076.0194759999999</v>
      </c>
      <c r="AG102">
        <v>4185.0411059999997</v>
      </c>
      <c r="AH102">
        <v>4287.4961210000001</v>
      </c>
      <c r="AI102">
        <v>4386.4853679999997</v>
      </c>
      <c r="AJ102">
        <v>4484.0217400000001</v>
      </c>
      <c r="AK102">
        <v>4581.4915890000002</v>
      </c>
      <c r="AL102">
        <v>4679.8937759999999</v>
      </c>
      <c r="AM102">
        <v>4780.0058259999996</v>
      </c>
    </row>
    <row r="103" spans="1:39" x14ac:dyDescent="0.25">
      <c r="A103" t="s">
        <v>100</v>
      </c>
      <c r="B103">
        <v>5.531089014</v>
      </c>
      <c r="C103">
        <v>6.5499916740000002</v>
      </c>
      <c r="D103">
        <v>7.5767031940000003</v>
      </c>
      <c r="E103">
        <v>9.1924717010000006</v>
      </c>
      <c r="F103">
        <v>11.15722265</v>
      </c>
      <c r="G103">
        <v>8.2691529480000003</v>
      </c>
      <c r="H103">
        <v>5.5531087729999999</v>
      </c>
      <c r="I103">
        <v>3.592868878</v>
      </c>
      <c r="J103">
        <v>2.277303737</v>
      </c>
      <c r="K103">
        <v>1.4249829279999999</v>
      </c>
      <c r="L103">
        <v>0.88202765429999996</v>
      </c>
      <c r="M103">
        <v>0.53978476769999995</v>
      </c>
      <c r="N103">
        <v>0.32605662219999998</v>
      </c>
      <c r="O103">
        <v>0.2931470115</v>
      </c>
      <c r="P103">
        <v>0.27593304120000001</v>
      </c>
      <c r="Q103">
        <v>0.26143140739999998</v>
      </c>
      <c r="R103">
        <v>0.24834247849999999</v>
      </c>
      <c r="S103">
        <v>0.2365030213</v>
      </c>
      <c r="T103">
        <v>0.26532497630000001</v>
      </c>
      <c r="U103">
        <v>0.30145294299999997</v>
      </c>
      <c r="V103">
        <v>0.34111424270000001</v>
      </c>
      <c r="W103">
        <v>0.38400212239999998</v>
      </c>
      <c r="X103">
        <v>0.4302663015</v>
      </c>
      <c r="Y103">
        <v>0.48013720679999999</v>
      </c>
      <c r="Z103">
        <v>0.53386318089999996</v>
      </c>
      <c r="AA103">
        <v>0.59169006710000005</v>
      </c>
      <c r="AB103">
        <v>0.65384989770000002</v>
      </c>
      <c r="AC103">
        <v>0.72055552079999996</v>
      </c>
      <c r="AD103">
        <v>0.78975633229999997</v>
      </c>
      <c r="AE103">
        <v>0.86058780509999999</v>
      </c>
      <c r="AF103">
        <v>0.93310341630000004</v>
      </c>
      <c r="AG103">
        <v>1.008711286</v>
      </c>
      <c r="AH103">
        <v>1.088490264</v>
      </c>
      <c r="AI103">
        <v>1.1732585719999999</v>
      </c>
      <c r="AJ103">
        <v>1.2637032580000001</v>
      </c>
      <c r="AK103">
        <v>1.360460239</v>
      </c>
      <c r="AL103">
        <v>1.4641545460000001</v>
      </c>
      <c r="AM103">
        <v>1.5754346930000001</v>
      </c>
    </row>
    <row r="104" spans="1:39" x14ac:dyDescent="0.25">
      <c r="A104" t="s">
        <v>101</v>
      </c>
      <c r="B104" s="8">
        <v>127.6313988</v>
      </c>
      <c r="C104">
        <v>126.5849592</v>
      </c>
      <c r="D104">
        <v>118.9088495</v>
      </c>
      <c r="E104">
        <v>118.3933411</v>
      </c>
      <c r="F104">
        <v>118.27354320000001</v>
      </c>
      <c r="G104">
        <v>65.764883229999995</v>
      </c>
      <c r="H104">
        <v>32.828117169999999</v>
      </c>
      <c r="I104">
        <v>15.78790236</v>
      </c>
      <c r="J104">
        <v>7.4590451919999996</v>
      </c>
      <c r="K104">
        <v>3.5033830930000001</v>
      </c>
      <c r="L104">
        <v>1.654028461</v>
      </c>
      <c r="M104">
        <v>0.7994277246</v>
      </c>
      <c r="N104">
        <v>0.40799306749999997</v>
      </c>
      <c r="O104">
        <v>0.3808415369</v>
      </c>
      <c r="P104">
        <v>0.3803270822</v>
      </c>
      <c r="Q104">
        <v>0.38319929400000002</v>
      </c>
      <c r="R104">
        <v>0.38712313700000001</v>
      </c>
      <c r="S104">
        <v>0.39192131549999998</v>
      </c>
      <c r="T104">
        <v>0.40082346149999998</v>
      </c>
      <c r="U104">
        <v>0.40900980479999999</v>
      </c>
      <c r="V104">
        <v>0.41552812379999998</v>
      </c>
      <c r="W104">
        <v>0.42041434030000002</v>
      </c>
      <c r="X104">
        <v>0.42383496549999999</v>
      </c>
      <c r="Y104">
        <v>0.42596717839999998</v>
      </c>
      <c r="Z104">
        <v>0.42697078389999998</v>
      </c>
      <c r="AA104">
        <v>0.42698127479999998</v>
      </c>
      <c r="AB104">
        <v>0.4261110689</v>
      </c>
      <c r="AC104">
        <v>0.42445474090000002</v>
      </c>
      <c r="AD104">
        <v>0.43276789599999999</v>
      </c>
      <c r="AE104">
        <v>0.44128393630000001</v>
      </c>
      <c r="AF104">
        <v>0.44887874639999997</v>
      </c>
      <c r="AG104">
        <v>0.4559565297</v>
      </c>
      <c r="AH104">
        <v>0.46281958000000001</v>
      </c>
      <c r="AI104">
        <v>0.46964195399999997</v>
      </c>
      <c r="AJ104">
        <v>0.47652786229999999</v>
      </c>
      <c r="AK104">
        <v>0.48354803969999999</v>
      </c>
      <c r="AL104">
        <v>0.49075721189999999</v>
      </c>
      <c r="AM104">
        <v>0.49820600520000002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822139.67220000003</v>
      </c>
      <c r="C109">
        <v>1102344.037</v>
      </c>
      <c r="D109">
        <v>1462556.095</v>
      </c>
      <c r="E109">
        <v>2024280.14</v>
      </c>
      <c r="F109">
        <v>2797178.9160000002</v>
      </c>
      <c r="G109">
        <v>3400322.9780000001</v>
      </c>
      <c r="H109">
        <v>3904534.6090000002</v>
      </c>
      <c r="I109">
        <v>4353540.682</v>
      </c>
      <c r="J109">
        <v>4770499.7790000001</v>
      </c>
      <c r="K109">
        <v>5167257.6030000001</v>
      </c>
      <c r="L109">
        <v>5541625.5020000003</v>
      </c>
      <c r="M109">
        <v>5878551.0010000002</v>
      </c>
      <c r="N109">
        <v>6149814.8430000003</v>
      </c>
      <c r="O109">
        <v>6225423.6699999999</v>
      </c>
      <c r="P109">
        <v>6280766.1509999996</v>
      </c>
      <c r="Q109">
        <v>6333861.7810000004</v>
      </c>
      <c r="R109">
        <v>6392160.4129999997</v>
      </c>
      <c r="S109">
        <v>6460233.8470000001</v>
      </c>
      <c r="T109">
        <v>6600270.4850000003</v>
      </c>
      <c r="U109">
        <v>6712858.3810000001</v>
      </c>
      <c r="V109">
        <v>6786900.0029999996</v>
      </c>
      <c r="W109">
        <v>6825087.1040000003</v>
      </c>
      <c r="X109">
        <v>6831744.7860000003</v>
      </c>
      <c r="Y109">
        <v>6811041.6629999997</v>
      </c>
      <c r="Z109">
        <v>6766576.6909999996</v>
      </c>
      <c r="AA109">
        <v>6701299.3370000003</v>
      </c>
      <c r="AB109">
        <v>6617568.3650000002</v>
      </c>
      <c r="AC109">
        <v>6517285.1279999996</v>
      </c>
      <c r="AD109">
        <v>3474679.8670000001</v>
      </c>
      <c r="AE109">
        <v>1725244.602</v>
      </c>
      <c r="AF109">
        <v>846640.47479999997</v>
      </c>
      <c r="AG109">
        <v>414412.63</v>
      </c>
      <c r="AH109">
        <v>202906.08730000001</v>
      </c>
      <c r="AI109">
        <v>99614.447469999999</v>
      </c>
      <c r="AJ109">
        <v>49214.466500000002</v>
      </c>
      <c r="AK109">
        <v>24633.89877</v>
      </c>
      <c r="AL109">
        <v>12656.9637</v>
      </c>
      <c r="AM109">
        <v>6827.3474690000003</v>
      </c>
    </row>
    <row r="110" spans="1:39" x14ac:dyDescent="0.25">
      <c r="A110" t="s">
        <v>107</v>
      </c>
      <c r="B110">
        <v>483852.31530000002</v>
      </c>
      <c r="C110">
        <v>544789.22990000003</v>
      </c>
      <c r="D110">
        <v>595070.92610000004</v>
      </c>
      <c r="E110">
        <v>676645.71600000001</v>
      </c>
      <c r="F110">
        <v>768559.13769999996</v>
      </c>
      <c r="G110">
        <v>876118.86600000004</v>
      </c>
      <c r="H110">
        <v>956791.74140000006</v>
      </c>
      <c r="I110">
        <v>1016237.645</v>
      </c>
      <c r="J110">
        <v>1061047.202</v>
      </c>
      <c r="K110">
        <v>1095192.6370000001</v>
      </c>
      <c r="L110">
        <v>1119318.44</v>
      </c>
      <c r="M110">
        <v>1131601.7150000001</v>
      </c>
      <c r="N110">
        <v>1128262.388</v>
      </c>
      <c r="O110">
        <v>1131420.402</v>
      </c>
      <c r="P110">
        <v>1135379.878</v>
      </c>
      <c r="Q110">
        <v>1139336.0220000001</v>
      </c>
      <c r="R110">
        <v>1144193.584</v>
      </c>
      <c r="S110">
        <v>1150708.0419999999</v>
      </c>
      <c r="T110">
        <v>1081539.351</v>
      </c>
      <c r="U110">
        <v>1003640.01</v>
      </c>
      <c r="V110">
        <v>925081.54749999999</v>
      </c>
      <c r="W110">
        <v>848088.01890000002</v>
      </c>
      <c r="X110">
        <v>773941.64199999999</v>
      </c>
      <c r="Y110">
        <v>703486.08149999997</v>
      </c>
      <c r="Z110">
        <v>637230.80050000001</v>
      </c>
      <c r="AA110">
        <v>575429.0723</v>
      </c>
      <c r="AB110">
        <v>518149.06430000003</v>
      </c>
      <c r="AC110">
        <v>465333.78129999997</v>
      </c>
      <c r="AD110">
        <v>391263.40139999997</v>
      </c>
      <c r="AE110">
        <v>324377.17139999999</v>
      </c>
      <c r="AF110">
        <v>267148.47659999999</v>
      </c>
      <c r="AG110">
        <v>219295.69519999999</v>
      </c>
      <c r="AH110">
        <v>179712.6802</v>
      </c>
      <c r="AI110">
        <v>147158.07399999999</v>
      </c>
      <c r="AJ110">
        <v>120471.643</v>
      </c>
      <c r="AK110">
        <v>98637.835720000003</v>
      </c>
      <c r="AL110">
        <v>80794.244850000003</v>
      </c>
      <c r="AM110">
        <v>66221.028300000005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35544576.829999998</v>
      </c>
      <c r="D113">
        <v>35848781.729999997</v>
      </c>
      <c r="E113">
        <v>36934858.729999997</v>
      </c>
      <c r="F113">
        <v>37928273.43</v>
      </c>
      <c r="G113">
        <v>42131642.670000002</v>
      </c>
      <c r="H113">
        <v>45144413.270000003</v>
      </c>
      <c r="I113">
        <v>47008353.549999997</v>
      </c>
      <c r="J113">
        <v>48074999.850000001</v>
      </c>
      <c r="K113">
        <v>48617434.189999998</v>
      </c>
      <c r="L113">
        <v>48693151.25</v>
      </c>
      <c r="M113">
        <v>48250219.409999996</v>
      </c>
      <c r="N113">
        <v>47155415.219999999</v>
      </c>
      <c r="O113">
        <v>45375477.979999997</v>
      </c>
      <c r="P113">
        <v>43738563.210000001</v>
      </c>
      <c r="Q113">
        <v>42209457.969999999</v>
      </c>
      <c r="R113">
        <v>40789925.880000003</v>
      </c>
      <c r="S113">
        <v>39488809.380000003</v>
      </c>
      <c r="T113">
        <v>39250346.700000003</v>
      </c>
      <c r="U113">
        <v>38917458.82</v>
      </c>
      <c r="V113">
        <v>38355452.140000001</v>
      </c>
      <c r="W113">
        <v>37591878.259999998</v>
      </c>
      <c r="X113">
        <v>36667500.939999998</v>
      </c>
      <c r="Y113">
        <v>35618960.119999997</v>
      </c>
      <c r="Z113">
        <v>34476457.759999998</v>
      </c>
      <c r="AA113">
        <v>33264075.699999999</v>
      </c>
      <c r="AB113">
        <v>32000799.98</v>
      </c>
      <c r="AC113">
        <v>30701750.260000002</v>
      </c>
      <c r="AD113">
        <v>22760901.800000001</v>
      </c>
      <c r="AE113">
        <v>16332069.49</v>
      </c>
      <c r="AF113">
        <v>11628482.75</v>
      </c>
      <c r="AG113">
        <v>8256601.6210000003</v>
      </c>
      <c r="AH113">
        <v>5857756.1339999996</v>
      </c>
      <c r="AI113">
        <v>4157709.86</v>
      </c>
      <c r="AJ113">
        <v>2955368.841</v>
      </c>
      <c r="AK113">
        <v>2105902.8050000002</v>
      </c>
      <c r="AL113">
        <v>1506047.1529999999</v>
      </c>
      <c r="AM113">
        <v>1082460.483</v>
      </c>
    </row>
    <row r="114" spans="1:39" x14ac:dyDescent="0.25">
      <c r="A114" t="s">
        <v>111</v>
      </c>
      <c r="B114">
        <v>56591382.229999997</v>
      </c>
      <c r="C114">
        <v>60857378.859999999</v>
      </c>
      <c r="D114">
        <v>64495278.369999997</v>
      </c>
      <c r="E114">
        <v>69608457.840000004</v>
      </c>
      <c r="F114">
        <v>74834645.060000002</v>
      </c>
      <c r="G114">
        <v>84684607.569999903</v>
      </c>
      <c r="H114">
        <v>92217586.459999904</v>
      </c>
      <c r="I114">
        <v>97636319.459999904</v>
      </c>
      <c r="J114">
        <v>101571569</v>
      </c>
      <c r="K114">
        <v>104476769.59999999</v>
      </c>
      <c r="L114">
        <v>106421787.7</v>
      </c>
      <c r="M114">
        <v>107240886.2</v>
      </c>
      <c r="N114">
        <v>106580514</v>
      </c>
      <c r="O114">
        <v>110155335.09999999</v>
      </c>
      <c r="P114">
        <v>114543494.5</v>
      </c>
      <c r="Q114">
        <v>119241080.7</v>
      </c>
      <c r="R114">
        <v>124275269.8</v>
      </c>
      <c r="S114">
        <v>129732519.3</v>
      </c>
      <c r="T114">
        <v>132498202.09999999</v>
      </c>
      <c r="U114">
        <v>134281975</v>
      </c>
      <c r="V114">
        <v>135213905.59999999</v>
      </c>
      <c r="W114">
        <v>135402241.40000001</v>
      </c>
      <c r="X114">
        <v>134951264.19999999</v>
      </c>
      <c r="Y114">
        <v>133955379</v>
      </c>
      <c r="Z114">
        <v>132494716.7</v>
      </c>
      <c r="AA114">
        <v>130634596</v>
      </c>
      <c r="AB114">
        <v>128427327.7</v>
      </c>
      <c r="AC114">
        <v>125915274.40000001</v>
      </c>
      <c r="AD114">
        <v>130557177.8</v>
      </c>
      <c r="AE114">
        <v>135266834.80000001</v>
      </c>
      <c r="AF114">
        <v>139386277.30000001</v>
      </c>
      <c r="AG114">
        <v>143114453.5</v>
      </c>
      <c r="AH114">
        <v>146618073.5</v>
      </c>
      <c r="AI114">
        <v>150003175.69999999</v>
      </c>
      <c r="AJ114">
        <v>153338594.5</v>
      </c>
      <c r="AK114">
        <v>156671738.30000001</v>
      </c>
      <c r="AL114">
        <v>160036765.09999999</v>
      </c>
      <c r="AM114">
        <v>163460263.40000001</v>
      </c>
    </row>
    <row r="115" spans="1:39" x14ac:dyDescent="0.25">
      <c r="A115" t="s">
        <v>112</v>
      </c>
      <c r="B115">
        <v>1083848.0830000001</v>
      </c>
      <c r="C115">
        <v>1283507.818</v>
      </c>
      <c r="D115">
        <v>1484697.736</v>
      </c>
      <c r="E115">
        <v>1801316.6969999999</v>
      </c>
      <c r="F115">
        <v>2186320.7319999998</v>
      </c>
      <c r="G115">
        <v>1620387.1529999999</v>
      </c>
      <c r="H115">
        <v>1088170.192</v>
      </c>
      <c r="I115">
        <v>704053.53350000002</v>
      </c>
      <c r="J115">
        <v>446267.20110000001</v>
      </c>
      <c r="K115">
        <v>279242.02980000002</v>
      </c>
      <c r="L115">
        <v>172842.6202</v>
      </c>
      <c r="M115">
        <v>105790.3236</v>
      </c>
      <c r="N115">
        <v>63896.200219999999</v>
      </c>
      <c r="O115">
        <v>57447.016230000001</v>
      </c>
      <c r="P115">
        <v>54073.653409999999</v>
      </c>
      <c r="Q115">
        <v>51231.817880000002</v>
      </c>
      <c r="R115">
        <v>48666.825299999997</v>
      </c>
      <c r="S115">
        <v>46346.687400000003</v>
      </c>
      <c r="T115">
        <v>51994.827380000002</v>
      </c>
      <c r="U115">
        <v>59074.701690000002</v>
      </c>
      <c r="V115">
        <v>66846.991200000004</v>
      </c>
      <c r="W115">
        <v>75251.582559999995</v>
      </c>
      <c r="X115">
        <v>84317.815740000005</v>
      </c>
      <c r="Y115">
        <v>94090.846720000001</v>
      </c>
      <c r="Z115">
        <v>104619.34239999999</v>
      </c>
      <c r="AA115">
        <v>115951.4797</v>
      </c>
      <c r="AB115">
        <v>128132.7294</v>
      </c>
      <c r="AC115">
        <v>141204.80249999999</v>
      </c>
      <c r="AD115">
        <v>154765.84890000001</v>
      </c>
      <c r="AE115">
        <v>168646.45050000001</v>
      </c>
      <c r="AF115">
        <v>182857.087</v>
      </c>
      <c r="AG115">
        <v>197673.70259999999</v>
      </c>
      <c r="AH115">
        <v>213307.7163</v>
      </c>
      <c r="AI115">
        <v>229919.4719</v>
      </c>
      <c r="AJ115">
        <v>247643.6079</v>
      </c>
      <c r="AK115">
        <v>266604.74280000001</v>
      </c>
      <c r="AL115">
        <v>286925.3616</v>
      </c>
      <c r="AM115">
        <v>308732.55180000002</v>
      </c>
    </row>
    <row r="116" spans="1:39" x14ac:dyDescent="0.25">
      <c r="A116" t="s">
        <v>113</v>
      </c>
      <c r="B116">
        <v>32532501.420000002</v>
      </c>
      <c r="C116">
        <v>32265770.050000001</v>
      </c>
      <c r="D116">
        <v>30309174.309999999</v>
      </c>
      <c r="E116">
        <v>30177774.23</v>
      </c>
      <c r="F116">
        <v>30147238.43</v>
      </c>
      <c r="G116">
        <v>16763197</v>
      </c>
      <c r="H116">
        <v>8367839.7410000004</v>
      </c>
      <c r="I116">
        <v>4024302.4980000001</v>
      </c>
      <c r="J116">
        <v>1901307.4509999999</v>
      </c>
      <c r="K116">
        <v>893012.87959999999</v>
      </c>
      <c r="L116">
        <v>421572.0724</v>
      </c>
      <c r="M116">
        <v>203693.68470000001</v>
      </c>
      <c r="N116">
        <v>104023.0803</v>
      </c>
      <c r="O116">
        <v>97100.448369999998</v>
      </c>
      <c r="P116">
        <v>96969.281529999906</v>
      </c>
      <c r="Q116">
        <v>97701.588860000003</v>
      </c>
      <c r="R116">
        <v>98702.023100000006</v>
      </c>
      <c r="S116">
        <v>99925.380420000001</v>
      </c>
      <c r="T116">
        <v>102195.0971</v>
      </c>
      <c r="U116">
        <v>104282.3106</v>
      </c>
      <c r="V116">
        <v>105944.2398</v>
      </c>
      <c r="W116">
        <v>107190.0436</v>
      </c>
      <c r="X116">
        <v>108062.17600000001</v>
      </c>
      <c r="Y116">
        <v>108605.81110000001</v>
      </c>
      <c r="Z116">
        <v>108861.69319999999</v>
      </c>
      <c r="AA116">
        <v>108864.368</v>
      </c>
      <c r="AB116">
        <v>108642.4978</v>
      </c>
      <c r="AC116">
        <v>108220.1957</v>
      </c>
      <c r="AD116">
        <v>110339.7415</v>
      </c>
      <c r="AE116">
        <v>112511.01549999999</v>
      </c>
      <c r="AF116">
        <v>114447.41009999999</v>
      </c>
      <c r="AG116">
        <v>116251.9819</v>
      </c>
      <c r="AH116">
        <v>118001.8049</v>
      </c>
      <c r="AI116">
        <v>119741.25689999999</v>
      </c>
      <c r="AJ116">
        <v>121496.9078</v>
      </c>
      <c r="AK116">
        <v>123286.7923</v>
      </c>
      <c r="AL116">
        <v>125124.86350000001</v>
      </c>
      <c r="AM116">
        <v>127024.0291</v>
      </c>
    </row>
    <row r="117" spans="1:39" x14ac:dyDescent="0.25">
      <c r="A117" t="s">
        <v>157</v>
      </c>
      <c r="B117">
        <v>80.751014299999994</v>
      </c>
      <c r="C117">
        <v>86.993536289999994</v>
      </c>
      <c r="D117">
        <v>93.056835129999996</v>
      </c>
      <c r="E117">
        <v>98.922077920000007</v>
      </c>
      <c r="F117">
        <v>104.2748406</v>
      </c>
      <c r="G117">
        <v>116.521792</v>
      </c>
      <c r="H117">
        <v>124.6507112</v>
      </c>
      <c r="I117">
        <v>130.1786927</v>
      </c>
      <c r="J117">
        <v>133.99337689999999</v>
      </c>
      <c r="K117">
        <v>136.52176840000001</v>
      </c>
      <c r="L117">
        <v>137.80703349999999</v>
      </c>
      <c r="M117">
        <v>137.6140465</v>
      </c>
      <c r="N117">
        <v>135.47369080000001</v>
      </c>
      <c r="O117">
        <v>140.1500672</v>
      </c>
      <c r="P117">
        <v>144.7677793</v>
      </c>
      <c r="Q117">
        <v>149.31996480000001</v>
      </c>
      <c r="R117">
        <v>153.81559799999999</v>
      </c>
      <c r="S117">
        <v>158.27622360000001</v>
      </c>
      <c r="T117">
        <v>161.27507800000001</v>
      </c>
      <c r="U117">
        <v>163.69585290000001</v>
      </c>
      <c r="V117">
        <v>165.55472900000001</v>
      </c>
      <c r="W117">
        <v>166.8761385</v>
      </c>
      <c r="X117">
        <v>167.6861107</v>
      </c>
      <c r="Y117">
        <v>168.00703799999999</v>
      </c>
      <c r="Z117">
        <v>167.85607039999999</v>
      </c>
      <c r="AA117">
        <v>167.2457588</v>
      </c>
      <c r="AB117">
        <v>166.18534489999999</v>
      </c>
      <c r="AC117">
        <v>164.6829697</v>
      </c>
      <c r="AD117">
        <v>168.73207859999999</v>
      </c>
      <c r="AE117">
        <v>171.15034370000001</v>
      </c>
      <c r="AF117">
        <v>172.5347415</v>
      </c>
      <c r="AG117">
        <v>173.27166990000001</v>
      </c>
      <c r="AH117">
        <v>173.59259420000001</v>
      </c>
      <c r="AI117">
        <v>173.6375079</v>
      </c>
      <c r="AJ117">
        <v>173.49358509999999</v>
      </c>
      <c r="AK117">
        <v>173.21690169999999</v>
      </c>
      <c r="AL117">
        <v>172.84466520000001</v>
      </c>
      <c r="AM117">
        <v>172.40268710000001</v>
      </c>
    </row>
    <row r="118" spans="1:39" x14ac:dyDescent="0.25">
      <c r="A118" t="s">
        <v>158</v>
      </c>
      <c r="B118">
        <v>12.055532449999999</v>
      </c>
      <c r="C118">
        <v>15.877290139999999</v>
      </c>
      <c r="D118">
        <v>20.76293093</v>
      </c>
      <c r="E118">
        <v>26.982649819999999</v>
      </c>
      <c r="F118">
        <v>34.771376770000003</v>
      </c>
      <c r="G118">
        <v>44.634335450000002</v>
      </c>
      <c r="H118">
        <v>54.849951079999997</v>
      </c>
      <c r="I118">
        <v>65.802282020000007</v>
      </c>
      <c r="J118">
        <v>77.804362319999996</v>
      </c>
      <c r="K118">
        <v>91.063027719999994</v>
      </c>
      <c r="L118">
        <v>105.59202790000001</v>
      </c>
      <c r="M118">
        <v>121.1273114</v>
      </c>
      <c r="N118">
        <v>136.97895249999999</v>
      </c>
      <c r="O118">
        <v>152.4616608</v>
      </c>
      <c r="P118">
        <v>169.4367866</v>
      </c>
      <c r="Q118">
        <v>188.0278285</v>
      </c>
      <c r="R118">
        <v>208.3881829</v>
      </c>
      <c r="S118">
        <v>230.70491490000001</v>
      </c>
      <c r="T118">
        <v>247.15470429999999</v>
      </c>
      <c r="U118">
        <v>263.75442270000002</v>
      </c>
      <c r="V118">
        <v>280.455601</v>
      </c>
      <c r="W118">
        <v>297.219447</v>
      </c>
      <c r="X118">
        <v>314.0078646</v>
      </c>
      <c r="Y118">
        <v>330.7739977</v>
      </c>
      <c r="Z118">
        <v>347.4572612</v>
      </c>
      <c r="AA118">
        <v>363.98199979999998</v>
      </c>
      <c r="AB118">
        <v>380.25765840000003</v>
      </c>
      <c r="AC118">
        <v>396.18168059999999</v>
      </c>
      <c r="AD118">
        <v>411.35863819999997</v>
      </c>
      <c r="AE118">
        <v>422.84189020000002</v>
      </c>
      <c r="AF118">
        <v>431.97046369999998</v>
      </c>
      <c r="AG118">
        <v>439.62493899999998</v>
      </c>
      <c r="AH118">
        <v>446.33733760000001</v>
      </c>
      <c r="AI118">
        <v>452.43149949999997</v>
      </c>
      <c r="AJ118">
        <v>458.11021579999999</v>
      </c>
      <c r="AK118">
        <v>463.50464019999998</v>
      </c>
      <c r="AL118">
        <v>468.70227870000002</v>
      </c>
      <c r="AM118">
        <v>473.7643534</v>
      </c>
    </row>
    <row r="119" spans="1:39" x14ac:dyDescent="0.25">
      <c r="A119" t="s">
        <v>159</v>
      </c>
      <c r="B119">
        <v>17.48665437</v>
      </c>
      <c r="C119">
        <v>18.22479736</v>
      </c>
      <c r="D119">
        <v>18.85996939</v>
      </c>
      <c r="E119">
        <v>19.395586590000001</v>
      </c>
      <c r="F119">
        <v>19.77908541</v>
      </c>
      <c r="G119">
        <v>24.35104853</v>
      </c>
      <c r="H119">
        <v>28.700476800000001</v>
      </c>
      <c r="I119">
        <v>33.023119530000002</v>
      </c>
      <c r="J119">
        <v>37.449443039999998</v>
      </c>
      <c r="K119">
        <v>42.038554609999998</v>
      </c>
      <c r="L119">
        <v>46.752096909999999</v>
      </c>
      <c r="M119">
        <v>51.437081069999998</v>
      </c>
      <c r="N119">
        <v>55.789485040000002</v>
      </c>
      <c r="O119">
        <v>56.369649250000002</v>
      </c>
      <c r="P119">
        <v>56.869389589999997</v>
      </c>
      <c r="Q119">
        <v>57.290045239999998</v>
      </c>
      <c r="R119">
        <v>57.638981299999998</v>
      </c>
      <c r="S119">
        <v>57.927692610000001</v>
      </c>
      <c r="T119">
        <v>59.02113327</v>
      </c>
      <c r="U119">
        <v>59.902878729999998</v>
      </c>
      <c r="V119">
        <v>60.578894060000003</v>
      </c>
      <c r="W119">
        <v>61.058161660000003</v>
      </c>
      <c r="X119">
        <v>61.35024593</v>
      </c>
      <c r="Y119">
        <v>61.463377889999997</v>
      </c>
      <c r="Z119">
        <v>61.403868670000001</v>
      </c>
      <c r="AA119">
        <v>61.176345339999997</v>
      </c>
      <c r="AB119">
        <v>60.784223249999997</v>
      </c>
      <c r="AC119">
        <v>60.230514309999997</v>
      </c>
      <c r="AD119">
        <v>61.624357660000001</v>
      </c>
      <c r="AE119">
        <v>62.419371509999998</v>
      </c>
      <c r="AF119">
        <v>62.835495000000002</v>
      </c>
      <c r="AG119">
        <v>63.01485066</v>
      </c>
      <c r="AH119">
        <v>63.042497640000001</v>
      </c>
      <c r="AI119">
        <v>62.969845620000001</v>
      </c>
      <c r="AJ119">
        <v>62.828887999999999</v>
      </c>
      <c r="AK119">
        <v>62.640192689999999</v>
      </c>
      <c r="AL119">
        <v>62.417398810000002</v>
      </c>
      <c r="AM119">
        <v>62.169959409999997</v>
      </c>
    </row>
    <row r="120" spans="1:39" x14ac:dyDescent="0.25">
      <c r="A120" t="s">
        <v>160</v>
      </c>
      <c r="B120">
        <v>5.6156558400000001E-2</v>
      </c>
      <c r="C120">
        <v>0.12010066950000001</v>
      </c>
      <c r="D120">
        <v>0.25504256409999998</v>
      </c>
      <c r="E120">
        <v>0.53822462439999996</v>
      </c>
      <c r="F120">
        <v>1.126304483</v>
      </c>
      <c r="G120">
        <v>2.1522708690000001</v>
      </c>
      <c r="H120">
        <v>3.9372956549999998</v>
      </c>
      <c r="I120">
        <v>7.031640629</v>
      </c>
      <c r="J120">
        <v>12.376948609999999</v>
      </c>
      <c r="K120">
        <v>21.56481093</v>
      </c>
      <c r="L120">
        <v>37.224479019999997</v>
      </c>
      <c r="M120">
        <v>63.567261709999997</v>
      </c>
      <c r="N120">
        <v>107.0136545</v>
      </c>
      <c r="O120">
        <v>112.8394294</v>
      </c>
      <c r="P120">
        <v>118.8017455</v>
      </c>
      <c r="Q120">
        <v>124.8970343</v>
      </c>
      <c r="R120">
        <v>131.1348016</v>
      </c>
      <c r="S120">
        <v>137.5360675</v>
      </c>
      <c r="T120">
        <v>157.13274609999999</v>
      </c>
      <c r="U120">
        <v>178.8280469</v>
      </c>
      <c r="V120">
        <v>202.78604429999999</v>
      </c>
      <c r="W120">
        <v>229.18660489999999</v>
      </c>
      <c r="X120">
        <v>258.2204289</v>
      </c>
      <c r="Y120">
        <v>290.08114310000002</v>
      </c>
      <c r="Z120">
        <v>324.95826799999998</v>
      </c>
      <c r="AA120">
        <v>363.03138239999998</v>
      </c>
      <c r="AB120">
        <v>404.46439379999998</v>
      </c>
      <c r="AC120">
        <v>449.40177060000002</v>
      </c>
      <c r="AD120">
        <v>470.6804679</v>
      </c>
      <c r="AE120">
        <v>488.03247950000002</v>
      </c>
      <c r="AF120">
        <v>502.90961490000001</v>
      </c>
      <c r="AG120">
        <v>516.27770759999999</v>
      </c>
      <c r="AH120">
        <v>528.7245011</v>
      </c>
      <c r="AI120">
        <v>540.61017730000003</v>
      </c>
      <c r="AJ120">
        <v>552.16201330000001</v>
      </c>
      <c r="AK120">
        <v>563.52839070000005</v>
      </c>
      <c r="AL120">
        <v>574.80951049999999</v>
      </c>
      <c r="AM120">
        <v>586.07666040000004</v>
      </c>
    </row>
    <row r="121" spans="1:39" x14ac:dyDescent="0.25">
      <c r="A121" t="s">
        <v>161</v>
      </c>
      <c r="B121">
        <v>6.4122143400000002</v>
      </c>
      <c r="C121">
        <v>8.8884516900000001</v>
      </c>
      <c r="D121">
        <v>12.2339442</v>
      </c>
      <c r="E121">
        <v>16.73364432</v>
      </c>
      <c r="F121">
        <v>22.69634499</v>
      </c>
      <c r="G121">
        <v>26.967810920000002</v>
      </c>
      <c r="H121">
        <v>30.67576841</v>
      </c>
      <c r="I121">
        <v>34.06455699</v>
      </c>
      <c r="J121">
        <v>37.282782910000002</v>
      </c>
      <c r="K121">
        <v>40.391412850000002</v>
      </c>
      <c r="L121">
        <v>43.353151529999998</v>
      </c>
      <c r="M121">
        <v>46.03352211</v>
      </c>
      <c r="N121">
        <v>48.186851670000003</v>
      </c>
      <c r="O121">
        <v>48.688461750000002</v>
      </c>
      <c r="P121">
        <v>49.120616599999998</v>
      </c>
      <c r="Q121">
        <v>49.484470770000001</v>
      </c>
      <c r="R121">
        <v>49.786383829999998</v>
      </c>
      <c r="S121">
        <v>50.036282749999998</v>
      </c>
      <c r="T121">
        <v>50.923823540000001</v>
      </c>
      <c r="U121">
        <v>51.626871250000001</v>
      </c>
      <c r="V121">
        <v>52.15117592</v>
      </c>
      <c r="W121">
        <v>52.505057890000003</v>
      </c>
      <c r="X121">
        <v>52.697301609999997</v>
      </c>
      <c r="Y121">
        <v>52.735509499999999</v>
      </c>
      <c r="Z121">
        <v>52.625605800000002</v>
      </c>
      <c r="AA121">
        <v>52.37204775</v>
      </c>
      <c r="AB121">
        <v>51.9782376</v>
      </c>
      <c r="AC121">
        <v>51.44721887</v>
      </c>
      <c r="AD121">
        <v>25.8310943</v>
      </c>
      <c r="AE121">
        <v>12.839699489999999</v>
      </c>
      <c r="AF121">
        <v>6.3428665909999999</v>
      </c>
      <c r="AG121">
        <v>3.121537209</v>
      </c>
      <c r="AH121">
        <v>1.532512707</v>
      </c>
      <c r="AI121">
        <v>0.75118753059999999</v>
      </c>
      <c r="AJ121">
        <v>0.36780716349999998</v>
      </c>
      <c r="AK121">
        <v>0.17995294710000001</v>
      </c>
      <c r="AL121">
        <v>8.7994719799999996E-2</v>
      </c>
      <c r="AM121">
        <v>4.3010708799999998E-2</v>
      </c>
    </row>
    <row r="122" spans="1:39" x14ac:dyDescent="0.25">
      <c r="A122" t="s">
        <v>162</v>
      </c>
      <c r="B122">
        <v>3.7737684480000002</v>
      </c>
      <c r="C122">
        <v>4.3122816259999999</v>
      </c>
      <c r="D122">
        <v>4.8928429539999998</v>
      </c>
      <c r="E122">
        <v>5.516950617</v>
      </c>
      <c r="F122">
        <v>6.1684815290000001</v>
      </c>
      <c r="G122">
        <v>6.9854794849999999</v>
      </c>
      <c r="H122">
        <v>7.5731081659999999</v>
      </c>
      <c r="I122">
        <v>8.0151127730000002</v>
      </c>
      <c r="J122">
        <v>8.3607145579999997</v>
      </c>
      <c r="K122">
        <v>8.6328123649999995</v>
      </c>
      <c r="L122">
        <v>8.8310453150000008</v>
      </c>
      <c r="M122">
        <v>8.9370425759999996</v>
      </c>
      <c r="N122">
        <v>8.9161292769999996</v>
      </c>
      <c r="O122">
        <v>8.9605185350000003</v>
      </c>
      <c r="P122">
        <v>8.9914592970000005</v>
      </c>
      <c r="Q122">
        <v>9.0093733999999994</v>
      </c>
      <c r="R122">
        <v>9.0156184610000007</v>
      </c>
      <c r="S122">
        <v>9.0121676760000007</v>
      </c>
      <c r="T122">
        <v>8.3646609600000001</v>
      </c>
      <c r="U122">
        <v>7.7336810490000003</v>
      </c>
      <c r="V122">
        <v>7.1245537759999999</v>
      </c>
      <c r="W122">
        <v>6.5415071100000004</v>
      </c>
      <c r="X122">
        <v>5.9875363950000002</v>
      </c>
      <c r="Y122">
        <v>5.4644448570000002</v>
      </c>
      <c r="Z122">
        <v>4.9730533980000002</v>
      </c>
      <c r="AA122">
        <v>4.5134504819999997</v>
      </c>
      <c r="AB122">
        <v>4.085204386</v>
      </c>
      <c r="AC122">
        <v>3.6875443720000001</v>
      </c>
      <c r="AD122">
        <v>3.093091051</v>
      </c>
      <c r="AE122">
        <v>2.5684984399999999</v>
      </c>
      <c r="AF122">
        <v>2.1197496450000002</v>
      </c>
      <c r="AG122">
        <v>1.742777955</v>
      </c>
      <c r="AH122">
        <v>1.429394718</v>
      </c>
      <c r="AI122">
        <v>1.170498891</v>
      </c>
      <c r="AJ122">
        <v>0.95745278540000001</v>
      </c>
      <c r="AK122">
        <v>0.78258351349999999</v>
      </c>
      <c r="AL122">
        <v>0.63929733070000005</v>
      </c>
      <c r="AM122">
        <v>0.52203235969999995</v>
      </c>
    </row>
    <row r="123" spans="1:39" x14ac:dyDescent="0.25">
      <c r="A123" t="s">
        <v>163</v>
      </c>
      <c r="B123">
        <v>1.65276387E-3</v>
      </c>
      <c r="C123">
        <v>1.0687008499999999E-2</v>
      </c>
      <c r="D123">
        <v>6.8615746000000005E-2</v>
      </c>
      <c r="E123">
        <v>0.43779932259999998</v>
      </c>
      <c r="F123">
        <v>2.7699232340000002</v>
      </c>
      <c r="G123">
        <v>3.4760625350000001</v>
      </c>
      <c r="H123">
        <v>4.1760665799999996</v>
      </c>
      <c r="I123">
        <v>4.8978421719999998</v>
      </c>
      <c r="J123">
        <v>5.6616163960000003</v>
      </c>
      <c r="K123">
        <v>6.4781535870000004</v>
      </c>
      <c r="L123">
        <v>7.3436665129999996</v>
      </c>
      <c r="M123">
        <v>8.2356248460000003</v>
      </c>
      <c r="N123">
        <v>9.1050215879999996</v>
      </c>
      <c r="O123">
        <v>9.1998517139999905</v>
      </c>
      <c r="P123">
        <v>9.2815589890000005</v>
      </c>
      <c r="Q123">
        <v>9.3503613609999903</v>
      </c>
      <c r="R123">
        <v>9.4074603000000003</v>
      </c>
      <c r="S123">
        <v>9.4547313949999996</v>
      </c>
      <c r="T123">
        <v>8.9424796349999998</v>
      </c>
      <c r="U123">
        <v>8.4253036029999997</v>
      </c>
      <c r="V123">
        <v>7.9094567700000002</v>
      </c>
      <c r="W123">
        <v>7.4004220920000003</v>
      </c>
      <c r="X123">
        <v>6.9026606780000002</v>
      </c>
      <c r="Y123">
        <v>6.4195426949999996</v>
      </c>
      <c r="Z123">
        <v>5.9534793510000004</v>
      </c>
      <c r="AA123">
        <v>5.5061253810000004</v>
      </c>
      <c r="AB123">
        <v>5.0785635280000001</v>
      </c>
      <c r="AC123">
        <v>4.6714751190000001</v>
      </c>
      <c r="AD123">
        <v>4.6470098049999997</v>
      </c>
      <c r="AE123">
        <v>4.5764032969999997</v>
      </c>
      <c r="AF123">
        <v>4.4791298609999997</v>
      </c>
      <c r="AG123">
        <v>4.3673222630000001</v>
      </c>
      <c r="AH123">
        <v>4.248048378</v>
      </c>
      <c r="AI123">
        <v>4.1254600569999997</v>
      </c>
      <c r="AJ123">
        <v>4.002053096</v>
      </c>
      <c r="AK123">
        <v>3.8793616919999998</v>
      </c>
      <c r="AL123">
        <v>3.7583443490000001</v>
      </c>
      <c r="AM123">
        <v>3.6396129500000001</v>
      </c>
    </row>
    <row r="124" spans="1:39" x14ac:dyDescent="0.25">
      <c r="A124" t="s">
        <v>164</v>
      </c>
      <c r="B124">
        <v>33.995033239999998</v>
      </c>
      <c r="C124">
        <v>34.761956720000001</v>
      </c>
      <c r="D124">
        <v>35.295167910000004</v>
      </c>
      <c r="E124">
        <v>35.613114000000003</v>
      </c>
      <c r="F124">
        <v>35.632475839999998</v>
      </c>
      <c r="G124">
        <v>39.556599050000003</v>
      </c>
      <c r="H124">
        <v>42.038951580000003</v>
      </c>
      <c r="I124">
        <v>43.615649779999998</v>
      </c>
      <c r="J124">
        <v>44.599613910000002</v>
      </c>
      <c r="K124">
        <v>45.143476100000001</v>
      </c>
      <c r="L124">
        <v>45.269927799999998</v>
      </c>
      <c r="M124">
        <v>44.91035711</v>
      </c>
      <c r="N124">
        <v>43.92219455</v>
      </c>
      <c r="O124">
        <v>44.379650599999998</v>
      </c>
      <c r="P124">
        <v>44.77380265</v>
      </c>
      <c r="Q124">
        <v>45.105702039999997</v>
      </c>
      <c r="R124">
        <v>45.381144630000001</v>
      </c>
      <c r="S124">
        <v>45.609178159999999</v>
      </c>
      <c r="T124">
        <v>46.473333779999997</v>
      </c>
      <c r="U124">
        <v>47.170908879999999</v>
      </c>
      <c r="V124">
        <v>47.706566170000002</v>
      </c>
      <c r="W124">
        <v>48.08734604</v>
      </c>
      <c r="X124">
        <v>48.320749200000002</v>
      </c>
      <c r="Y124">
        <v>48.413228230000001</v>
      </c>
      <c r="Z124">
        <v>48.369725119999998</v>
      </c>
      <c r="AA124">
        <v>48.193856580000002</v>
      </c>
      <c r="AB124">
        <v>47.888285689999996</v>
      </c>
      <c r="AC124">
        <v>47.455358390000001</v>
      </c>
      <c r="AD124">
        <v>48.617625930000003</v>
      </c>
      <c r="AE124">
        <v>49.309816949999998</v>
      </c>
      <c r="AF124">
        <v>49.704040650000003</v>
      </c>
      <c r="AG124">
        <v>49.911683979999999</v>
      </c>
      <c r="AH124">
        <v>49.999467469999999</v>
      </c>
      <c r="AI124">
        <v>50.007742880000002</v>
      </c>
      <c r="AJ124">
        <v>49.961636349999999</v>
      </c>
      <c r="AK124">
        <v>49.877309910000001</v>
      </c>
      <c r="AL124">
        <v>49.765487110000002</v>
      </c>
      <c r="AM124">
        <v>49.633606550000003</v>
      </c>
    </row>
    <row r="125" spans="1:39" x14ac:dyDescent="0.25">
      <c r="A125" t="s">
        <v>165</v>
      </c>
      <c r="B125">
        <v>103.399939</v>
      </c>
      <c r="C125">
        <v>107.1293477</v>
      </c>
      <c r="D125">
        <v>110.20947459999999</v>
      </c>
      <c r="E125">
        <v>112.6712373</v>
      </c>
      <c r="F125">
        <v>114.2216808</v>
      </c>
      <c r="G125">
        <v>127.572626</v>
      </c>
      <c r="H125">
        <v>136.40378749999999</v>
      </c>
      <c r="I125">
        <v>142.38128320000001</v>
      </c>
      <c r="J125">
        <v>146.47977280000001</v>
      </c>
      <c r="K125">
        <v>149.1686497</v>
      </c>
      <c r="L125">
        <v>150.49718129999999</v>
      </c>
      <c r="M125">
        <v>150.21077109999999</v>
      </c>
      <c r="N125">
        <v>147.80005689999999</v>
      </c>
      <c r="O125">
        <v>143.05448519999999</v>
      </c>
      <c r="P125">
        <v>138.25110480000001</v>
      </c>
      <c r="Q125">
        <v>133.41452269999999</v>
      </c>
      <c r="R125">
        <v>128.58021149999999</v>
      </c>
      <c r="S125">
        <v>123.78783489999999</v>
      </c>
      <c r="T125">
        <v>122.73981929999999</v>
      </c>
      <c r="U125">
        <v>121.2304807</v>
      </c>
      <c r="V125">
        <v>119.3085787</v>
      </c>
      <c r="W125">
        <v>117.02543230000001</v>
      </c>
      <c r="X125">
        <v>114.4297729</v>
      </c>
      <c r="Y125">
        <v>111.56432719999999</v>
      </c>
      <c r="Z125">
        <v>108.46530919999999</v>
      </c>
      <c r="AA125">
        <v>105.16345630000001</v>
      </c>
      <c r="AB125">
        <v>101.685351</v>
      </c>
      <c r="AC125">
        <v>98.055123390000006</v>
      </c>
      <c r="AD125">
        <v>71.054182400000002</v>
      </c>
      <c r="AE125">
        <v>50.972995330000003</v>
      </c>
      <c r="AF125">
        <v>36.342042020000001</v>
      </c>
      <c r="AG125">
        <v>25.81253864</v>
      </c>
      <c r="AH125">
        <v>18.28962246</v>
      </c>
      <c r="AI125">
        <v>12.93860578</v>
      </c>
      <c r="AJ125">
        <v>9.1431900620000004</v>
      </c>
      <c r="AK125">
        <v>6.4561703599999998</v>
      </c>
      <c r="AL125">
        <v>4.5562871290000002</v>
      </c>
      <c r="AM125">
        <v>3.2141750450000002</v>
      </c>
    </row>
    <row r="126" spans="1:39" x14ac:dyDescent="0.25">
      <c r="A126" t="s">
        <v>166</v>
      </c>
      <c r="B126">
        <v>441.38007470000002</v>
      </c>
      <c r="C126">
        <v>478.2195423</v>
      </c>
      <c r="D126">
        <v>514.47492050000005</v>
      </c>
      <c r="E126">
        <v>550.02794830000005</v>
      </c>
      <c r="F126">
        <v>583.10485640000002</v>
      </c>
      <c r="G126">
        <v>660.57293830000003</v>
      </c>
      <c r="H126">
        <v>716.39885460000005</v>
      </c>
      <c r="I126">
        <v>758.48417970000003</v>
      </c>
      <c r="J126">
        <v>791.47363499999994</v>
      </c>
      <c r="K126">
        <v>817.52590720000001</v>
      </c>
      <c r="L126">
        <v>836.59931070000005</v>
      </c>
      <c r="M126">
        <v>846.94533960000001</v>
      </c>
      <c r="N126">
        <v>845.26732119999997</v>
      </c>
      <c r="O126">
        <v>881.63131810000004</v>
      </c>
      <c r="P126">
        <v>918.16385849999995</v>
      </c>
      <c r="Q126">
        <v>954.81831829999999</v>
      </c>
      <c r="R126">
        <v>991.64864780000005</v>
      </c>
      <c r="S126">
        <v>1028.7923060000001</v>
      </c>
      <c r="T126">
        <v>1042.3484510000001</v>
      </c>
      <c r="U126">
        <v>1052.0029999999999</v>
      </c>
      <c r="V126">
        <v>1057.9241440000001</v>
      </c>
      <c r="W126">
        <v>1060.3294310000001</v>
      </c>
      <c r="X126">
        <v>1059.442286</v>
      </c>
      <c r="Y126">
        <v>1055.4588920000001</v>
      </c>
      <c r="Z126">
        <v>1048.5388740000001</v>
      </c>
      <c r="AA126">
        <v>1038.8102699999999</v>
      </c>
      <c r="AB126">
        <v>1026.3783450000001</v>
      </c>
      <c r="AC126">
        <v>1011.3397670000001</v>
      </c>
      <c r="AD126">
        <v>1059.818233</v>
      </c>
      <c r="AE126">
        <v>1099.50407</v>
      </c>
      <c r="AF126">
        <v>1133.6551340000001</v>
      </c>
      <c r="AG126">
        <v>1164.44049</v>
      </c>
      <c r="AH126">
        <v>1193.180828</v>
      </c>
      <c r="AI126">
        <v>1220.6859690000001</v>
      </c>
      <c r="AJ126">
        <v>1247.4672880000001</v>
      </c>
      <c r="AK126">
        <v>1273.85896</v>
      </c>
      <c r="AL126">
        <v>1300.0869399999999</v>
      </c>
      <c r="AM126">
        <v>1326.3122539999999</v>
      </c>
    </row>
    <row r="127" spans="1:39" x14ac:dyDescent="0.25">
      <c r="A127" t="s">
        <v>167</v>
      </c>
      <c r="B127">
        <v>6.4144215210000004</v>
      </c>
      <c r="C127">
        <v>7.7517777529999998</v>
      </c>
      <c r="D127">
        <v>9.3018091189999996</v>
      </c>
      <c r="E127">
        <v>11.09218727</v>
      </c>
      <c r="F127">
        <v>13.1162086</v>
      </c>
      <c r="G127">
        <v>9.1119320330000004</v>
      </c>
      <c r="H127">
        <v>6.0599998509999997</v>
      </c>
      <c r="I127">
        <v>3.9345248669999999</v>
      </c>
      <c r="J127">
        <v>2.5177363910000001</v>
      </c>
      <c r="K127">
        <v>1.594789494</v>
      </c>
      <c r="L127">
        <v>1.0008001950000001</v>
      </c>
      <c r="M127">
        <v>0.62131708829999999</v>
      </c>
      <c r="N127">
        <v>0.3802594641</v>
      </c>
      <c r="O127">
        <v>0.36264877559999997</v>
      </c>
      <c r="P127">
        <v>0.345328684</v>
      </c>
      <c r="Q127">
        <v>0.32835713360000002</v>
      </c>
      <c r="R127">
        <v>0.3118148476</v>
      </c>
      <c r="S127">
        <v>0.29578757589999999</v>
      </c>
      <c r="T127">
        <v>0.33710475540000001</v>
      </c>
      <c r="U127">
        <v>0.38270899069999997</v>
      </c>
      <c r="V127">
        <v>0.43291830399999998</v>
      </c>
      <c r="W127">
        <v>0.48808107540000001</v>
      </c>
      <c r="X127">
        <v>0.54856511880000003</v>
      </c>
      <c r="Y127">
        <v>0.61474066419999995</v>
      </c>
      <c r="Z127">
        <v>0.68696543880000005</v>
      </c>
      <c r="AA127">
        <v>0.76557249049999998</v>
      </c>
      <c r="AB127">
        <v>0.85085841520000005</v>
      </c>
      <c r="AC127">
        <v>0.94307587530000003</v>
      </c>
      <c r="AD127">
        <v>1.037171517</v>
      </c>
      <c r="AE127">
        <v>1.1292385089999999</v>
      </c>
      <c r="AF127">
        <v>1.221910625</v>
      </c>
      <c r="AG127">
        <v>1.317180899</v>
      </c>
      <c r="AH127">
        <v>1.4164590909999999</v>
      </c>
      <c r="AI127">
        <v>1.520797416</v>
      </c>
      <c r="AJ127">
        <v>1.6310460499999999</v>
      </c>
      <c r="AK127">
        <v>1.747946142</v>
      </c>
      <c r="AL127">
        <v>1.8721849079999999</v>
      </c>
      <c r="AM127">
        <v>2.0044340439999999</v>
      </c>
    </row>
    <row r="128" spans="1:39" x14ac:dyDescent="0.25">
      <c r="A128" t="s">
        <v>168</v>
      </c>
      <c r="B128">
        <v>148.01453799999999</v>
      </c>
      <c r="C128">
        <v>147.53461580000001</v>
      </c>
      <c r="D128">
        <v>146.01779289999999</v>
      </c>
      <c r="E128">
        <v>143.61549160000001</v>
      </c>
      <c r="F128">
        <v>140.0677494</v>
      </c>
      <c r="G128">
        <v>72.372583750000004</v>
      </c>
      <c r="H128">
        <v>35.798925369999999</v>
      </c>
      <c r="I128">
        <v>17.287151640000001</v>
      </c>
      <c r="J128">
        <v>8.2276379909999999</v>
      </c>
      <c r="K128">
        <v>3.8761632009999998</v>
      </c>
      <c r="L128">
        <v>1.8091719260000001</v>
      </c>
      <c r="M128">
        <v>0.83537125609999996</v>
      </c>
      <c r="N128">
        <v>0.3802594641</v>
      </c>
      <c r="O128">
        <v>0.38421992179999997</v>
      </c>
      <c r="P128">
        <v>0.38763232060000002</v>
      </c>
      <c r="Q128">
        <v>0.39050576279999999</v>
      </c>
      <c r="R128">
        <v>0.39289042619999998</v>
      </c>
      <c r="S128">
        <v>0.39486464240000002</v>
      </c>
      <c r="T128">
        <v>0.40234612990000002</v>
      </c>
      <c r="U128">
        <v>0.40838543500000002</v>
      </c>
      <c r="V128">
        <v>0.41302292540000002</v>
      </c>
      <c r="W128">
        <v>0.41631955370000001</v>
      </c>
      <c r="X128">
        <v>0.41834025790000001</v>
      </c>
      <c r="Y128">
        <v>0.4191409016</v>
      </c>
      <c r="Z128">
        <v>0.41876427030000002</v>
      </c>
      <c r="AA128">
        <v>0.41724167620000002</v>
      </c>
      <c r="AB128">
        <v>0.41459617479999999</v>
      </c>
      <c r="AC128">
        <v>0.41084807649999999</v>
      </c>
      <c r="AD128">
        <v>0.42094971980000001</v>
      </c>
      <c r="AE128">
        <v>0.42698276359999998</v>
      </c>
      <c r="AF128">
        <v>0.4304365342</v>
      </c>
      <c r="AG128">
        <v>0.43227500990000001</v>
      </c>
      <c r="AH128">
        <v>0.43307564589999997</v>
      </c>
      <c r="AI128">
        <v>0.43318769569999999</v>
      </c>
      <c r="AJ128">
        <v>0.43282863999999999</v>
      </c>
      <c r="AK128">
        <v>0.43213837519999998</v>
      </c>
      <c r="AL128">
        <v>0.4312097265</v>
      </c>
      <c r="AM128">
        <v>0.43010708759999999</v>
      </c>
    </row>
    <row r="129" spans="1:39" x14ac:dyDescent="0.25">
      <c r="A129" t="s">
        <v>170</v>
      </c>
      <c r="B129">
        <v>80.751014299999994</v>
      </c>
      <c r="C129">
        <v>86.993536289999994</v>
      </c>
      <c r="D129">
        <v>93.056835129999996</v>
      </c>
      <c r="E129">
        <v>98.922077920000007</v>
      </c>
      <c r="F129">
        <v>104.2748406</v>
      </c>
      <c r="G129">
        <v>120.0431054</v>
      </c>
      <c r="H129">
        <v>130.77828149999999</v>
      </c>
      <c r="I129">
        <v>137.7539701</v>
      </c>
      <c r="J129">
        <v>141.9412614</v>
      </c>
      <c r="K129">
        <v>143.83530429999999</v>
      </c>
      <c r="L129">
        <v>143.4226764</v>
      </c>
      <c r="M129">
        <v>140.2871122</v>
      </c>
      <c r="N129">
        <v>133.7005144</v>
      </c>
      <c r="O129">
        <v>143.18335719999999</v>
      </c>
      <c r="P129">
        <v>152.52693500000001</v>
      </c>
      <c r="Q129">
        <v>161.37363740000001</v>
      </c>
      <c r="R129">
        <v>169.5383655</v>
      </c>
      <c r="S129">
        <v>176.88145929999999</v>
      </c>
      <c r="T129">
        <v>182.08222140000001</v>
      </c>
      <c r="U129">
        <v>186.56021419999999</v>
      </c>
      <c r="V129">
        <v>190.2216076</v>
      </c>
      <c r="W129">
        <v>193.1034737</v>
      </c>
      <c r="X129">
        <v>195.24882310000001</v>
      </c>
      <c r="Y129">
        <v>196.70291409999999</v>
      </c>
      <c r="Z129">
        <v>197.50918010000001</v>
      </c>
      <c r="AA129">
        <v>197.7082135</v>
      </c>
      <c r="AB129">
        <v>197.33799250000001</v>
      </c>
      <c r="AC129">
        <v>196.43537480000001</v>
      </c>
      <c r="AD129">
        <v>200.59579790000001</v>
      </c>
      <c r="AE129">
        <v>204.39948390000001</v>
      </c>
      <c r="AF129">
        <v>207.67002429999999</v>
      </c>
      <c r="AG129">
        <v>210.30766059999999</v>
      </c>
      <c r="AH129">
        <v>212.2742508</v>
      </c>
      <c r="AI129">
        <v>213.53359069999999</v>
      </c>
      <c r="AJ129">
        <v>214.03048999999999</v>
      </c>
      <c r="AK129">
        <v>213.6990036</v>
      </c>
      <c r="AL129">
        <v>212.4735652</v>
      </c>
      <c r="AM129">
        <v>210.2873409</v>
      </c>
    </row>
    <row r="130" spans="1:39" x14ac:dyDescent="0.25">
      <c r="A130" t="s">
        <v>171</v>
      </c>
      <c r="B130">
        <v>12.055532449999999</v>
      </c>
      <c r="C130">
        <v>15.877290139999999</v>
      </c>
      <c r="D130">
        <v>20.76293093</v>
      </c>
      <c r="E130">
        <v>26.982649819999999</v>
      </c>
      <c r="F130">
        <v>34.771376770000003</v>
      </c>
      <c r="G130">
        <v>47.641048410000003</v>
      </c>
      <c r="H130">
        <v>61.770547569999998</v>
      </c>
      <c r="I130">
        <v>77.437564539999997</v>
      </c>
      <c r="J130">
        <v>94.963772390000003</v>
      </c>
      <c r="K130">
        <v>114.52928009999999</v>
      </c>
      <c r="L130">
        <v>135.91600270000001</v>
      </c>
      <c r="M130">
        <v>158.223972</v>
      </c>
      <c r="N130">
        <v>179.46895000000001</v>
      </c>
      <c r="O130">
        <v>215.01417620000001</v>
      </c>
      <c r="P130">
        <v>256.23556359999998</v>
      </c>
      <c r="Q130">
        <v>303.2799928</v>
      </c>
      <c r="R130">
        <v>356.44906040000001</v>
      </c>
      <c r="S130">
        <v>416.0352264</v>
      </c>
      <c r="T130">
        <v>457.85550849999998</v>
      </c>
      <c r="U130">
        <v>501.52552429999997</v>
      </c>
      <c r="V130">
        <v>546.69734530000005</v>
      </c>
      <c r="W130">
        <v>593.32180870000002</v>
      </c>
      <c r="X130">
        <v>641.35983499999998</v>
      </c>
      <c r="Y130">
        <v>690.77599399999997</v>
      </c>
      <c r="Z130">
        <v>741.5267748</v>
      </c>
      <c r="AA130">
        <v>793.55561909999994</v>
      </c>
      <c r="AB130">
        <v>846.79146809999997</v>
      </c>
      <c r="AC130">
        <v>901.15308930000003</v>
      </c>
      <c r="AD130">
        <v>937.38733779999995</v>
      </c>
      <c r="AE130">
        <v>972.96097680000003</v>
      </c>
      <c r="AF130">
        <v>1006.949792</v>
      </c>
      <c r="AG130">
        <v>1038.741471</v>
      </c>
      <c r="AH130">
        <v>1067.9921750000001</v>
      </c>
      <c r="AI130">
        <v>1094.347708</v>
      </c>
      <c r="AJ130">
        <v>1117.334351</v>
      </c>
      <c r="AK130">
        <v>1136.3925509999999</v>
      </c>
      <c r="AL130">
        <v>1150.930666</v>
      </c>
      <c r="AM130">
        <v>1160.3146119999999</v>
      </c>
    </row>
    <row r="131" spans="1:39" x14ac:dyDescent="0.25">
      <c r="A131" t="s">
        <v>172</v>
      </c>
      <c r="B131">
        <v>17.48665437</v>
      </c>
      <c r="C131">
        <v>18.22479736</v>
      </c>
      <c r="D131">
        <v>18.85996939</v>
      </c>
      <c r="E131">
        <v>19.395586590000001</v>
      </c>
      <c r="F131">
        <v>19.77908541</v>
      </c>
      <c r="G131">
        <v>25.086942400000002</v>
      </c>
      <c r="H131">
        <v>30.111332690000001</v>
      </c>
      <c r="I131">
        <v>34.944780369999997</v>
      </c>
      <c r="J131">
        <v>39.67077561</v>
      </c>
      <c r="K131">
        <v>44.290579999999999</v>
      </c>
      <c r="L131">
        <v>48.657247060000003</v>
      </c>
      <c r="M131">
        <v>52.436213899999998</v>
      </c>
      <c r="N131">
        <v>55.059272559999997</v>
      </c>
      <c r="O131">
        <v>55.969611270000001</v>
      </c>
      <c r="P131">
        <v>56.593773380000002</v>
      </c>
      <c r="Q131">
        <v>56.835155819999997</v>
      </c>
      <c r="R131">
        <v>56.678039159999997</v>
      </c>
      <c r="S131">
        <v>56.129541709999998</v>
      </c>
      <c r="T131">
        <v>56.77130193</v>
      </c>
      <c r="U131">
        <v>57.152136460000001</v>
      </c>
      <c r="V131">
        <v>57.256581250000004</v>
      </c>
      <c r="W131">
        <v>57.10942386</v>
      </c>
      <c r="X131">
        <v>56.735938689999998</v>
      </c>
      <c r="Y131">
        <v>56.160729580000002</v>
      </c>
      <c r="Z131">
        <v>55.406582110000002</v>
      </c>
      <c r="AA131">
        <v>54.494279319999997</v>
      </c>
      <c r="AB131">
        <v>53.442779190000003</v>
      </c>
      <c r="AC131">
        <v>52.269717849999999</v>
      </c>
      <c r="AD131">
        <v>52.005113569999999</v>
      </c>
      <c r="AE131">
        <v>51.629482840000001</v>
      </c>
      <c r="AF131">
        <v>51.107608089999999</v>
      </c>
      <c r="AG131">
        <v>50.426705599999998</v>
      </c>
      <c r="AH131">
        <v>49.590282559999999</v>
      </c>
      <c r="AI131">
        <v>48.602569610000003</v>
      </c>
      <c r="AJ131">
        <v>47.463792400000003</v>
      </c>
      <c r="AK131">
        <v>46.172463780000001</v>
      </c>
      <c r="AL131">
        <v>44.727973220000003</v>
      </c>
      <c r="AM131">
        <v>43.130173499999998</v>
      </c>
    </row>
    <row r="132" spans="1:39" x14ac:dyDescent="0.25">
      <c r="A132" t="s">
        <v>173</v>
      </c>
      <c r="B132">
        <v>5.6156558400000001E-2</v>
      </c>
      <c r="C132">
        <v>0.12010066950000001</v>
      </c>
      <c r="D132">
        <v>0.25504256409999998</v>
      </c>
      <c r="E132">
        <v>0.53822462439999996</v>
      </c>
      <c r="F132">
        <v>1.126304483</v>
      </c>
      <c r="G132">
        <v>2.3547622000000001</v>
      </c>
      <c r="H132">
        <v>4.6588530949999996</v>
      </c>
      <c r="I132">
        <v>8.9121209209999996</v>
      </c>
      <c r="J132">
        <v>16.677047389999998</v>
      </c>
      <c r="K132">
        <v>30.69089511</v>
      </c>
      <c r="L132">
        <v>55.57704313</v>
      </c>
      <c r="M132">
        <v>98.725409999999997</v>
      </c>
      <c r="N132">
        <v>170.8747157</v>
      </c>
      <c r="O132">
        <v>194.0413044</v>
      </c>
      <c r="P132">
        <v>219.1821109</v>
      </c>
      <c r="Q132">
        <v>245.89407700000001</v>
      </c>
      <c r="R132">
        <v>273.93049910000002</v>
      </c>
      <c r="S132">
        <v>303.04814299999998</v>
      </c>
      <c r="T132">
        <v>321.80429800000002</v>
      </c>
      <c r="U132">
        <v>340.12480950000003</v>
      </c>
      <c r="V132">
        <v>357.74544279999998</v>
      </c>
      <c r="W132">
        <v>374.62722159999998</v>
      </c>
      <c r="X132">
        <v>390.74430089999998</v>
      </c>
      <c r="Y132">
        <v>406.07850769999999</v>
      </c>
      <c r="Z132">
        <v>420.61182589999999</v>
      </c>
      <c r="AA132">
        <v>434.32405920000002</v>
      </c>
      <c r="AB132">
        <v>447.19286349999999</v>
      </c>
      <c r="AC132">
        <v>459.19678709999999</v>
      </c>
      <c r="AD132">
        <v>468.9152646</v>
      </c>
      <c r="AE132">
        <v>477.79954600000002</v>
      </c>
      <c r="AF132">
        <v>485.43730740000001</v>
      </c>
      <c r="AG132">
        <v>491.59541910000002</v>
      </c>
      <c r="AH132">
        <v>496.18479330000002</v>
      </c>
      <c r="AI132">
        <v>499.12087600000001</v>
      </c>
      <c r="AJ132">
        <v>500.27474130000002</v>
      </c>
      <c r="AK132">
        <v>499.49233270000002</v>
      </c>
      <c r="AL132">
        <v>496.62048820000001</v>
      </c>
      <c r="AM132">
        <v>491.50309279999999</v>
      </c>
    </row>
    <row r="133" spans="1:39" x14ac:dyDescent="0.25">
      <c r="A133" t="s">
        <v>174</v>
      </c>
      <c r="B133">
        <v>6.4122143400000002</v>
      </c>
      <c r="C133">
        <v>8.8884516900000001</v>
      </c>
      <c r="D133">
        <v>12.2339442</v>
      </c>
      <c r="E133">
        <v>16.73364432</v>
      </c>
      <c r="F133">
        <v>22.69634499</v>
      </c>
      <c r="G133">
        <v>27.78278392</v>
      </c>
      <c r="H133">
        <v>32.183725539999998</v>
      </c>
      <c r="I133">
        <v>36.046820510000003</v>
      </c>
      <c r="J133">
        <v>39.494229949999998</v>
      </c>
      <c r="K133">
        <v>42.555200069999998</v>
      </c>
      <c r="L133">
        <v>45.119794499999998</v>
      </c>
      <c r="M133">
        <v>46.927694219999999</v>
      </c>
      <c r="N133">
        <v>47.556147869999997</v>
      </c>
      <c r="O133">
        <v>51.83583376</v>
      </c>
      <c r="P133">
        <v>56.201518180000001</v>
      </c>
      <c r="Q133">
        <v>60.519878740000003</v>
      </c>
      <c r="R133">
        <v>64.713875529999996</v>
      </c>
      <c r="S133">
        <v>68.718818959999894</v>
      </c>
      <c r="T133">
        <v>69.924770620000004</v>
      </c>
      <c r="U133">
        <v>70.81946997</v>
      </c>
      <c r="V133">
        <v>71.377876099999995</v>
      </c>
      <c r="W133">
        <v>71.624894080000004</v>
      </c>
      <c r="X133">
        <v>71.586720020000001</v>
      </c>
      <c r="Y133">
        <v>71.289401150000003</v>
      </c>
      <c r="Z133">
        <v>70.757355270000005</v>
      </c>
      <c r="AA133">
        <v>70.013074700000004</v>
      </c>
      <c r="AB133">
        <v>69.077287830000003</v>
      </c>
      <c r="AC133">
        <v>67.969551550000006</v>
      </c>
      <c r="AD133">
        <v>66.354242260000007</v>
      </c>
      <c r="AE133">
        <v>64.636646479999996</v>
      </c>
      <c r="AF133">
        <v>62.780532229999999</v>
      </c>
      <c r="AG133">
        <v>60.779682909999998</v>
      </c>
      <c r="AH133">
        <v>58.647946820000001</v>
      </c>
      <c r="AI133">
        <v>56.399318600000001</v>
      </c>
      <c r="AJ133">
        <v>54.042503330000002</v>
      </c>
      <c r="AK133">
        <v>51.583934910000004</v>
      </c>
      <c r="AL133">
        <v>49.030806159999997</v>
      </c>
      <c r="AM133">
        <v>46.390538749999997</v>
      </c>
    </row>
    <row r="134" spans="1:39" x14ac:dyDescent="0.25">
      <c r="A134" t="s">
        <v>175</v>
      </c>
      <c r="B134">
        <v>3.7737684480000002</v>
      </c>
      <c r="C134">
        <v>4.3122816259999999</v>
      </c>
      <c r="D134">
        <v>4.8928429539999998</v>
      </c>
      <c r="E134">
        <v>5.516950617</v>
      </c>
      <c r="F134">
        <v>6.1684815290000001</v>
      </c>
      <c r="G134">
        <v>7.2807475039999998</v>
      </c>
      <c r="H134">
        <v>8.1323186839999995</v>
      </c>
      <c r="I134">
        <v>8.7825959210000004</v>
      </c>
      <c r="J134">
        <v>9.2782795310000008</v>
      </c>
      <c r="K134">
        <v>9.6397174210000003</v>
      </c>
      <c r="L134">
        <v>9.8550003460000006</v>
      </c>
      <c r="M134">
        <v>9.8831778610000001</v>
      </c>
      <c r="N134">
        <v>9.6572156289999995</v>
      </c>
      <c r="O134">
        <v>9.718197966</v>
      </c>
      <c r="P134">
        <v>9.7277879299999999</v>
      </c>
      <c r="Q134">
        <v>9.6710691709999903</v>
      </c>
      <c r="R134">
        <v>9.5473807639999997</v>
      </c>
      <c r="S134">
        <v>9.3599367569999998</v>
      </c>
      <c r="T134">
        <v>8.9230349499999999</v>
      </c>
      <c r="U134">
        <v>8.466785003</v>
      </c>
      <c r="V134">
        <v>7.9949140109999997</v>
      </c>
      <c r="W134">
        <v>7.5162027179999997</v>
      </c>
      <c r="X134">
        <v>7.0380325739999998</v>
      </c>
      <c r="Y134">
        <v>6.5664114339999999</v>
      </c>
      <c r="Z134">
        <v>6.1060313869999998</v>
      </c>
      <c r="AA134">
        <v>5.6604493329999999</v>
      </c>
      <c r="AB134">
        <v>5.2322845039999999</v>
      </c>
      <c r="AC134">
        <v>4.8234168220000004</v>
      </c>
      <c r="AD134">
        <v>5.5018359119999998</v>
      </c>
      <c r="AE134">
        <v>6.2620467590000004</v>
      </c>
      <c r="AF134">
        <v>7.1065862930000003</v>
      </c>
      <c r="AG134">
        <v>8.0388332709999997</v>
      </c>
      <c r="AH134">
        <v>9.0632916290000001</v>
      </c>
      <c r="AI134">
        <v>10.18369888</v>
      </c>
      <c r="AJ134">
        <v>11.40159738</v>
      </c>
      <c r="AK134">
        <v>12.71578749</v>
      </c>
      <c r="AL134">
        <v>14.122005550000001</v>
      </c>
      <c r="AM134">
        <v>15.611883819999999</v>
      </c>
    </row>
    <row r="135" spans="1:39" x14ac:dyDescent="0.25">
      <c r="A135" t="s">
        <v>176</v>
      </c>
      <c r="B135">
        <v>1.65276387E-3</v>
      </c>
      <c r="C135">
        <v>1.0687008499999999E-2</v>
      </c>
      <c r="D135">
        <v>6.8615746000000005E-2</v>
      </c>
      <c r="E135">
        <v>0.43779932259999998</v>
      </c>
      <c r="F135">
        <v>2.7699232340000002</v>
      </c>
      <c r="G135">
        <v>3.5811098860000001</v>
      </c>
      <c r="H135">
        <v>4.3813533470000001</v>
      </c>
      <c r="I135">
        <v>5.1828543580000002</v>
      </c>
      <c r="J135">
        <v>5.997438024</v>
      </c>
      <c r="K135">
        <v>6.8251913589999997</v>
      </c>
      <c r="L135">
        <v>7.6429212700000004</v>
      </c>
      <c r="M135">
        <v>8.3955966600000007</v>
      </c>
      <c r="N135">
        <v>8.9858485869999996</v>
      </c>
      <c r="O135">
        <v>9.1589896730000007</v>
      </c>
      <c r="P135">
        <v>9.2860406760000007</v>
      </c>
      <c r="Q135">
        <v>9.3507325790000007</v>
      </c>
      <c r="R135">
        <v>9.3499664019999997</v>
      </c>
      <c r="S135">
        <v>9.2843901290000002</v>
      </c>
      <c r="T135">
        <v>8.7155558709999994</v>
      </c>
      <c r="U135">
        <v>8.1433492189999903</v>
      </c>
      <c r="V135">
        <v>7.5718212869999997</v>
      </c>
      <c r="W135">
        <v>7.0095005349999999</v>
      </c>
      <c r="X135">
        <v>6.4631151149999999</v>
      </c>
      <c r="Y135">
        <v>5.9377340270000003</v>
      </c>
      <c r="Z135">
        <v>5.4369296279999997</v>
      </c>
      <c r="AA135">
        <v>4.9630381909999999</v>
      </c>
      <c r="AB135">
        <v>4.5174160519999997</v>
      </c>
      <c r="AC135">
        <v>4.1006770169999998</v>
      </c>
      <c r="AD135">
        <v>3.9901098410000002</v>
      </c>
      <c r="AE135">
        <v>3.8740923650000001</v>
      </c>
      <c r="AF135">
        <v>3.7505170620000001</v>
      </c>
      <c r="AG135">
        <v>3.619091638</v>
      </c>
      <c r="AH135">
        <v>3.4807189699999999</v>
      </c>
      <c r="AI135">
        <v>3.3362992829999998</v>
      </c>
      <c r="AJ135">
        <v>3.186409592</v>
      </c>
      <c r="AK135">
        <v>3.0314862869999999</v>
      </c>
      <c r="AL135">
        <v>2.8720048679999999</v>
      </c>
      <c r="AM135">
        <v>2.7084483100000001</v>
      </c>
    </row>
    <row r="136" spans="1:39" x14ac:dyDescent="0.25">
      <c r="A136" t="s">
        <v>177</v>
      </c>
      <c r="B136">
        <v>33.995033239999998</v>
      </c>
      <c r="C136">
        <v>34.761956720000001</v>
      </c>
      <c r="D136">
        <v>35.295167910000004</v>
      </c>
      <c r="E136">
        <v>35.613114000000003</v>
      </c>
      <c r="F136">
        <v>35.632475839999998</v>
      </c>
      <c r="G136">
        <v>40.752007900000002</v>
      </c>
      <c r="H136">
        <v>44.105499209999998</v>
      </c>
      <c r="I136">
        <v>46.15370455</v>
      </c>
      <c r="J136">
        <v>47.245062470000001</v>
      </c>
      <c r="K136">
        <v>47.561833610000001</v>
      </c>
      <c r="L136">
        <v>47.11467949</v>
      </c>
      <c r="M136">
        <v>45.782712449999998</v>
      </c>
      <c r="N136">
        <v>43.347309619999997</v>
      </c>
      <c r="O136">
        <v>44.219784869999998</v>
      </c>
      <c r="P136">
        <v>44.870989049999999</v>
      </c>
      <c r="Q136">
        <v>45.221681009999998</v>
      </c>
      <c r="R136">
        <v>45.256099470000002</v>
      </c>
      <c r="S136">
        <v>44.976582800000003</v>
      </c>
      <c r="T136">
        <v>45.803342610000001</v>
      </c>
      <c r="U136">
        <v>46.427376989999999</v>
      </c>
      <c r="V136">
        <v>46.831756890000001</v>
      </c>
      <c r="W136">
        <v>47.032295490000003</v>
      </c>
      <c r="X136">
        <v>47.045707139999998</v>
      </c>
      <c r="Y136">
        <v>46.888663790000003</v>
      </c>
      <c r="Z136">
        <v>46.576820130000002</v>
      </c>
      <c r="AA136">
        <v>46.124614309999998</v>
      </c>
      <c r="AB136">
        <v>45.545369340000001</v>
      </c>
      <c r="AC136">
        <v>44.851679349999998</v>
      </c>
      <c r="AD136">
        <v>55.551006999999998</v>
      </c>
      <c r="AE136">
        <v>68.653233319999998</v>
      </c>
      <c r="AF136">
        <v>84.599171670000004</v>
      </c>
      <c r="AG136">
        <v>103.9102729</v>
      </c>
      <c r="AH136">
        <v>127.207233</v>
      </c>
      <c r="AI136">
        <v>155.20002539999999</v>
      </c>
      <c r="AJ136">
        <v>188.6741174</v>
      </c>
      <c r="AK136">
        <v>228.4810966</v>
      </c>
      <c r="AL136">
        <v>275.52675579999999</v>
      </c>
      <c r="AM136">
        <v>330.73724060000001</v>
      </c>
    </row>
    <row r="137" spans="1:39" x14ac:dyDescent="0.25">
      <c r="A137" t="s">
        <v>178</v>
      </c>
      <c r="B137">
        <v>103.399939</v>
      </c>
      <c r="C137">
        <v>107.1293477</v>
      </c>
      <c r="D137">
        <v>110.20947459999999</v>
      </c>
      <c r="E137">
        <v>112.6712373</v>
      </c>
      <c r="F137">
        <v>114.2216808</v>
      </c>
      <c r="G137">
        <v>90.816408089999996</v>
      </c>
      <c r="H137">
        <v>68.331477770000006</v>
      </c>
      <c r="I137">
        <v>49.710416129999999</v>
      </c>
      <c r="J137">
        <v>35.376105670000001</v>
      </c>
      <c r="K137">
        <v>24.758535160000001</v>
      </c>
      <c r="L137">
        <v>17.050430930000001</v>
      </c>
      <c r="M137">
        <v>11.518432990000001</v>
      </c>
      <c r="N137">
        <v>7.581703396</v>
      </c>
      <c r="O137">
        <v>6.870459672</v>
      </c>
      <c r="P137">
        <v>6.1929751670000002</v>
      </c>
      <c r="Q137">
        <v>5.5442770640000001</v>
      </c>
      <c r="R137">
        <v>4.9287849540000002</v>
      </c>
      <c r="S137">
        <v>4.3512469549999997</v>
      </c>
      <c r="T137">
        <v>3.3673138759999999</v>
      </c>
      <c r="U137">
        <v>2.593699902</v>
      </c>
      <c r="V137">
        <v>1.988131831</v>
      </c>
      <c r="W137">
        <v>1.51726016</v>
      </c>
      <c r="X137">
        <v>1.153301959</v>
      </c>
      <c r="Y137">
        <v>0.87347410839999995</v>
      </c>
      <c r="Z137">
        <v>0.65934264399999998</v>
      </c>
      <c r="AA137">
        <v>0.49617311460000002</v>
      </c>
      <c r="AB137">
        <v>0.37230927809999997</v>
      </c>
      <c r="AC137">
        <v>0.27861050669999998</v>
      </c>
      <c r="AD137">
        <v>0.29364506930000001</v>
      </c>
      <c r="AE137">
        <v>0.30881882630000002</v>
      </c>
      <c r="AF137">
        <v>0.3238328325</v>
      </c>
      <c r="AG137">
        <v>0.33847394930000002</v>
      </c>
      <c r="AH137">
        <v>0.35260670360000002</v>
      </c>
      <c r="AI137">
        <v>0.36608551239999998</v>
      </c>
      <c r="AJ137">
        <v>0.37871724089999997</v>
      </c>
      <c r="AK137">
        <v>0.39026986629999999</v>
      </c>
      <c r="AL137">
        <v>0.40048893270000002</v>
      </c>
      <c r="AM137">
        <v>0.40909279869999998</v>
      </c>
    </row>
    <row r="138" spans="1:39" x14ac:dyDescent="0.25">
      <c r="A138" t="s">
        <v>179</v>
      </c>
      <c r="B138">
        <v>441.38007470000002</v>
      </c>
      <c r="C138">
        <v>478.2195423</v>
      </c>
      <c r="D138">
        <v>514.47492050000005</v>
      </c>
      <c r="E138">
        <v>550.02794830000005</v>
      </c>
      <c r="F138">
        <v>583.10485640000002</v>
      </c>
      <c r="G138">
        <v>683.6614055</v>
      </c>
      <c r="H138">
        <v>758.53598109999996</v>
      </c>
      <c r="I138">
        <v>813.73201429999995</v>
      </c>
      <c r="J138">
        <v>853.93075859999999</v>
      </c>
      <c r="K138">
        <v>881.2846614</v>
      </c>
      <c r="L138">
        <v>894.96336040000006</v>
      </c>
      <c r="M138">
        <v>891.54224499999998</v>
      </c>
      <c r="N138">
        <v>865.35428349999995</v>
      </c>
      <c r="O138">
        <v>850.45273499999996</v>
      </c>
      <c r="P138">
        <v>831.38264800000002</v>
      </c>
      <c r="Q138">
        <v>807.20486849999998</v>
      </c>
      <c r="R138">
        <v>778.24429829999997</v>
      </c>
      <c r="S138">
        <v>745.12140580000005</v>
      </c>
      <c r="T138">
        <v>731.14071160000003</v>
      </c>
      <c r="U138">
        <v>714.0705997</v>
      </c>
      <c r="V138">
        <v>694.0178889</v>
      </c>
      <c r="W138">
        <v>671.56739100000004</v>
      </c>
      <c r="X138">
        <v>647.25681999999995</v>
      </c>
      <c r="Y138">
        <v>621.56664520000004</v>
      </c>
      <c r="Z138">
        <v>594.91222010000001</v>
      </c>
      <c r="AA138">
        <v>567.64786960000004</v>
      </c>
      <c r="AB138">
        <v>540.07453810000004</v>
      </c>
      <c r="AC138">
        <v>512.44987719999995</v>
      </c>
      <c r="AD138">
        <v>487.09992060000002</v>
      </c>
      <c r="AE138">
        <v>461.9984905</v>
      </c>
      <c r="AF138">
        <v>436.91716769999999</v>
      </c>
      <c r="AG138">
        <v>411.85554969999998</v>
      </c>
      <c r="AH138">
        <v>386.94717559999998</v>
      </c>
      <c r="AI138">
        <v>362.31398789999997</v>
      </c>
      <c r="AJ138">
        <v>338.03298319999999</v>
      </c>
      <c r="AK138">
        <v>314.159693</v>
      </c>
      <c r="AL138">
        <v>290.74844849999999</v>
      </c>
      <c r="AM138">
        <v>267.84908309999997</v>
      </c>
    </row>
    <row r="139" spans="1:39" x14ac:dyDescent="0.25">
      <c r="A139" t="s">
        <v>180</v>
      </c>
      <c r="B139">
        <v>6.4144215210000004</v>
      </c>
      <c r="C139">
        <v>7.7517777529999998</v>
      </c>
      <c r="D139">
        <v>9.3018091189999996</v>
      </c>
      <c r="E139">
        <v>11.09218727</v>
      </c>
      <c r="F139">
        <v>13.1162086</v>
      </c>
      <c r="G139">
        <v>9.3872965599999905</v>
      </c>
      <c r="H139">
        <v>6.3578968690000002</v>
      </c>
      <c r="I139">
        <v>4.163480292</v>
      </c>
      <c r="J139">
        <v>2.667077194</v>
      </c>
      <c r="K139">
        <v>1.680223126</v>
      </c>
      <c r="L139">
        <v>1.0415828499999999</v>
      </c>
      <c r="M139">
        <v>0.63338578059999995</v>
      </c>
      <c r="N139">
        <v>0.37528235770000001</v>
      </c>
      <c r="O139">
        <v>0.35957924610000003</v>
      </c>
      <c r="P139">
        <v>0.34270909189999998</v>
      </c>
      <c r="Q139">
        <v>0.32440585030000002</v>
      </c>
      <c r="R139">
        <v>0.30493065559999999</v>
      </c>
      <c r="S139">
        <v>0.28463769550000001</v>
      </c>
      <c r="T139">
        <v>0.32631717780000002</v>
      </c>
      <c r="U139">
        <v>0.37235202150000002</v>
      </c>
      <c r="V139">
        <v>0.42282126679999998</v>
      </c>
      <c r="W139">
        <v>0.47802361599999998</v>
      </c>
      <c r="X139">
        <v>0.53828215489999998</v>
      </c>
      <c r="Y139">
        <v>0.60394117930000002</v>
      </c>
      <c r="Z139">
        <v>0.67535703160000005</v>
      </c>
      <c r="AA139">
        <v>0.75289279809999998</v>
      </c>
      <c r="AB139">
        <v>0.83691514680000001</v>
      </c>
      <c r="AC139">
        <v>0.92779646390000003</v>
      </c>
      <c r="AD139">
        <v>1.010001519</v>
      </c>
      <c r="AE139">
        <v>1.0971024220000001</v>
      </c>
      <c r="AF139">
        <v>1.1882515119999999</v>
      </c>
      <c r="AG139">
        <v>1.2827937549999999</v>
      </c>
      <c r="AH139">
        <v>1.3802769779999999</v>
      </c>
      <c r="AI139">
        <v>1.480138357</v>
      </c>
      <c r="AJ139">
        <v>1.581535479</v>
      </c>
      <c r="AK139">
        <v>1.6833443800000001</v>
      </c>
      <c r="AL139">
        <v>1.7841960109999999</v>
      </c>
      <c r="AM139">
        <v>1.882426253</v>
      </c>
    </row>
    <row r="140" spans="1:39" x14ac:dyDescent="0.25">
      <c r="A140" t="s">
        <v>181</v>
      </c>
      <c r="B140">
        <v>148.01453799999999</v>
      </c>
      <c r="C140">
        <v>147.53461580000001</v>
      </c>
      <c r="D140">
        <v>146.01779289999999</v>
      </c>
      <c r="E140">
        <v>143.61549160000001</v>
      </c>
      <c r="F140">
        <v>140.0677494</v>
      </c>
      <c r="G140">
        <v>74.559698650000001</v>
      </c>
      <c r="H140">
        <v>37.55872626</v>
      </c>
      <c r="I140">
        <v>18.29311482</v>
      </c>
      <c r="J140">
        <v>8.7156644839999995</v>
      </c>
      <c r="K140">
        <v>4.083811109</v>
      </c>
      <c r="L140">
        <v>1.8828957669999999</v>
      </c>
      <c r="M140">
        <v>0.85159781550000002</v>
      </c>
      <c r="N140">
        <v>0.37528235770000001</v>
      </c>
      <c r="O140">
        <v>0.38298005390000001</v>
      </c>
      <c r="P140">
        <v>0.38876638200000002</v>
      </c>
      <c r="Q140">
        <v>0.391952368</v>
      </c>
      <c r="R140">
        <v>0.3923984116</v>
      </c>
      <c r="S140">
        <v>0.39012169839999999</v>
      </c>
      <c r="T140">
        <v>0.3984567665</v>
      </c>
      <c r="U140">
        <v>0.40506858639999999</v>
      </c>
      <c r="V140">
        <v>0.40979367389999999</v>
      </c>
      <c r="W140">
        <v>0.41275406380000002</v>
      </c>
      <c r="X140">
        <v>0.41408125010000002</v>
      </c>
      <c r="Y140">
        <v>0.41390798470000001</v>
      </c>
      <c r="Z140">
        <v>0.41235965359999999</v>
      </c>
      <c r="AA140">
        <v>0.40955238690000001</v>
      </c>
      <c r="AB140">
        <v>0.405593816</v>
      </c>
      <c r="AC140">
        <v>0.40058638829999998</v>
      </c>
      <c r="AD140">
        <v>0.40714728319999999</v>
      </c>
      <c r="AE140">
        <v>0.41291696500000002</v>
      </c>
      <c r="AF140">
        <v>0.41755142220000002</v>
      </c>
      <c r="AG140">
        <v>0.42086660590000002</v>
      </c>
      <c r="AH140">
        <v>0.42280480450000002</v>
      </c>
      <c r="AI140">
        <v>0.42331340509999998</v>
      </c>
      <c r="AJ140">
        <v>0.42230350509999998</v>
      </c>
      <c r="AK140">
        <v>0.41966694100000002</v>
      </c>
      <c r="AL140">
        <v>0.41529852519999999</v>
      </c>
      <c r="AM140">
        <v>0.40909279869999998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7249502.9989999998</v>
      </c>
      <c r="D2">
        <v>7329813.8530000001</v>
      </c>
      <c r="E2">
        <v>7411977.8909999998</v>
      </c>
      <c r="F2">
        <v>7495454.4869999997</v>
      </c>
      <c r="G2">
        <v>7577603.7529999996</v>
      </c>
      <c r="H2">
        <v>7657154.6600000001</v>
      </c>
      <c r="I2">
        <v>7733704.7920000004</v>
      </c>
      <c r="J2">
        <v>7807386.2680000002</v>
      </c>
      <c r="K2">
        <v>7877885.0769999996</v>
      </c>
      <c r="L2">
        <v>7945586.0049999999</v>
      </c>
      <c r="M2">
        <v>8010909.6880000001</v>
      </c>
      <c r="N2">
        <v>8074239.6179999998</v>
      </c>
      <c r="O2">
        <v>8135931.0750000002</v>
      </c>
      <c r="P2">
        <v>8197586.5959999999</v>
      </c>
      <c r="Q2">
        <v>8260482.7259999998</v>
      </c>
      <c r="R2">
        <v>8324775.4929999998</v>
      </c>
      <c r="S2">
        <v>8390416.3440000005</v>
      </c>
      <c r="T2">
        <v>8457266.3809999898</v>
      </c>
      <c r="U2">
        <v>8527034.4879999999</v>
      </c>
      <c r="V2">
        <v>8598867.6429999899</v>
      </c>
      <c r="W2">
        <v>8672047.6040000003</v>
      </c>
      <c r="X2">
        <v>8746000.4680000003</v>
      </c>
      <c r="Y2">
        <v>8820271.2200000007</v>
      </c>
      <c r="Z2">
        <v>8894502.5920000002</v>
      </c>
      <c r="AA2">
        <v>8968414.8589999899</v>
      </c>
      <c r="AB2">
        <v>9041787.4590000007</v>
      </c>
      <c r="AC2">
        <v>9114443.9169999994</v>
      </c>
      <c r="AD2">
        <v>9186242.3379999995</v>
      </c>
      <c r="AE2">
        <v>9257785.7139999997</v>
      </c>
      <c r="AF2">
        <v>9329704.6610000003</v>
      </c>
      <c r="AG2">
        <v>9402051.9279999901</v>
      </c>
      <c r="AH2">
        <v>9474751.4560000002</v>
      </c>
      <c r="AI2">
        <v>9547684.3019999899</v>
      </c>
      <c r="AJ2">
        <v>9620752.1689999998</v>
      </c>
      <c r="AK2">
        <v>9693936.3220000006</v>
      </c>
      <c r="AL2">
        <v>9767323.9179999996</v>
      </c>
      <c r="AM2">
        <v>9841124.1640000008</v>
      </c>
      <c r="AN2">
        <v>9915677.682</v>
      </c>
    </row>
    <row r="3" spans="1:40" x14ac:dyDescent="0.25">
      <c r="A3" s="5" t="s">
        <v>219</v>
      </c>
      <c r="B3" t="s">
        <v>240</v>
      </c>
      <c r="C3">
        <v>100707</v>
      </c>
      <c r="D3">
        <v>101827.21520000001</v>
      </c>
      <c r="E3">
        <v>102937.7395</v>
      </c>
      <c r="F3">
        <v>104019.882</v>
      </c>
      <c r="G3">
        <v>105069.5468</v>
      </c>
      <c r="H3">
        <v>106104.2858</v>
      </c>
      <c r="I3">
        <v>107130.80929999999</v>
      </c>
      <c r="J3">
        <v>108151.34510000001</v>
      </c>
      <c r="K3">
        <v>109146.166</v>
      </c>
      <c r="L3">
        <v>110121.36139999999</v>
      </c>
      <c r="M3">
        <v>111087.45329999999</v>
      </c>
      <c r="N3">
        <v>112050.12270000001</v>
      </c>
      <c r="O3">
        <v>113009.5349</v>
      </c>
      <c r="P3">
        <v>113974.42110000001</v>
      </c>
      <c r="Q3">
        <v>114961.4091</v>
      </c>
      <c r="R3">
        <v>115962.5787</v>
      </c>
      <c r="S3">
        <v>116967.6056</v>
      </c>
      <c r="T3">
        <v>117969.1599</v>
      </c>
      <c r="U3">
        <v>118947.4103</v>
      </c>
      <c r="V3">
        <v>119891.8438</v>
      </c>
      <c r="W3">
        <v>120801.20789999999</v>
      </c>
      <c r="X3">
        <v>121677.4143</v>
      </c>
      <c r="Y3">
        <v>122522.9816</v>
      </c>
      <c r="Z3">
        <v>123340.12480000001</v>
      </c>
      <c r="AA3">
        <v>124130.55160000001</v>
      </c>
      <c r="AB3">
        <v>124895.54580000001</v>
      </c>
      <c r="AC3">
        <v>125636.14539999999</v>
      </c>
      <c r="AD3">
        <v>126353.33040000001</v>
      </c>
      <c r="AE3">
        <v>127055.03170000001</v>
      </c>
      <c r="AF3">
        <v>127751.5485</v>
      </c>
      <c r="AG3">
        <v>128439.5478</v>
      </c>
      <c r="AH3">
        <v>129116.2588</v>
      </c>
      <c r="AI3">
        <v>129782.17049999999</v>
      </c>
      <c r="AJ3">
        <v>130440.47259999999</v>
      </c>
      <c r="AK3">
        <v>131096.23389999999</v>
      </c>
      <c r="AL3">
        <v>131755.94769999999</v>
      </c>
      <c r="AM3">
        <v>132427.32519999999</v>
      </c>
      <c r="AN3">
        <v>133119.2562</v>
      </c>
    </row>
    <row r="4" spans="1:40" x14ac:dyDescent="0.25">
      <c r="A4" s="5" t="s">
        <v>218</v>
      </c>
      <c r="B4" t="s">
        <v>241</v>
      </c>
      <c r="C4">
        <v>1859303</v>
      </c>
      <c r="D4">
        <v>1879921.986</v>
      </c>
      <c r="E4">
        <v>1901462.915</v>
      </c>
      <c r="F4">
        <v>1923834.561</v>
      </c>
      <c r="G4">
        <v>1945876.382</v>
      </c>
      <c r="H4">
        <v>1966859.93</v>
      </c>
      <c r="I4">
        <v>1986573.956</v>
      </c>
      <c r="J4">
        <v>2005095.193</v>
      </c>
      <c r="K4">
        <v>2022587.4029999999</v>
      </c>
      <c r="L4">
        <v>2039199.304</v>
      </c>
      <c r="M4">
        <v>2055057.004</v>
      </c>
      <c r="N4">
        <v>2070305.9620000001</v>
      </c>
      <c r="O4">
        <v>2085112.314</v>
      </c>
      <c r="P4">
        <v>2100208.622</v>
      </c>
      <c r="Q4">
        <v>2115915.5430000001</v>
      </c>
      <c r="R4">
        <v>2132367.872</v>
      </c>
      <c r="S4">
        <v>2149611.3020000001</v>
      </c>
      <c r="T4">
        <v>2167623.216</v>
      </c>
      <c r="U4">
        <v>2187253.65</v>
      </c>
      <c r="V4">
        <v>2208180.19</v>
      </c>
      <c r="W4">
        <v>2230093.9649999999</v>
      </c>
      <c r="X4">
        <v>2252719.6719999998</v>
      </c>
      <c r="Y4">
        <v>2275831.0830000001</v>
      </c>
      <c r="Z4">
        <v>2299252.7579999999</v>
      </c>
      <c r="AA4">
        <v>2322852.67</v>
      </c>
      <c r="AB4">
        <v>2346531.7439999999</v>
      </c>
      <c r="AC4">
        <v>2370213.9539999999</v>
      </c>
      <c r="AD4">
        <v>2393839.3119999999</v>
      </c>
      <c r="AE4">
        <v>2417691.074</v>
      </c>
      <c r="AF4">
        <v>2441904.4879999999</v>
      </c>
      <c r="AG4">
        <v>2466524.7080000001</v>
      </c>
      <c r="AH4">
        <v>2491527.4840000002</v>
      </c>
      <c r="AI4">
        <v>2516837.0639999998</v>
      </c>
      <c r="AJ4">
        <v>2542362.1800000002</v>
      </c>
      <c r="AK4">
        <v>2568031.5750000002</v>
      </c>
      <c r="AL4">
        <v>2593810.9539999999</v>
      </c>
      <c r="AM4">
        <v>2619712.6540000001</v>
      </c>
      <c r="AN4">
        <v>2645799.8760000002</v>
      </c>
    </row>
    <row r="5" spans="1:40" x14ac:dyDescent="0.25">
      <c r="A5" s="5" t="s">
        <v>218</v>
      </c>
      <c r="B5" t="s">
        <v>242</v>
      </c>
      <c r="C5">
        <v>286222</v>
      </c>
      <c r="D5">
        <v>289415.40539999999</v>
      </c>
      <c r="E5">
        <v>292657.44660000002</v>
      </c>
      <c r="F5">
        <v>295916.05489999999</v>
      </c>
      <c r="G5">
        <v>299122.67259999999</v>
      </c>
      <c r="H5">
        <v>302260.18819999998</v>
      </c>
      <c r="I5">
        <v>305316.0073</v>
      </c>
      <c r="J5">
        <v>308287.68339999998</v>
      </c>
      <c r="K5">
        <v>311137.3272</v>
      </c>
      <c r="L5">
        <v>313883.74670000002</v>
      </c>
      <c r="M5">
        <v>316551.71250000002</v>
      </c>
      <c r="N5">
        <v>319157.26</v>
      </c>
      <c r="O5">
        <v>321707.34720000002</v>
      </c>
      <c r="P5">
        <v>324261.43060000002</v>
      </c>
      <c r="Q5">
        <v>326870.16560000001</v>
      </c>
      <c r="R5">
        <v>329523.89809999999</v>
      </c>
      <c r="S5">
        <v>332207.43979999999</v>
      </c>
      <c r="T5">
        <v>334908.61330000003</v>
      </c>
      <c r="U5">
        <v>337637.69170000002</v>
      </c>
      <c r="V5">
        <v>340365.43310000002</v>
      </c>
      <c r="W5">
        <v>343075.48639999999</v>
      </c>
      <c r="X5">
        <v>345758.43469999998</v>
      </c>
      <c r="Y5">
        <v>348408.86560000002</v>
      </c>
      <c r="Z5">
        <v>351023.65139999997</v>
      </c>
      <c r="AA5">
        <v>353600.89899999998</v>
      </c>
      <c r="AB5">
        <v>356139.35320000001</v>
      </c>
      <c r="AC5">
        <v>358638.11829999997</v>
      </c>
      <c r="AD5">
        <v>361096.62219999998</v>
      </c>
      <c r="AE5">
        <v>363550.80940000003</v>
      </c>
      <c r="AF5">
        <v>366029.55160000001</v>
      </c>
      <c r="AG5">
        <v>368525.58069999999</v>
      </c>
      <c r="AH5">
        <v>371030.8052</v>
      </c>
      <c r="AI5">
        <v>373541.44199999998</v>
      </c>
      <c r="AJ5">
        <v>376058.11239999998</v>
      </c>
      <c r="AK5">
        <v>378585.84580000001</v>
      </c>
      <c r="AL5">
        <v>381134.10869999998</v>
      </c>
      <c r="AM5">
        <v>383716.90879999998</v>
      </c>
      <c r="AN5">
        <v>386352.92599999998</v>
      </c>
    </row>
    <row r="6" spans="1:40" x14ac:dyDescent="0.25">
      <c r="A6" s="5" t="s">
        <v>218</v>
      </c>
      <c r="B6" t="s">
        <v>243</v>
      </c>
      <c r="C6">
        <v>288023.5</v>
      </c>
      <c r="D6">
        <v>291240.21970000002</v>
      </c>
      <c r="E6">
        <v>294519.0453</v>
      </c>
      <c r="F6">
        <v>297855.2</v>
      </c>
      <c r="G6">
        <v>301181.79820000002</v>
      </c>
      <c r="H6">
        <v>304435.01040000003</v>
      </c>
      <c r="I6">
        <v>307561.80540000001</v>
      </c>
      <c r="J6">
        <v>310558.30440000002</v>
      </c>
      <c r="K6">
        <v>313397.65999999997</v>
      </c>
      <c r="L6">
        <v>316109.46429999999</v>
      </c>
      <c r="M6">
        <v>318723.61459999997</v>
      </c>
      <c r="N6">
        <v>321259.42560000002</v>
      </c>
      <c r="O6">
        <v>323726.98629999999</v>
      </c>
      <c r="P6">
        <v>326196.00420000002</v>
      </c>
      <c r="Q6">
        <v>328719.7758</v>
      </c>
      <c r="R6">
        <v>331294.4302</v>
      </c>
      <c r="S6">
        <v>333913.10399999999</v>
      </c>
      <c r="T6">
        <v>336572.08159999998</v>
      </c>
      <c r="U6">
        <v>339297.33990000002</v>
      </c>
      <c r="V6">
        <v>342064.71549999999</v>
      </c>
      <c r="W6">
        <v>344856.5723</v>
      </c>
      <c r="X6">
        <v>347659.09620000003</v>
      </c>
      <c r="Y6">
        <v>350462.11700000003</v>
      </c>
      <c r="Z6">
        <v>353258.63890000002</v>
      </c>
      <c r="AA6">
        <v>356044.12310000003</v>
      </c>
      <c r="AB6">
        <v>358815.79489999998</v>
      </c>
      <c r="AC6">
        <v>361572.12390000001</v>
      </c>
      <c r="AD6">
        <v>364312.54599999997</v>
      </c>
      <c r="AE6">
        <v>367073.80530000001</v>
      </c>
      <c r="AF6">
        <v>369886.3125</v>
      </c>
      <c r="AG6">
        <v>372746.12300000002</v>
      </c>
      <c r="AH6">
        <v>375647.09759999998</v>
      </c>
      <c r="AI6">
        <v>378584.31199999998</v>
      </c>
      <c r="AJ6">
        <v>381555.21740000002</v>
      </c>
      <c r="AK6">
        <v>384560.99670000002</v>
      </c>
      <c r="AL6">
        <v>387607.37949999998</v>
      </c>
      <c r="AM6">
        <v>390705.14919999999</v>
      </c>
      <c r="AN6">
        <v>393870.42589999997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72584.727480000001</v>
      </c>
      <c r="E7">
        <v>73465.486810000002</v>
      </c>
      <c r="F7">
        <v>74373.914910000007</v>
      </c>
      <c r="G7">
        <v>75329.271630000003</v>
      </c>
      <c r="H7">
        <v>76347.629539999994</v>
      </c>
      <c r="I7">
        <v>77413.407619999998</v>
      </c>
      <c r="J7">
        <v>78508.215939999995</v>
      </c>
      <c r="K7">
        <v>79601.907770000005</v>
      </c>
      <c r="L7">
        <v>80687.797470000005</v>
      </c>
      <c r="M7">
        <v>81773.730249999906</v>
      </c>
      <c r="N7">
        <v>82873.279680000007</v>
      </c>
      <c r="O7">
        <v>84003.066489999997</v>
      </c>
      <c r="P7">
        <v>85107.054210000002</v>
      </c>
      <c r="Q7">
        <v>86203.176089999906</v>
      </c>
      <c r="R7">
        <v>87302.117230000003</v>
      </c>
      <c r="S7">
        <v>88410.955100000006</v>
      </c>
      <c r="T7">
        <v>89538.623300000007</v>
      </c>
      <c r="U7">
        <v>90658.410959999994</v>
      </c>
      <c r="V7">
        <v>91750.462880000006</v>
      </c>
      <c r="W7">
        <v>92807.553790000005</v>
      </c>
      <c r="X7">
        <v>93829.375620000006</v>
      </c>
      <c r="Y7">
        <v>94818.823770000003</v>
      </c>
      <c r="Z7">
        <v>95779.980230000001</v>
      </c>
      <c r="AA7">
        <v>96717.086880000003</v>
      </c>
      <c r="AB7">
        <v>97634.101120000007</v>
      </c>
      <c r="AC7">
        <v>98534.600250000003</v>
      </c>
      <c r="AD7">
        <v>99421.862869999997</v>
      </c>
      <c r="AE7">
        <v>100257.04790000001</v>
      </c>
      <c r="AF7">
        <v>101048.00810000001</v>
      </c>
      <c r="AG7">
        <v>101799.496</v>
      </c>
      <c r="AH7">
        <v>102513.03449999999</v>
      </c>
      <c r="AI7">
        <v>103190.8769</v>
      </c>
      <c r="AJ7">
        <v>103837.4522</v>
      </c>
      <c r="AK7">
        <v>104459.06020000001</v>
      </c>
      <c r="AL7">
        <v>105063.5539</v>
      </c>
      <c r="AM7">
        <v>105660.0235</v>
      </c>
      <c r="AN7">
        <v>106258.659</v>
      </c>
    </row>
    <row r="8" spans="1:40" x14ac:dyDescent="0.25">
      <c r="A8" s="5" t="s">
        <v>218</v>
      </c>
      <c r="B8" t="s">
        <v>245</v>
      </c>
      <c r="C8">
        <v>28100</v>
      </c>
      <c r="D8">
        <v>28420.22726</v>
      </c>
      <c r="E8">
        <v>28733.130649999999</v>
      </c>
      <c r="F8">
        <v>29031.046009999998</v>
      </c>
      <c r="G8">
        <v>29326.654630000001</v>
      </c>
      <c r="H8">
        <v>29634.835080000001</v>
      </c>
      <c r="I8">
        <v>29956.55661</v>
      </c>
      <c r="J8">
        <v>30288.06192</v>
      </c>
      <c r="K8">
        <v>30615.357670000001</v>
      </c>
      <c r="L8">
        <v>30938.9787</v>
      </c>
      <c r="M8">
        <v>31261.708299999998</v>
      </c>
      <c r="N8">
        <v>31584.245330000002</v>
      </c>
      <c r="O8">
        <v>31904.974839999999</v>
      </c>
      <c r="P8">
        <v>32219.139569999999</v>
      </c>
      <c r="Q8">
        <v>32530.786670000001</v>
      </c>
      <c r="R8">
        <v>32835.560160000001</v>
      </c>
      <c r="S8">
        <v>33130.374530000001</v>
      </c>
      <c r="T8">
        <v>33414.473120000002</v>
      </c>
      <c r="U8">
        <v>33672.734279999997</v>
      </c>
      <c r="V8">
        <v>33903.476569999999</v>
      </c>
      <c r="W8">
        <v>34109.196120000001</v>
      </c>
      <c r="X8">
        <v>34293.710800000001</v>
      </c>
      <c r="Y8">
        <v>34460.807950000002</v>
      </c>
      <c r="Z8">
        <v>34613.690849999999</v>
      </c>
      <c r="AA8">
        <v>34754.872770000002</v>
      </c>
      <c r="AB8">
        <v>34886.279990000003</v>
      </c>
      <c r="AC8">
        <v>35009.423929999997</v>
      </c>
      <c r="AD8">
        <v>35125.56177</v>
      </c>
      <c r="AE8">
        <v>35237.093500000003</v>
      </c>
      <c r="AF8">
        <v>35345.998910000002</v>
      </c>
      <c r="AG8">
        <v>35448.879260000002</v>
      </c>
      <c r="AH8">
        <v>35544.416250000002</v>
      </c>
      <c r="AI8">
        <v>35633.687010000001</v>
      </c>
      <c r="AJ8">
        <v>35719.207170000001</v>
      </c>
      <c r="AK8">
        <v>35804.068599999999</v>
      </c>
      <c r="AL8">
        <v>35891.552389999997</v>
      </c>
      <c r="AM8">
        <v>35984.952749999997</v>
      </c>
      <c r="AN8">
        <v>36087.540220000003</v>
      </c>
    </row>
    <row r="9" spans="1:40" x14ac:dyDescent="0.25">
      <c r="A9" s="5" t="s">
        <v>218</v>
      </c>
      <c r="B9" t="s">
        <v>246</v>
      </c>
      <c r="C9">
        <v>2093869</v>
      </c>
      <c r="D9">
        <v>2117440.1290000002</v>
      </c>
      <c r="E9">
        <v>2140166.105</v>
      </c>
      <c r="F9">
        <v>2161620.48</v>
      </c>
      <c r="G9">
        <v>2182610.1140000001</v>
      </c>
      <c r="H9">
        <v>2204247.4700000002</v>
      </c>
      <c r="I9">
        <v>2226870.912</v>
      </c>
      <c r="J9">
        <v>2250430.517</v>
      </c>
      <c r="K9">
        <v>2273906.8689999999</v>
      </c>
      <c r="L9">
        <v>2297507.7969999998</v>
      </c>
      <c r="M9">
        <v>2321492.523</v>
      </c>
      <c r="N9">
        <v>2345899.5520000001</v>
      </c>
      <c r="O9">
        <v>2370570.284</v>
      </c>
      <c r="P9">
        <v>2395408.872</v>
      </c>
      <c r="Q9">
        <v>2420738.4559999998</v>
      </c>
      <c r="R9">
        <v>2446011.932</v>
      </c>
      <c r="S9">
        <v>2470845.2650000001</v>
      </c>
      <c r="T9">
        <v>2495051.13</v>
      </c>
      <c r="U9">
        <v>2517563.2790000001</v>
      </c>
      <c r="V9">
        <v>2538333.9010000001</v>
      </c>
      <c r="W9">
        <v>2557542.4419999998</v>
      </c>
      <c r="X9">
        <v>2575434.6510000001</v>
      </c>
      <c r="Y9">
        <v>2592239.463</v>
      </c>
      <c r="Z9">
        <v>2608135.9980000001</v>
      </c>
      <c r="AA9">
        <v>2623251.31</v>
      </c>
      <c r="AB9">
        <v>2637671.9640000002</v>
      </c>
      <c r="AC9">
        <v>2651459.2859999998</v>
      </c>
      <c r="AD9">
        <v>2664662.5550000002</v>
      </c>
      <c r="AE9">
        <v>2677514.8199999998</v>
      </c>
      <c r="AF9">
        <v>2690236.7990000001</v>
      </c>
      <c r="AG9">
        <v>2702476.8080000002</v>
      </c>
      <c r="AH9">
        <v>2714073.9410000001</v>
      </c>
      <c r="AI9">
        <v>2725073.87</v>
      </c>
      <c r="AJ9">
        <v>2735650.139</v>
      </c>
      <c r="AK9">
        <v>2746035.4249999998</v>
      </c>
      <c r="AL9">
        <v>2756490.2710000002</v>
      </c>
      <c r="AM9">
        <v>2767287.8620000002</v>
      </c>
      <c r="AN9">
        <v>2778709.9849999999</v>
      </c>
    </row>
    <row r="10" spans="1:40" x14ac:dyDescent="0.25">
      <c r="A10" s="19" t="s">
        <v>222</v>
      </c>
      <c r="B10" t="s">
        <v>247</v>
      </c>
      <c r="C10">
        <v>52938</v>
      </c>
      <c r="D10">
        <v>53518.386149999998</v>
      </c>
      <c r="E10">
        <v>54050.745669999997</v>
      </c>
      <c r="F10">
        <v>54556.546730000002</v>
      </c>
      <c r="G10">
        <v>55100.208960000004</v>
      </c>
      <c r="H10">
        <v>55719.131350000003</v>
      </c>
      <c r="I10">
        <v>56395.986980000001</v>
      </c>
      <c r="J10">
        <v>57097.78903</v>
      </c>
      <c r="K10">
        <v>57781.326580000001</v>
      </c>
      <c r="L10">
        <v>58445.394050000003</v>
      </c>
      <c r="M10">
        <v>59093.972379999999</v>
      </c>
      <c r="N10">
        <v>59724.126149999996</v>
      </c>
      <c r="O10">
        <v>60325.580479999997</v>
      </c>
      <c r="P10">
        <v>60900.44786</v>
      </c>
      <c r="Q10">
        <v>61464.983249999997</v>
      </c>
      <c r="R10">
        <v>62003.94801</v>
      </c>
      <c r="S10">
        <v>62506.380140000001</v>
      </c>
      <c r="T10">
        <v>62966.513509999997</v>
      </c>
      <c r="U10">
        <v>63243.802380000001</v>
      </c>
      <c r="V10">
        <v>63380.10138</v>
      </c>
      <c r="W10">
        <v>63411.224479999997</v>
      </c>
      <c r="X10">
        <v>63361.693270000003</v>
      </c>
      <c r="Y10">
        <v>63248.807610000003</v>
      </c>
      <c r="Z10">
        <v>63085.185039999997</v>
      </c>
      <c r="AA10">
        <v>62880.243430000002</v>
      </c>
      <c r="AB10">
        <v>62641.149310000001</v>
      </c>
      <c r="AC10">
        <v>62373.475189999997</v>
      </c>
      <c r="AD10">
        <v>62081.667679999999</v>
      </c>
      <c r="AE10">
        <v>61751.565309999998</v>
      </c>
      <c r="AF10">
        <v>61411.279880000002</v>
      </c>
      <c r="AG10">
        <v>61063.773580000001</v>
      </c>
      <c r="AH10">
        <v>60711.292450000001</v>
      </c>
      <c r="AI10">
        <v>60357.87715</v>
      </c>
      <c r="AJ10">
        <v>60008.569450000003</v>
      </c>
      <c r="AK10">
        <v>59668.503109999998</v>
      </c>
      <c r="AL10">
        <v>59342.64473</v>
      </c>
      <c r="AM10">
        <v>59035.632319999997</v>
      </c>
      <c r="AN10">
        <v>58751.781770000001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5620647.5219999999</v>
      </c>
      <c r="E11">
        <v>5683316.2580000004</v>
      </c>
      <c r="F11">
        <v>5745101.9450000003</v>
      </c>
      <c r="G11">
        <v>5806810.7810000004</v>
      </c>
      <c r="H11">
        <v>5870330.2019999996</v>
      </c>
      <c r="I11">
        <v>5935488.9950000001</v>
      </c>
      <c r="J11">
        <v>6002327.2939999998</v>
      </c>
      <c r="K11">
        <v>6069598.5120000001</v>
      </c>
      <c r="L11">
        <v>6137438.8260000004</v>
      </c>
      <c r="M11">
        <v>6206769.3300000001</v>
      </c>
      <c r="N11">
        <v>6278762.0389999999</v>
      </c>
      <c r="O11">
        <v>6354794.71</v>
      </c>
      <c r="P11">
        <v>6430325.6129999999</v>
      </c>
      <c r="Q11">
        <v>6507655.9160000002</v>
      </c>
      <c r="R11">
        <v>6587387.0379999997</v>
      </c>
      <c r="S11">
        <v>6669658.2719999999</v>
      </c>
      <c r="T11">
        <v>6754735.4400000004</v>
      </c>
      <c r="U11">
        <v>6840910.9589999998</v>
      </c>
      <c r="V11">
        <v>6926739.96</v>
      </c>
      <c r="W11">
        <v>7011627.4699999997</v>
      </c>
      <c r="X11">
        <v>7095329.5300000003</v>
      </c>
      <c r="Y11">
        <v>7177756.3899999997</v>
      </c>
      <c r="Z11">
        <v>7258885.7120000003</v>
      </c>
      <c r="AA11">
        <v>7338724.1960000005</v>
      </c>
      <c r="AB11">
        <v>7417293.5489999996</v>
      </c>
      <c r="AC11">
        <v>7494629.2719999999</v>
      </c>
      <c r="AD11">
        <v>7570786.5350000001</v>
      </c>
      <c r="AE11">
        <v>7641553.0800000001</v>
      </c>
      <c r="AF11">
        <v>7708202.818</v>
      </c>
      <c r="AG11">
        <v>7771406.6979999999</v>
      </c>
      <c r="AH11">
        <v>7831403.3590000002</v>
      </c>
      <c r="AI11">
        <v>7888397.0290000001</v>
      </c>
      <c r="AJ11">
        <v>7942707.0619999999</v>
      </c>
      <c r="AK11">
        <v>7994784.6629999997</v>
      </c>
      <c r="AL11">
        <v>8045204.2010000004</v>
      </c>
      <c r="AM11">
        <v>8094652.3169999998</v>
      </c>
      <c r="AN11">
        <v>8143926.4550000001</v>
      </c>
    </row>
    <row r="12" spans="1:40" x14ac:dyDescent="0.25">
      <c r="A12" s="5" t="s">
        <v>218</v>
      </c>
      <c r="B12" t="s">
        <v>249</v>
      </c>
      <c r="C12">
        <v>4011081</v>
      </c>
      <c r="D12">
        <v>4056276.301</v>
      </c>
      <c r="E12">
        <v>4101183.3679999998</v>
      </c>
      <c r="F12">
        <v>4145079.17</v>
      </c>
      <c r="G12">
        <v>4188414.477</v>
      </c>
      <c r="H12">
        <v>4232306.898</v>
      </c>
      <c r="I12">
        <v>4276840.1679999996</v>
      </c>
      <c r="J12">
        <v>4321762.9639999997</v>
      </c>
      <c r="K12">
        <v>4365762.6009999998</v>
      </c>
      <c r="L12">
        <v>4409030.01</v>
      </c>
      <c r="M12">
        <v>4451959.375</v>
      </c>
      <c r="N12">
        <v>4494732.5219999999</v>
      </c>
      <c r="O12">
        <v>4537301.2910000002</v>
      </c>
      <c r="P12">
        <v>4579635.3099999996</v>
      </c>
      <c r="Q12">
        <v>4622402.29</v>
      </c>
      <c r="R12">
        <v>4665150.3739999998</v>
      </c>
      <c r="S12">
        <v>4707483.1500000004</v>
      </c>
      <c r="T12">
        <v>4749208.7479999997</v>
      </c>
      <c r="U12">
        <v>4788907.8940000003</v>
      </c>
      <c r="V12">
        <v>4826212.09</v>
      </c>
      <c r="W12">
        <v>4861218.5250000004</v>
      </c>
      <c r="X12">
        <v>4894168.1140000001</v>
      </c>
      <c r="Y12">
        <v>4925318.3739999998</v>
      </c>
      <c r="Z12">
        <v>4954895.7180000003</v>
      </c>
      <c r="AA12">
        <v>4983084.551</v>
      </c>
      <c r="AB12">
        <v>5010032.5269999998</v>
      </c>
      <c r="AC12">
        <v>5035861.6109999996</v>
      </c>
      <c r="AD12">
        <v>5060679.3660000004</v>
      </c>
      <c r="AE12">
        <v>5084722.8490000004</v>
      </c>
      <c r="AF12">
        <v>5108406.4469999997</v>
      </c>
      <c r="AG12">
        <v>5131479.7680000002</v>
      </c>
      <c r="AH12">
        <v>5153817.0690000001</v>
      </c>
      <c r="AI12">
        <v>5175487.2319999998</v>
      </c>
      <c r="AJ12">
        <v>5196696.7869999995</v>
      </c>
      <c r="AK12">
        <v>5217730.2779999999</v>
      </c>
      <c r="AL12">
        <v>5238921.6229999997</v>
      </c>
      <c r="AM12">
        <v>5260639.7920000004</v>
      </c>
      <c r="AN12">
        <v>5283285.0360000003</v>
      </c>
    </row>
    <row r="13" spans="1:40" x14ac:dyDescent="0.25">
      <c r="A13" s="5" t="s">
        <v>220</v>
      </c>
      <c r="B13" t="s">
        <v>250</v>
      </c>
      <c r="C13">
        <v>50441</v>
      </c>
      <c r="D13">
        <v>50993.812700000002</v>
      </c>
      <c r="E13">
        <v>51555.64688</v>
      </c>
      <c r="F13">
        <v>52127.152820000003</v>
      </c>
      <c r="G13">
        <v>52700.354099999997</v>
      </c>
      <c r="H13">
        <v>53260.402329999997</v>
      </c>
      <c r="I13">
        <v>53792.645859999997</v>
      </c>
      <c r="J13">
        <v>54288.354079999997</v>
      </c>
      <c r="K13">
        <v>54743.057789999999</v>
      </c>
      <c r="L13">
        <v>55159.204100000003</v>
      </c>
      <c r="M13">
        <v>55541.396260000001</v>
      </c>
      <c r="N13">
        <v>55894.849649999996</v>
      </c>
      <c r="O13">
        <v>56224.617230000003</v>
      </c>
      <c r="P13">
        <v>56544.45549</v>
      </c>
      <c r="Q13">
        <v>56868.126909999999</v>
      </c>
      <c r="R13">
        <v>57203.511720000002</v>
      </c>
      <c r="S13">
        <v>57556.04206</v>
      </c>
      <c r="T13">
        <v>57929.740160000001</v>
      </c>
      <c r="U13">
        <v>58345.416490000003</v>
      </c>
      <c r="V13">
        <v>58800.453659999999</v>
      </c>
      <c r="W13">
        <v>59290.542719999998</v>
      </c>
      <c r="X13">
        <v>59810.412190000003</v>
      </c>
      <c r="Y13">
        <v>60354.959990000003</v>
      </c>
      <c r="Z13">
        <v>60919.874069999998</v>
      </c>
      <c r="AA13">
        <v>61501.77738</v>
      </c>
      <c r="AB13">
        <v>62098.107129999997</v>
      </c>
      <c r="AC13">
        <v>62706.901749999997</v>
      </c>
      <c r="AD13">
        <v>63326.608</v>
      </c>
      <c r="AE13">
        <v>63959.766179999999</v>
      </c>
      <c r="AF13">
        <v>64612.810299999997</v>
      </c>
      <c r="AG13">
        <v>65289.551740000003</v>
      </c>
      <c r="AH13">
        <v>65992.204070000007</v>
      </c>
      <c r="AI13">
        <v>66721.495320000002</v>
      </c>
      <c r="AJ13">
        <v>67477.219889999906</v>
      </c>
      <c r="AK13">
        <v>68258.953909999997</v>
      </c>
      <c r="AL13">
        <v>69066.510840000003</v>
      </c>
      <c r="AM13">
        <v>69900.273610000004</v>
      </c>
      <c r="AN13">
        <v>70761.422139999995</v>
      </c>
    </row>
    <row r="14" spans="1:40" x14ac:dyDescent="0.25">
      <c r="A14" s="5" t="s">
        <v>220</v>
      </c>
      <c r="B14" t="s">
        <v>251</v>
      </c>
      <c r="C14">
        <v>17000</v>
      </c>
      <c r="D14">
        <v>17133.997719999999</v>
      </c>
      <c r="E14">
        <v>17205.95535</v>
      </c>
      <c r="F14">
        <v>17226.999459999999</v>
      </c>
      <c r="G14">
        <v>17325.693859999999</v>
      </c>
      <c r="H14">
        <v>17531.98878</v>
      </c>
      <c r="I14">
        <v>17836.876540000001</v>
      </c>
      <c r="J14">
        <v>18223.18922</v>
      </c>
      <c r="K14">
        <v>18674.943670000001</v>
      </c>
      <c r="L14">
        <v>19185.300739999999</v>
      </c>
      <c r="M14">
        <v>19750.210749999998</v>
      </c>
      <c r="N14">
        <v>20366.05488</v>
      </c>
      <c r="O14">
        <v>21029.128479999999</v>
      </c>
      <c r="P14">
        <v>21664.043379999999</v>
      </c>
      <c r="Q14">
        <v>22248.96283</v>
      </c>
      <c r="R14">
        <v>22781.300090000001</v>
      </c>
      <c r="S14">
        <v>23268.88049</v>
      </c>
      <c r="T14">
        <v>23723.0458</v>
      </c>
      <c r="U14">
        <v>24155.344260000002</v>
      </c>
      <c r="V14">
        <v>24568.938579999998</v>
      </c>
      <c r="W14">
        <v>24962.98847</v>
      </c>
      <c r="X14">
        <v>25336.249520000001</v>
      </c>
      <c r="Y14">
        <v>25688.338930000002</v>
      </c>
      <c r="Z14">
        <v>26019.946329999999</v>
      </c>
      <c r="AA14">
        <v>26332.639920000001</v>
      </c>
      <c r="AB14">
        <v>26628.565409999999</v>
      </c>
      <c r="AC14">
        <v>26910.169279999998</v>
      </c>
      <c r="AD14">
        <v>27179.976040000001</v>
      </c>
      <c r="AE14">
        <v>27387.092939999999</v>
      </c>
      <c r="AF14">
        <v>27528.164789999999</v>
      </c>
      <c r="AG14">
        <v>27612.00907</v>
      </c>
      <c r="AH14">
        <v>27651.469249999998</v>
      </c>
      <c r="AI14">
        <v>27658.738420000001</v>
      </c>
      <c r="AJ14">
        <v>27643.78399</v>
      </c>
      <c r="AK14">
        <v>27614.182069999999</v>
      </c>
      <c r="AL14">
        <v>27575.59346</v>
      </c>
      <c r="AM14">
        <v>27532.286370000002</v>
      </c>
      <c r="AN14">
        <v>27487.591609999999</v>
      </c>
    </row>
    <row r="15" spans="1:40" x14ac:dyDescent="0.25">
      <c r="A15" s="5" t="s">
        <v>220</v>
      </c>
      <c r="B15" t="s">
        <v>252</v>
      </c>
      <c r="C15">
        <v>37402</v>
      </c>
      <c r="D15">
        <v>37623.075969999998</v>
      </c>
      <c r="E15">
        <v>37639.467539999998</v>
      </c>
      <c r="F15">
        <v>37493.341059999999</v>
      </c>
      <c r="G15">
        <v>37418.662199999999</v>
      </c>
      <c r="H15">
        <v>37489.479579999999</v>
      </c>
      <c r="I15">
        <v>37716.010589999998</v>
      </c>
      <c r="J15">
        <v>38093.403509999996</v>
      </c>
      <c r="K15">
        <v>38608.455549999999</v>
      </c>
      <c r="L15">
        <v>39255.6299</v>
      </c>
      <c r="M15">
        <v>40031.423609999998</v>
      </c>
      <c r="N15">
        <v>40933.42295</v>
      </c>
      <c r="O15">
        <v>41960.733010000004</v>
      </c>
      <c r="P15">
        <v>43004.126069999998</v>
      </c>
      <c r="Q15">
        <v>44008.226609999998</v>
      </c>
      <c r="R15">
        <v>44939.028960000003</v>
      </c>
      <c r="S15">
        <v>45779.942419999999</v>
      </c>
      <c r="T15">
        <v>46524.133880000001</v>
      </c>
      <c r="U15">
        <v>47151.61735</v>
      </c>
      <c r="V15">
        <v>47672.943249999997</v>
      </c>
      <c r="W15">
        <v>48111.63551</v>
      </c>
      <c r="X15">
        <v>48492.761509999997</v>
      </c>
      <c r="Y15">
        <v>48837.306470000003</v>
      </c>
      <c r="Z15">
        <v>49160.401530000003</v>
      </c>
      <c r="AA15">
        <v>49471.62124</v>
      </c>
      <c r="AB15">
        <v>49776.120260000003</v>
      </c>
      <c r="AC15">
        <v>50075.902349999997</v>
      </c>
      <c r="AD15">
        <v>50371.004970000002</v>
      </c>
      <c r="AE15">
        <v>50566.495360000001</v>
      </c>
      <c r="AF15">
        <v>50650.140059999998</v>
      </c>
      <c r="AG15">
        <v>50638.343399999998</v>
      </c>
      <c r="AH15">
        <v>50556.201520000002</v>
      </c>
      <c r="AI15">
        <v>50426.727250000004</v>
      </c>
      <c r="AJ15">
        <v>50267.894979999997</v>
      </c>
      <c r="AK15">
        <v>50093.208559999999</v>
      </c>
      <c r="AL15">
        <v>49912.502370000002</v>
      </c>
      <c r="AM15">
        <v>49733.020779999999</v>
      </c>
      <c r="AN15">
        <v>49560.301749999999</v>
      </c>
    </row>
    <row r="16" spans="1:40" x14ac:dyDescent="0.25">
      <c r="A16" s="5" t="s">
        <v>220</v>
      </c>
      <c r="B16" t="s">
        <v>253</v>
      </c>
      <c r="C16">
        <v>1072343</v>
      </c>
      <c r="D16">
        <v>1084878.9069999999</v>
      </c>
      <c r="E16">
        <v>1097674.0360000001</v>
      </c>
      <c r="F16">
        <v>1110395.642</v>
      </c>
      <c r="G16">
        <v>1122970.4709999999</v>
      </c>
      <c r="H16">
        <v>1135860.9580000001</v>
      </c>
      <c r="I16">
        <v>1149282.352</v>
      </c>
      <c r="J16">
        <v>1163421.2830000001</v>
      </c>
      <c r="K16">
        <v>1178051.5859999999</v>
      </c>
      <c r="L16">
        <v>1193322.9140000001</v>
      </c>
      <c r="M16">
        <v>1209408.5619999999</v>
      </c>
      <c r="N16">
        <v>1226397.486</v>
      </c>
      <c r="O16">
        <v>1244309.355</v>
      </c>
      <c r="P16">
        <v>1263243.2509999999</v>
      </c>
      <c r="Q16">
        <v>1283198.9620000001</v>
      </c>
      <c r="R16">
        <v>1303770.8359999999</v>
      </c>
      <c r="S16">
        <v>1324656.162</v>
      </c>
      <c r="T16">
        <v>1345707.0220000001</v>
      </c>
      <c r="U16">
        <v>1365945.6240000001</v>
      </c>
      <c r="V16">
        <v>1385028.0079999999</v>
      </c>
      <c r="W16">
        <v>1402820.811</v>
      </c>
      <c r="X16">
        <v>1419323.55</v>
      </c>
      <c r="Y16">
        <v>1434608.878</v>
      </c>
      <c r="Z16">
        <v>1448783.602</v>
      </c>
      <c r="AA16">
        <v>1461966.798</v>
      </c>
      <c r="AB16">
        <v>1474279.098</v>
      </c>
      <c r="AC16">
        <v>1485838.496</v>
      </c>
      <c r="AD16">
        <v>1496759.7790000001</v>
      </c>
      <c r="AE16">
        <v>1507233.392</v>
      </c>
      <c r="AF16">
        <v>1517339.321</v>
      </c>
      <c r="AG16">
        <v>1526828.791</v>
      </c>
      <c r="AH16">
        <v>1535525.871</v>
      </c>
      <c r="AI16">
        <v>1543359.0970000001</v>
      </c>
      <c r="AJ16">
        <v>1550338.4450000001</v>
      </c>
      <c r="AK16">
        <v>1556530.26</v>
      </c>
      <c r="AL16">
        <v>1562039.9040000001</v>
      </c>
      <c r="AM16">
        <v>1566999.845</v>
      </c>
      <c r="AN16">
        <v>1571562.449</v>
      </c>
    </row>
    <row r="17" spans="1:40" x14ac:dyDescent="0.25">
      <c r="A17" s="5" t="s">
        <v>220</v>
      </c>
      <c r="B17" t="s">
        <v>254</v>
      </c>
      <c r="C17">
        <v>1078867</v>
      </c>
      <c r="D17">
        <v>1091003.291</v>
      </c>
      <c r="E17">
        <v>1103826.054</v>
      </c>
      <c r="F17">
        <v>1117287.5049999999</v>
      </c>
      <c r="G17">
        <v>1130614.31</v>
      </c>
      <c r="H17">
        <v>1143125.514</v>
      </c>
      <c r="I17">
        <v>1154451.5049999999</v>
      </c>
      <c r="J17">
        <v>1164522.723</v>
      </c>
      <c r="K17">
        <v>1173503.7720000001</v>
      </c>
      <c r="L17">
        <v>1181584.2209999999</v>
      </c>
      <c r="M17">
        <v>1188969.456</v>
      </c>
      <c r="N17">
        <v>1195875.882</v>
      </c>
      <c r="O17">
        <v>1202512.081</v>
      </c>
      <c r="P17">
        <v>1209435.8</v>
      </c>
      <c r="Q17">
        <v>1216951.095</v>
      </c>
      <c r="R17">
        <v>1225230.122</v>
      </c>
      <c r="S17">
        <v>1234335.4280000001</v>
      </c>
      <c r="T17">
        <v>1244262.081</v>
      </c>
      <c r="U17">
        <v>1255683.7120000001</v>
      </c>
      <c r="V17">
        <v>1268399.379</v>
      </c>
      <c r="W17">
        <v>1282155.8959999999</v>
      </c>
      <c r="X17">
        <v>1296694.7069999999</v>
      </c>
      <c r="Y17">
        <v>1311789.048</v>
      </c>
      <c r="Z17">
        <v>1327259.2120000001</v>
      </c>
      <c r="AA17">
        <v>1342971.841</v>
      </c>
      <c r="AB17">
        <v>1358831.463</v>
      </c>
      <c r="AC17">
        <v>1374770.034</v>
      </c>
      <c r="AD17">
        <v>1390737.9439999999</v>
      </c>
      <c r="AE17">
        <v>1406875.2420000001</v>
      </c>
      <c r="AF17">
        <v>1423323.075</v>
      </c>
      <c r="AG17">
        <v>1440196.807</v>
      </c>
      <c r="AH17">
        <v>1457543.652</v>
      </c>
      <c r="AI17">
        <v>1475347.827</v>
      </c>
      <c r="AJ17">
        <v>1493556.7620000001</v>
      </c>
      <c r="AK17">
        <v>1512109.2579999999</v>
      </c>
      <c r="AL17">
        <v>1530952.044</v>
      </c>
      <c r="AM17">
        <v>1550051.142</v>
      </c>
      <c r="AN17">
        <v>1569398.8629999999</v>
      </c>
    </row>
    <row r="18" spans="1:40" x14ac:dyDescent="0.25">
      <c r="A18" s="5" t="s">
        <v>220</v>
      </c>
      <c r="B18" t="s">
        <v>255</v>
      </c>
      <c r="C18">
        <v>24045</v>
      </c>
      <c r="D18">
        <v>24314.892609999999</v>
      </c>
      <c r="E18">
        <v>24579.289580000001</v>
      </c>
      <c r="F18">
        <v>24852.812010000001</v>
      </c>
      <c r="G18">
        <v>25148.6823</v>
      </c>
      <c r="H18">
        <v>25483.420839999999</v>
      </c>
      <c r="I18">
        <v>25829.209610000002</v>
      </c>
      <c r="J18">
        <v>26163.67641</v>
      </c>
      <c r="K18">
        <v>26464.42914</v>
      </c>
      <c r="L18">
        <v>26732.116300000002</v>
      </c>
      <c r="M18">
        <v>26972.093430000001</v>
      </c>
      <c r="N18">
        <v>27186.68075</v>
      </c>
      <c r="O18">
        <v>27374.51021</v>
      </c>
      <c r="P18">
        <v>27560.171409999999</v>
      </c>
      <c r="Q18">
        <v>27760.420829999999</v>
      </c>
      <c r="R18">
        <v>27969.565429999999</v>
      </c>
      <c r="S18">
        <v>28181.830959999999</v>
      </c>
      <c r="T18">
        <v>28393.40336</v>
      </c>
      <c r="U18">
        <v>28544.773840000002</v>
      </c>
      <c r="V18">
        <v>28649.309389999999</v>
      </c>
      <c r="W18">
        <v>28718.128059999999</v>
      </c>
      <c r="X18">
        <v>28758.219089999999</v>
      </c>
      <c r="Y18">
        <v>28774.524379999999</v>
      </c>
      <c r="Z18">
        <v>28770.954860000002</v>
      </c>
      <c r="AA18">
        <v>28750.766469999999</v>
      </c>
      <c r="AB18">
        <v>28716.68563</v>
      </c>
      <c r="AC18">
        <v>28670.962070000001</v>
      </c>
      <c r="AD18">
        <v>28615.419900000001</v>
      </c>
      <c r="AE18">
        <v>28555.42842</v>
      </c>
      <c r="AF18">
        <v>28507.112570000001</v>
      </c>
      <c r="AG18">
        <v>28469.307219999999</v>
      </c>
      <c r="AH18">
        <v>28439.449479999999</v>
      </c>
      <c r="AI18">
        <v>28415.812979999999</v>
      </c>
      <c r="AJ18">
        <v>28397.36505</v>
      </c>
      <c r="AK18">
        <v>28383.577410000002</v>
      </c>
      <c r="AL18">
        <v>28374.351070000001</v>
      </c>
      <c r="AM18">
        <v>28369.950049999999</v>
      </c>
      <c r="AN18">
        <v>28370.97064</v>
      </c>
    </row>
    <row r="19" spans="1:40" x14ac:dyDescent="0.25">
      <c r="A19" s="5" t="s">
        <v>221</v>
      </c>
      <c r="B19" t="s">
        <v>256</v>
      </c>
      <c r="C19">
        <v>30842308</v>
      </c>
      <c r="D19">
        <v>31187643.059999999</v>
      </c>
      <c r="E19">
        <v>31538501.48</v>
      </c>
      <c r="F19">
        <v>31891634</v>
      </c>
      <c r="G19">
        <v>32239870.52</v>
      </c>
      <c r="H19">
        <v>32583011.370000001</v>
      </c>
      <c r="I19">
        <v>32919405.109999999</v>
      </c>
      <c r="J19">
        <v>33248688.010000002</v>
      </c>
      <c r="K19">
        <v>33566029.460000001</v>
      </c>
      <c r="L19">
        <v>33873976.909999996</v>
      </c>
      <c r="M19">
        <v>34175914.329999998</v>
      </c>
      <c r="N19">
        <v>34474333.329999998</v>
      </c>
      <c r="O19">
        <v>34770833.869999997</v>
      </c>
      <c r="P19">
        <v>35072795.090000004</v>
      </c>
      <c r="Q19">
        <v>35386556.020000003</v>
      </c>
      <c r="R19">
        <v>35710674.140000001</v>
      </c>
      <c r="S19">
        <v>36043437.020000003</v>
      </c>
      <c r="T19">
        <v>36383607.219999999</v>
      </c>
      <c r="U19">
        <v>36729826.119999997</v>
      </c>
      <c r="V19">
        <v>37078380.789999999</v>
      </c>
      <c r="W19">
        <v>37426561.659999996</v>
      </c>
      <c r="X19">
        <v>37772330.509999998</v>
      </c>
      <c r="Y19">
        <v>38114212.740000002</v>
      </c>
      <c r="Z19">
        <v>38451172.009999998</v>
      </c>
      <c r="AA19">
        <v>38782491.869999997</v>
      </c>
      <c r="AB19">
        <v>39107685.340000004</v>
      </c>
      <c r="AC19">
        <v>39426436.950000003</v>
      </c>
      <c r="AD19">
        <v>39738576.810000002</v>
      </c>
      <c r="AE19">
        <v>40047656.609999999</v>
      </c>
      <c r="AF19">
        <v>40357345.170000002</v>
      </c>
      <c r="AG19">
        <v>40666342.700000003</v>
      </c>
      <c r="AH19">
        <v>40973412.700000003</v>
      </c>
      <c r="AI19">
        <v>41277915.229999997</v>
      </c>
      <c r="AJ19">
        <v>41579832.520000003</v>
      </c>
      <c r="AK19">
        <v>41879785.990000002</v>
      </c>
      <c r="AL19">
        <v>42179033.359999999</v>
      </c>
      <c r="AM19">
        <v>42479465.049999997</v>
      </c>
      <c r="AN19">
        <v>42783603.469999999</v>
      </c>
    </row>
    <row r="20" spans="1:40" x14ac:dyDescent="0.25">
      <c r="A20" s="5" t="s">
        <v>221</v>
      </c>
      <c r="B20" t="s">
        <v>257</v>
      </c>
      <c r="C20">
        <v>2580167</v>
      </c>
      <c r="D20">
        <v>2609922.0630000001</v>
      </c>
      <c r="E20">
        <v>2637535.398</v>
      </c>
      <c r="F20">
        <v>2662055.8029999998</v>
      </c>
      <c r="G20">
        <v>2685780.9619999998</v>
      </c>
      <c r="H20">
        <v>2711494.7459999998</v>
      </c>
      <c r="I20">
        <v>2740290.2140000002</v>
      </c>
      <c r="J20">
        <v>2772249.736</v>
      </c>
      <c r="K20">
        <v>2805419.4610000001</v>
      </c>
      <c r="L20">
        <v>2840160.602</v>
      </c>
      <c r="M20">
        <v>2876962.665</v>
      </c>
      <c r="N20">
        <v>2915917.0219999999</v>
      </c>
      <c r="O20">
        <v>2956752.1359999999</v>
      </c>
      <c r="P20">
        <v>2998864.0890000002</v>
      </c>
      <c r="Q20">
        <v>3042664.5</v>
      </c>
      <c r="R20">
        <v>3087011.3149999999</v>
      </c>
      <c r="S20">
        <v>3131150.3870000001</v>
      </c>
      <c r="T20">
        <v>3174774.875</v>
      </c>
      <c r="U20">
        <v>3215429.71</v>
      </c>
      <c r="V20">
        <v>3253031.162</v>
      </c>
      <c r="W20">
        <v>3287926.54</v>
      </c>
      <c r="X20">
        <v>3320596.1779999998</v>
      </c>
      <c r="Y20">
        <v>3351482.2230000002</v>
      </c>
      <c r="Z20">
        <v>3380917.8790000002</v>
      </c>
      <c r="AA20">
        <v>3409123.8679999998</v>
      </c>
      <c r="AB20">
        <v>3436236.6860000002</v>
      </c>
      <c r="AC20">
        <v>3462345.6710000001</v>
      </c>
      <c r="AD20">
        <v>3487524.8509999998</v>
      </c>
      <c r="AE20">
        <v>3512018.9819999998</v>
      </c>
      <c r="AF20">
        <v>3536148.1260000002</v>
      </c>
      <c r="AG20">
        <v>3559083.1150000002</v>
      </c>
      <c r="AH20">
        <v>3580417.7230000002</v>
      </c>
      <c r="AI20">
        <v>3600222.1919999998</v>
      </c>
      <c r="AJ20">
        <v>3618878.605</v>
      </c>
      <c r="AK20">
        <v>3636919.85</v>
      </c>
      <c r="AL20">
        <v>3654950.08</v>
      </c>
      <c r="AM20">
        <v>3673602.2829999998</v>
      </c>
      <c r="AN20">
        <v>3693524.2110000001</v>
      </c>
    </row>
    <row r="21" spans="1:40" x14ac:dyDescent="0.25">
      <c r="A21" s="19" t="s">
        <v>222</v>
      </c>
      <c r="B21" t="s">
        <v>258</v>
      </c>
      <c r="C21">
        <v>37645</v>
      </c>
      <c r="D21">
        <v>38017.614860000001</v>
      </c>
      <c r="E21">
        <v>38344.513270000003</v>
      </c>
      <c r="F21">
        <v>38682.386420000003</v>
      </c>
      <c r="G21">
        <v>39086.484790000002</v>
      </c>
      <c r="H21">
        <v>39560.723330000001</v>
      </c>
      <c r="I21">
        <v>40072.767140000004</v>
      </c>
      <c r="J21">
        <v>40578.861700000001</v>
      </c>
      <c r="K21">
        <v>41059.052530000001</v>
      </c>
      <c r="L21">
        <v>41511.063589999998</v>
      </c>
      <c r="M21">
        <v>41935.142339999999</v>
      </c>
      <c r="N21">
        <v>42327.21127</v>
      </c>
      <c r="O21">
        <v>42678.633829999999</v>
      </c>
      <c r="P21">
        <v>43002.658839999996</v>
      </c>
      <c r="Q21">
        <v>43317.807249999998</v>
      </c>
      <c r="R21">
        <v>43619.138420000003</v>
      </c>
      <c r="S21">
        <v>43902.936809999999</v>
      </c>
      <c r="T21">
        <v>44165.081969999999</v>
      </c>
      <c r="U21">
        <v>44183.105100000001</v>
      </c>
      <c r="V21">
        <v>44059.626660000002</v>
      </c>
      <c r="W21">
        <v>43845.66721</v>
      </c>
      <c r="X21">
        <v>43569.229090000001</v>
      </c>
      <c r="Y21">
        <v>43246.85022</v>
      </c>
      <c r="Z21">
        <v>42889.078150000001</v>
      </c>
      <c r="AA21">
        <v>42503.13725</v>
      </c>
      <c r="AB21">
        <v>42094.215219999998</v>
      </c>
      <c r="AC21">
        <v>41666.096590000001</v>
      </c>
      <c r="AD21">
        <v>41221.535889999999</v>
      </c>
      <c r="AE21">
        <v>40720.170140000002</v>
      </c>
      <c r="AF21">
        <v>40208.356549999997</v>
      </c>
      <c r="AG21">
        <v>39701.788119999997</v>
      </c>
      <c r="AH21">
        <v>39208.616670000003</v>
      </c>
      <c r="AI21">
        <v>38732.384129999999</v>
      </c>
      <c r="AJ21">
        <v>38273.951009999997</v>
      </c>
      <c r="AK21">
        <v>37832.860849999997</v>
      </c>
      <c r="AL21">
        <v>37408.285000000003</v>
      </c>
      <c r="AM21">
        <v>36999.402540000003</v>
      </c>
      <c r="AN21">
        <v>36605.616309999998</v>
      </c>
    </row>
    <row r="22" spans="1:40" x14ac:dyDescent="0.25">
      <c r="A22" s="19" t="s">
        <v>222</v>
      </c>
      <c r="B22" t="s">
        <v>259</v>
      </c>
      <c r="C22">
        <v>27443.5</v>
      </c>
      <c r="D22">
        <v>27790.89401</v>
      </c>
      <c r="E22">
        <v>28103.726030000002</v>
      </c>
      <c r="F22">
        <v>28440.7814</v>
      </c>
      <c r="G22">
        <v>28864.09806</v>
      </c>
      <c r="H22">
        <v>29510.574670000002</v>
      </c>
      <c r="I22">
        <v>30207.56278</v>
      </c>
      <c r="J22">
        <v>30863.44543</v>
      </c>
      <c r="K22">
        <v>31355.689579999998</v>
      </c>
      <c r="L22">
        <v>31702.46067</v>
      </c>
      <c r="M22">
        <v>31936.632570000002</v>
      </c>
      <c r="N22">
        <v>32071.828870000001</v>
      </c>
      <c r="O22">
        <v>32103.558270000001</v>
      </c>
      <c r="P22">
        <v>32182.835370000001</v>
      </c>
      <c r="Q22">
        <v>32378.891619999999</v>
      </c>
      <c r="R22">
        <v>32642.230530000001</v>
      </c>
      <c r="S22">
        <v>32941.646370000002</v>
      </c>
      <c r="T22">
        <v>33261.924279999999</v>
      </c>
      <c r="U22">
        <v>33443.446360000002</v>
      </c>
      <c r="V22">
        <v>33514.186710000002</v>
      </c>
      <c r="W22">
        <v>33491.598010000002</v>
      </c>
      <c r="X22">
        <v>33389.781300000002</v>
      </c>
      <c r="Y22">
        <v>33221.691440000002</v>
      </c>
      <c r="Z22">
        <v>32999.143669999998</v>
      </c>
      <c r="AA22">
        <v>32732.538570000001</v>
      </c>
      <c r="AB22">
        <v>32430.730019999999</v>
      </c>
      <c r="AC22">
        <v>32101.074079999999</v>
      </c>
      <c r="AD22">
        <v>31749.5808</v>
      </c>
      <c r="AE22">
        <v>31450.06756</v>
      </c>
      <c r="AF22">
        <v>31247.21416</v>
      </c>
      <c r="AG22">
        <v>31096.934560000002</v>
      </c>
      <c r="AH22">
        <v>30971.176479999998</v>
      </c>
      <c r="AI22">
        <v>30856.513169999998</v>
      </c>
      <c r="AJ22">
        <v>30747.539089999998</v>
      </c>
      <c r="AK22">
        <v>30642.809300000001</v>
      </c>
      <c r="AL22">
        <v>30542.762220000001</v>
      </c>
      <c r="AM22">
        <v>30448.601449999998</v>
      </c>
      <c r="AN22">
        <v>30361.813249999999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23638.108629999999</v>
      </c>
      <c r="E23">
        <v>24938.795529999999</v>
      </c>
      <c r="F23">
        <v>26493.857759999999</v>
      </c>
      <c r="G23">
        <v>28162.0321</v>
      </c>
      <c r="H23">
        <v>30754.2376</v>
      </c>
      <c r="I23">
        <v>33198.630599999997</v>
      </c>
      <c r="J23">
        <v>35102.257140000002</v>
      </c>
      <c r="K23">
        <v>36383.768300000003</v>
      </c>
      <c r="L23">
        <v>37088.974889999998</v>
      </c>
      <c r="M23">
        <v>37280.07589</v>
      </c>
      <c r="N23">
        <v>36982.755440000001</v>
      </c>
      <c r="O23">
        <v>36168.094539999998</v>
      </c>
      <c r="P23">
        <v>36044.728640000001</v>
      </c>
      <c r="Q23">
        <v>36269.348429999998</v>
      </c>
      <c r="R23">
        <v>36679.87268</v>
      </c>
      <c r="S23">
        <v>37202.173239999996</v>
      </c>
      <c r="T23">
        <v>37811.439440000002</v>
      </c>
      <c r="U23">
        <v>38250.479359999998</v>
      </c>
      <c r="V23">
        <v>38454.760249999999</v>
      </c>
      <c r="W23">
        <v>38409.924180000002</v>
      </c>
      <c r="X23">
        <v>38129.426160000003</v>
      </c>
      <c r="Y23">
        <v>37640.980969999997</v>
      </c>
      <c r="Z23">
        <v>36977.293299999998</v>
      </c>
      <c r="AA23">
        <v>36170.368560000003</v>
      </c>
      <c r="AB23">
        <v>35248.64013</v>
      </c>
      <c r="AC23">
        <v>34235.992680000003</v>
      </c>
      <c r="AD23">
        <v>33151.934820000002</v>
      </c>
      <c r="AE23">
        <v>32625.55629</v>
      </c>
      <c r="AF23">
        <v>32217.321929999998</v>
      </c>
      <c r="AG23">
        <v>31768.925800000001</v>
      </c>
      <c r="AH23">
        <v>31243.587530000001</v>
      </c>
      <c r="AI23">
        <v>30649.147779999999</v>
      </c>
      <c r="AJ23">
        <v>30005.799200000001</v>
      </c>
      <c r="AK23">
        <v>29333.786919999999</v>
      </c>
      <c r="AL23">
        <v>28649.593840000001</v>
      </c>
      <c r="AM23">
        <v>27965.39042</v>
      </c>
      <c r="AN23">
        <v>27289.692520000001</v>
      </c>
    </row>
    <row r="24" spans="1:40" x14ac:dyDescent="0.25">
      <c r="A24" s="27" t="s">
        <v>426</v>
      </c>
      <c r="B24" t="s">
        <v>261</v>
      </c>
      <c r="C24">
        <v>2038.2376609999999</v>
      </c>
      <c r="D24">
        <v>2353.006668</v>
      </c>
      <c r="E24">
        <v>2911.1172700000002</v>
      </c>
      <c r="F24">
        <v>3726.0163339999999</v>
      </c>
      <c r="G24">
        <v>4832.4901229999996</v>
      </c>
      <c r="H24">
        <v>6273.1039369999999</v>
      </c>
      <c r="I24">
        <v>7939.1296979999997</v>
      </c>
      <c r="J24">
        <v>9769.341461</v>
      </c>
      <c r="K24">
        <v>11737.692150000001</v>
      </c>
      <c r="L24">
        <v>13838.72228</v>
      </c>
      <c r="M24">
        <v>16066.92844</v>
      </c>
      <c r="N24">
        <v>18394.85958</v>
      </c>
      <c r="O24">
        <v>20749.614160000001</v>
      </c>
      <c r="P24">
        <v>23035.765719999999</v>
      </c>
      <c r="Q24">
        <v>25355.262569999999</v>
      </c>
      <c r="R24">
        <v>27786.134180000001</v>
      </c>
      <c r="S24">
        <v>30392.020810000002</v>
      </c>
      <c r="T24">
        <v>33234.110359999999</v>
      </c>
      <c r="U24">
        <v>35698.406750000002</v>
      </c>
      <c r="V24">
        <v>37853.273540000002</v>
      </c>
      <c r="W24">
        <v>39747.208960000004</v>
      </c>
      <c r="X24">
        <v>41416.51814</v>
      </c>
      <c r="Y24">
        <v>42890.62343</v>
      </c>
      <c r="Z24">
        <v>44193.967669999998</v>
      </c>
      <c r="AA24">
        <v>45346.367630000001</v>
      </c>
      <c r="AB24">
        <v>46363.061719999998</v>
      </c>
      <c r="AC24">
        <v>47254.934439999997</v>
      </c>
      <c r="AD24">
        <v>48029.076829999998</v>
      </c>
      <c r="AE24">
        <v>48673.74495</v>
      </c>
      <c r="AF24">
        <v>49010.934650000003</v>
      </c>
      <c r="AG24">
        <v>49036.234450000004</v>
      </c>
      <c r="AH24">
        <v>48813.951800000003</v>
      </c>
      <c r="AI24">
        <v>48418.048040000001</v>
      </c>
      <c r="AJ24">
        <v>47910.964189999999</v>
      </c>
      <c r="AK24">
        <v>47339.398560000001</v>
      </c>
      <c r="AL24">
        <v>46736.171060000001</v>
      </c>
      <c r="AM24">
        <v>46123.420059999997</v>
      </c>
      <c r="AN24">
        <v>45515.707020000002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3063.8812849999999</v>
      </c>
      <c r="E25">
        <v>3130.2192970000001</v>
      </c>
      <c r="F25">
        <v>3198.0489459999999</v>
      </c>
      <c r="G25">
        <v>3256.9599069999999</v>
      </c>
      <c r="H25">
        <v>3647.4494159999999</v>
      </c>
      <c r="I25">
        <v>4188.3794639999996</v>
      </c>
      <c r="J25">
        <v>4804.4666980000002</v>
      </c>
      <c r="K25">
        <v>5459.5435669999997</v>
      </c>
      <c r="L25">
        <v>6135.0442149999999</v>
      </c>
      <c r="M25">
        <v>6816.7439770000001</v>
      </c>
      <c r="N25">
        <v>7484.8789049999996</v>
      </c>
      <c r="O25">
        <v>8105.9526379999998</v>
      </c>
      <c r="P25">
        <v>8398.1703789999901</v>
      </c>
      <c r="Q25">
        <v>8499.6293310000001</v>
      </c>
      <c r="R25">
        <v>8499.3012620000009</v>
      </c>
      <c r="S25">
        <v>8449.9354249999997</v>
      </c>
      <c r="T25">
        <v>8382.9094580000001</v>
      </c>
      <c r="U25">
        <v>8364.1374730000007</v>
      </c>
      <c r="V25">
        <v>8341.0769039999996</v>
      </c>
      <c r="W25">
        <v>8290.4663729999902</v>
      </c>
      <c r="X25">
        <v>8204.3169080000007</v>
      </c>
      <c r="Y25">
        <v>8082.5898790000001</v>
      </c>
      <c r="Z25">
        <v>7928.9430840000005</v>
      </c>
      <c r="AA25">
        <v>7748.3098689999997</v>
      </c>
      <c r="AB25">
        <v>7545.6383679999999</v>
      </c>
      <c r="AC25">
        <v>7325.3343260000001</v>
      </c>
      <c r="AD25">
        <v>7091.1101200000003</v>
      </c>
      <c r="AE25">
        <v>6972.3939460000001</v>
      </c>
      <c r="AF25">
        <v>6877.4227840000003</v>
      </c>
      <c r="AG25">
        <v>6773.502246</v>
      </c>
      <c r="AH25">
        <v>6653.374538</v>
      </c>
      <c r="AI25">
        <v>6519.0043050000004</v>
      </c>
      <c r="AJ25">
        <v>6374.8146450000004</v>
      </c>
      <c r="AK25">
        <v>6225.1423340000001</v>
      </c>
      <c r="AL25">
        <v>6073.4732009999998</v>
      </c>
      <c r="AM25">
        <v>5922.3535849999998</v>
      </c>
      <c r="AN25">
        <v>5773.5463090000003</v>
      </c>
    </row>
    <row r="26" spans="1:40" x14ac:dyDescent="0.25">
      <c r="A26" s="27" t="s">
        <v>117</v>
      </c>
      <c r="B26" t="s">
        <v>263</v>
      </c>
      <c r="C26">
        <v>74.414284050000006</v>
      </c>
      <c r="D26">
        <v>110.4494849</v>
      </c>
      <c r="E26">
        <v>199.74014399999999</v>
      </c>
      <c r="F26">
        <v>398.28727659999998</v>
      </c>
      <c r="G26">
        <v>829.97507040000005</v>
      </c>
      <c r="H26">
        <v>1681.823928</v>
      </c>
      <c r="I26">
        <v>3273.6455259999998</v>
      </c>
      <c r="J26">
        <v>6147.1384029999999</v>
      </c>
      <c r="K26">
        <v>11221.15273</v>
      </c>
      <c r="L26">
        <v>20046.33135</v>
      </c>
      <c r="M26">
        <v>35200.38607</v>
      </c>
      <c r="N26">
        <v>60862.420129999999</v>
      </c>
      <c r="O26">
        <v>103550.17419999999</v>
      </c>
      <c r="P26">
        <v>136613.5692</v>
      </c>
      <c r="Q26">
        <v>157778.59779999999</v>
      </c>
      <c r="R26">
        <v>170149.43770000001</v>
      </c>
      <c r="S26">
        <v>177316.02910000001</v>
      </c>
      <c r="T26">
        <v>181881.68419999999</v>
      </c>
      <c r="U26">
        <v>193681.48149999999</v>
      </c>
      <c r="V26">
        <v>209793.57269999999</v>
      </c>
      <c r="W26">
        <v>228761.2415</v>
      </c>
      <c r="X26">
        <v>249818.7028</v>
      </c>
      <c r="Y26">
        <v>272572.61190000002</v>
      </c>
      <c r="Z26">
        <v>296841.13770000002</v>
      </c>
      <c r="AA26">
        <v>322560.98210000002</v>
      </c>
      <c r="AB26">
        <v>349730.25929999998</v>
      </c>
      <c r="AC26">
        <v>378372.88890000002</v>
      </c>
      <c r="AD26">
        <v>408517.32150000002</v>
      </c>
      <c r="AE26">
        <v>427374.55200000003</v>
      </c>
      <c r="AF26">
        <v>437758.82760000002</v>
      </c>
      <c r="AG26">
        <v>442279.88260000001</v>
      </c>
      <c r="AH26">
        <v>443043.52850000001</v>
      </c>
      <c r="AI26">
        <v>441557.076</v>
      </c>
      <c r="AJ26">
        <v>438825.41470000002</v>
      </c>
      <c r="AK26">
        <v>435490.00260000001</v>
      </c>
      <c r="AL26">
        <v>431948.71130000002</v>
      </c>
      <c r="AM26">
        <v>428442.01990000001</v>
      </c>
      <c r="AN26">
        <v>425111.96750000003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520.57014500000002</v>
      </c>
      <c r="E27">
        <v>668.96247349999999</v>
      </c>
      <c r="F27">
        <v>894.41438019999998</v>
      </c>
      <c r="G27">
        <v>1214.750411</v>
      </c>
      <c r="H27">
        <v>1546.8065120000001</v>
      </c>
      <c r="I27">
        <v>1857.0171419999999</v>
      </c>
      <c r="J27">
        <v>2131.5365710000001</v>
      </c>
      <c r="K27">
        <v>2369.4951759999999</v>
      </c>
      <c r="L27">
        <v>2575.2126090000002</v>
      </c>
      <c r="M27">
        <v>2752.1500030000002</v>
      </c>
      <c r="N27">
        <v>2899.466332</v>
      </c>
      <c r="O27">
        <v>3010.2320199999999</v>
      </c>
      <c r="P27">
        <v>3045.8363180000001</v>
      </c>
      <c r="Q27">
        <v>3040.8219690000001</v>
      </c>
      <c r="R27">
        <v>3015.7913020000001</v>
      </c>
      <c r="S27">
        <v>2982.5971119999999</v>
      </c>
      <c r="T27">
        <v>2948.391748</v>
      </c>
      <c r="U27">
        <v>2932.3858180000002</v>
      </c>
      <c r="V27">
        <v>2915.7204860000002</v>
      </c>
      <c r="W27">
        <v>2890.096978</v>
      </c>
      <c r="X27">
        <v>2852.680433</v>
      </c>
      <c r="Y27">
        <v>2803.4550279999999</v>
      </c>
      <c r="Z27">
        <v>2743.7018979999998</v>
      </c>
      <c r="AA27">
        <v>2675.1411450000001</v>
      </c>
      <c r="AB27">
        <v>2599.4894599999998</v>
      </c>
      <c r="AC27">
        <v>2518.2672870000001</v>
      </c>
      <c r="AD27">
        <v>2432.7485179999999</v>
      </c>
      <c r="AE27">
        <v>1644.083498</v>
      </c>
      <c r="AF27">
        <v>918.04504650000001</v>
      </c>
      <c r="AG27">
        <v>463.48397219999998</v>
      </c>
      <c r="AH27">
        <v>222.21970469999999</v>
      </c>
      <c r="AI27">
        <v>103.96656419999999</v>
      </c>
      <c r="AJ27">
        <v>48.24890602</v>
      </c>
      <c r="AK27">
        <v>22.46381611</v>
      </c>
      <c r="AL27">
        <v>10.588289619999999</v>
      </c>
      <c r="AM27">
        <v>4.7648157019999999</v>
      </c>
      <c r="AN27">
        <v>2.2156171759999999</v>
      </c>
    </row>
    <row r="28" spans="1:40" x14ac:dyDescent="0.25">
      <c r="A28" s="27" t="s">
        <v>429</v>
      </c>
      <c r="B28" t="s">
        <v>265</v>
      </c>
      <c r="C28">
        <v>4581.1430380000002</v>
      </c>
      <c r="D28">
        <v>4895.8110989999996</v>
      </c>
      <c r="E28">
        <v>5379.5748320000002</v>
      </c>
      <c r="F28">
        <v>5984.6780440000002</v>
      </c>
      <c r="G28">
        <v>6675.234555</v>
      </c>
      <c r="H28">
        <v>7489.2676030000002</v>
      </c>
      <c r="I28">
        <v>8224.7137299999995</v>
      </c>
      <c r="J28">
        <v>8809.7959570000003</v>
      </c>
      <c r="K28">
        <v>9236.3729899999998</v>
      </c>
      <c r="L28">
        <v>9520.6532999999999</v>
      </c>
      <c r="M28">
        <v>9678.5675100000008</v>
      </c>
      <c r="N28">
        <v>9714.0776870000009</v>
      </c>
      <c r="O28">
        <v>9615.1929299999902</v>
      </c>
      <c r="P28">
        <v>9489.0161499999995</v>
      </c>
      <c r="Q28">
        <v>9349.4420310000005</v>
      </c>
      <c r="R28">
        <v>9206.2498259999902</v>
      </c>
      <c r="S28">
        <v>9066.5879870000008</v>
      </c>
      <c r="T28">
        <v>8936.9632880000008</v>
      </c>
      <c r="U28">
        <v>8473.0397360000006</v>
      </c>
      <c r="V28">
        <v>7844.0732669999998</v>
      </c>
      <c r="W28">
        <v>7151.2516219999998</v>
      </c>
      <c r="X28">
        <v>6452.0872250000002</v>
      </c>
      <c r="Y28">
        <v>5778.224365</v>
      </c>
      <c r="Z28">
        <v>5146.183935</v>
      </c>
      <c r="AA28">
        <v>4563.5966909999997</v>
      </c>
      <c r="AB28">
        <v>4032.858174</v>
      </c>
      <c r="AC28">
        <v>3553.3218080000001</v>
      </c>
      <c r="AD28">
        <v>3122.6442529999999</v>
      </c>
      <c r="AE28">
        <v>2638.1814770000001</v>
      </c>
      <c r="AF28">
        <v>2173.2128520000001</v>
      </c>
      <c r="AG28">
        <v>1761.88643</v>
      </c>
      <c r="AH28">
        <v>1414.6228169999999</v>
      </c>
      <c r="AI28">
        <v>1129.3900189999999</v>
      </c>
      <c r="AJ28">
        <v>898.87921779999999</v>
      </c>
      <c r="AK28">
        <v>714.35644530000002</v>
      </c>
      <c r="AL28">
        <v>567.45257189999995</v>
      </c>
      <c r="AM28">
        <v>450.84988390000001</v>
      </c>
      <c r="AN28">
        <v>358.43754369999999</v>
      </c>
    </row>
    <row r="29" spans="1:40" x14ac:dyDescent="0.25">
      <c r="A29" s="27" t="s">
        <v>430</v>
      </c>
      <c r="B29" t="s">
        <v>266</v>
      </c>
      <c r="C29">
        <v>0.34929036270000002</v>
      </c>
      <c r="D29">
        <v>0.89842836270000004</v>
      </c>
      <c r="E29">
        <v>3.7488659960000001</v>
      </c>
      <c r="F29">
        <v>20.675923059999999</v>
      </c>
      <c r="G29">
        <v>130.4669571</v>
      </c>
      <c r="H29">
        <v>374.64800689999998</v>
      </c>
      <c r="I29">
        <v>692.93832959999997</v>
      </c>
      <c r="J29">
        <v>1003.534179</v>
      </c>
      <c r="K29">
        <v>1268.962473</v>
      </c>
      <c r="L29">
        <v>1488.010679</v>
      </c>
      <c r="M29">
        <v>1671.5657550000001</v>
      </c>
      <c r="N29">
        <v>1828.776844</v>
      </c>
      <c r="O29">
        <v>1962.0456999999999</v>
      </c>
      <c r="P29">
        <v>1991.06414</v>
      </c>
      <c r="Q29">
        <v>1965.1526389999999</v>
      </c>
      <c r="R29">
        <v>1914.7270370000001</v>
      </c>
      <c r="S29">
        <v>1856.425395</v>
      </c>
      <c r="T29">
        <v>1798.9643599999999</v>
      </c>
      <c r="U29">
        <v>1689.2780270000001</v>
      </c>
      <c r="V29">
        <v>1556.4988450000001</v>
      </c>
      <c r="W29">
        <v>1417.1415219999999</v>
      </c>
      <c r="X29">
        <v>1280.1390469999999</v>
      </c>
      <c r="Y29">
        <v>1150.1256989999999</v>
      </c>
      <c r="Z29">
        <v>1029.307771</v>
      </c>
      <c r="AA29">
        <v>918.51035130000002</v>
      </c>
      <c r="AB29">
        <v>817.7758374</v>
      </c>
      <c r="AC29">
        <v>726.71578699999998</v>
      </c>
      <c r="AD29">
        <v>644.72247010000001</v>
      </c>
      <c r="AE29">
        <v>595.92871309999998</v>
      </c>
      <c r="AF29">
        <v>560.17161109999995</v>
      </c>
      <c r="AG29">
        <v>529.66763639999999</v>
      </c>
      <c r="AH29">
        <v>501.5212454</v>
      </c>
      <c r="AI29">
        <v>474.75910160000001</v>
      </c>
      <c r="AJ29">
        <v>449.13382410000003</v>
      </c>
      <c r="AK29">
        <v>424.6394262</v>
      </c>
      <c r="AL29">
        <v>401.32343950000001</v>
      </c>
      <c r="AM29">
        <v>379.22125240000003</v>
      </c>
      <c r="AN29">
        <v>358.34075580000001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3853.6650020000002</v>
      </c>
      <c r="E30">
        <v>3894.9628729999999</v>
      </c>
      <c r="F30">
        <v>3933.8233610000002</v>
      </c>
      <c r="G30">
        <v>3960.6389129999998</v>
      </c>
      <c r="H30">
        <v>4189.7030500000001</v>
      </c>
      <c r="I30">
        <v>4434.1379779999997</v>
      </c>
      <c r="J30">
        <v>4626.4404809999996</v>
      </c>
      <c r="K30">
        <v>4748.4528120000004</v>
      </c>
      <c r="L30">
        <v>4802.0761329999996</v>
      </c>
      <c r="M30">
        <v>4793.23063</v>
      </c>
      <c r="N30">
        <v>4724.3280510000004</v>
      </c>
      <c r="O30">
        <v>4591.6224149999998</v>
      </c>
      <c r="P30">
        <v>4507.7104900000004</v>
      </c>
      <c r="Q30">
        <v>4447.6256810000004</v>
      </c>
      <c r="R30">
        <v>4400.048151</v>
      </c>
      <c r="S30">
        <v>4360.2936799999998</v>
      </c>
      <c r="T30">
        <v>4327.4563619999999</v>
      </c>
      <c r="U30">
        <v>4326.7699540000003</v>
      </c>
      <c r="V30">
        <v>4326.5790740000002</v>
      </c>
      <c r="W30">
        <v>4312.493109</v>
      </c>
      <c r="X30">
        <v>4279.1454780000004</v>
      </c>
      <c r="Y30">
        <v>4225.9264480000002</v>
      </c>
      <c r="Z30">
        <v>4154.5128699999996</v>
      </c>
      <c r="AA30">
        <v>4067.4521329999998</v>
      </c>
      <c r="AB30">
        <v>3967.4094190000001</v>
      </c>
      <c r="AC30">
        <v>3856.8193740000002</v>
      </c>
      <c r="AD30">
        <v>3737.7738890000001</v>
      </c>
      <c r="AE30">
        <v>3681.026527</v>
      </c>
      <c r="AF30">
        <v>3637.207856</v>
      </c>
      <c r="AG30">
        <v>3588.5348009999998</v>
      </c>
      <c r="AH30">
        <v>3530.895818</v>
      </c>
      <c r="AI30">
        <v>3465.2055730000002</v>
      </c>
      <c r="AJ30">
        <v>3393.7714120000001</v>
      </c>
      <c r="AK30">
        <v>3318.9060290000002</v>
      </c>
      <c r="AL30">
        <v>3242.4961349999999</v>
      </c>
      <c r="AM30">
        <v>3165.9396029999998</v>
      </c>
      <c r="AN30">
        <v>3090.2193820000002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13202.012140000001</v>
      </c>
      <c r="E31">
        <v>13354.251050000001</v>
      </c>
      <c r="F31">
        <v>13465.45442</v>
      </c>
      <c r="G31">
        <v>13505.837939999999</v>
      </c>
      <c r="H31">
        <v>14205.49883</v>
      </c>
      <c r="I31">
        <v>14964.17604</v>
      </c>
      <c r="J31">
        <v>15571.356739999999</v>
      </c>
      <c r="K31">
        <v>15972.29451</v>
      </c>
      <c r="L31">
        <v>16172.05989</v>
      </c>
      <c r="M31">
        <v>16185.12147</v>
      </c>
      <c r="N31">
        <v>16012.56409</v>
      </c>
      <c r="O31">
        <v>15634.27332</v>
      </c>
      <c r="P31">
        <v>15036.826859999999</v>
      </c>
      <c r="Q31">
        <v>14348.59715</v>
      </c>
      <c r="R31">
        <v>13639.44916</v>
      </c>
      <c r="S31">
        <v>12946.363670000001</v>
      </c>
      <c r="T31">
        <v>12289.885340000001</v>
      </c>
      <c r="U31">
        <v>11844.816629999999</v>
      </c>
      <c r="V31">
        <v>11465.80586</v>
      </c>
      <c r="W31">
        <v>11089.5484</v>
      </c>
      <c r="X31">
        <v>10691.95371</v>
      </c>
      <c r="Y31">
        <v>10267.9722</v>
      </c>
      <c r="Z31">
        <v>9821.1026320000001</v>
      </c>
      <c r="AA31">
        <v>9357.9179359999998</v>
      </c>
      <c r="AB31">
        <v>8885.3813649999902</v>
      </c>
      <c r="AC31">
        <v>8409.6962989999902</v>
      </c>
      <c r="AD31">
        <v>7935.9659069999998</v>
      </c>
      <c r="AE31">
        <v>6438.9447899999996</v>
      </c>
      <c r="AF31">
        <v>4805.9425069999998</v>
      </c>
      <c r="AG31">
        <v>3426.6478440000001</v>
      </c>
      <c r="AH31">
        <v>2384.1018779999999</v>
      </c>
      <c r="AI31">
        <v>1638.201307</v>
      </c>
      <c r="AJ31">
        <v>1119.381654</v>
      </c>
      <c r="AK31">
        <v>763.67846610000004</v>
      </c>
      <c r="AL31">
        <v>521.5221368</v>
      </c>
      <c r="AM31">
        <v>357.1731216</v>
      </c>
      <c r="AN31">
        <v>245.72084570000001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43582.904040000001</v>
      </c>
      <c r="E32">
        <v>45750.315589999998</v>
      </c>
      <c r="F32">
        <v>48200.163630000003</v>
      </c>
      <c r="G32">
        <v>50686.706839999999</v>
      </c>
      <c r="H32">
        <v>55075.56351</v>
      </c>
      <c r="I32">
        <v>59451.309739999997</v>
      </c>
      <c r="J32">
        <v>63108.867189999997</v>
      </c>
      <c r="K32">
        <v>65871.319099999906</v>
      </c>
      <c r="L32">
        <v>67771.014750000002</v>
      </c>
      <c r="M32">
        <v>68864.107780000006</v>
      </c>
      <c r="N32">
        <v>69140.653879999998</v>
      </c>
      <c r="O32">
        <v>68490.085630000001</v>
      </c>
      <c r="P32">
        <v>68978.694350000005</v>
      </c>
      <c r="Q32">
        <v>70067.302559999996</v>
      </c>
      <c r="R32">
        <v>71499.265180000002</v>
      </c>
      <c r="S32">
        <v>73158.615850000002</v>
      </c>
      <c r="T32">
        <v>75011.905199999994</v>
      </c>
      <c r="U32">
        <v>76000.136490000004</v>
      </c>
      <c r="V32">
        <v>76241.342009999906</v>
      </c>
      <c r="W32">
        <v>75848.308919999996</v>
      </c>
      <c r="X32">
        <v>74928.188039999906</v>
      </c>
      <c r="Y32">
        <v>73581.08971</v>
      </c>
      <c r="Z32">
        <v>71896.598440000002</v>
      </c>
      <c r="AA32">
        <v>69951.227410000007</v>
      </c>
      <c r="AB32">
        <v>67807.825440000001</v>
      </c>
      <c r="AC32">
        <v>65516.588049999998</v>
      </c>
      <c r="AD32">
        <v>63117.069479999998</v>
      </c>
      <c r="AE32">
        <v>62725.270579999997</v>
      </c>
      <c r="AF32">
        <v>63039.330800000003</v>
      </c>
      <c r="AG32">
        <v>63520.812140000002</v>
      </c>
      <c r="AH32">
        <v>63966.665009999997</v>
      </c>
      <c r="AI32">
        <v>64316.499259999997</v>
      </c>
      <c r="AJ32">
        <v>64567.451300000001</v>
      </c>
      <c r="AK32">
        <v>64736.763250000004</v>
      </c>
      <c r="AL32">
        <v>64846.037830000001</v>
      </c>
      <c r="AM32">
        <v>64915.119290000002</v>
      </c>
      <c r="AN32">
        <v>64960.418579999998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446.42406749999998</v>
      </c>
      <c r="E33">
        <v>514.56631119999997</v>
      </c>
      <c r="F33">
        <v>605.81063300000005</v>
      </c>
      <c r="G33">
        <v>718.23687870000003</v>
      </c>
      <c r="H33">
        <v>644.44825040000001</v>
      </c>
      <c r="I33">
        <v>487.74741870000003</v>
      </c>
      <c r="J33">
        <v>333.48805970000001</v>
      </c>
      <c r="K33">
        <v>214.73960679999999</v>
      </c>
      <c r="L33">
        <v>133.5353222</v>
      </c>
      <c r="M33">
        <v>81.298932469999997</v>
      </c>
      <c r="N33">
        <v>48.719893929999998</v>
      </c>
      <c r="O33">
        <v>28.89542952</v>
      </c>
      <c r="P33">
        <v>21.478945759999998</v>
      </c>
      <c r="Q33">
        <v>17.976716759999999</v>
      </c>
      <c r="R33">
        <v>16.008529060000001</v>
      </c>
      <c r="S33">
        <v>14.724229640000001</v>
      </c>
      <c r="T33">
        <v>13.77491504</v>
      </c>
      <c r="U33">
        <v>14.27305198</v>
      </c>
      <c r="V33">
        <v>15.53114259</v>
      </c>
      <c r="W33">
        <v>17.264683640000001</v>
      </c>
      <c r="X33">
        <v>19.332104860000001</v>
      </c>
      <c r="Y33">
        <v>21.655307740000001</v>
      </c>
      <c r="Z33">
        <v>24.189437250000001</v>
      </c>
      <c r="AA33">
        <v>26.908658290000002</v>
      </c>
      <c r="AB33">
        <v>29.798196799999999</v>
      </c>
      <c r="AC33">
        <v>32.849406199999997</v>
      </c>
      <c r="AD33">
        <v>36.0566453</v>
      </c>
      <c r="AE33">
        <v>39.312496850000002</v>
      </c>
      <c r="AF33">
        <v>42.477780940000002</v>
      </c>
      <c r="AG33">
        <v>45.519771759999998</v>
      </c>
      <c r="AH33">
        <v>48.462644969999999</v>
      </c>
      <c r="AI33">
        <v>51.349691759999999</v>
      </c>
      <c r="AJ33">
        <v>54.225771270000003</v>
      </c>
      <c r="AK33">
        <v>57.130934799999999</v>
      </c>
      <c r="AL33">
        <v>60.099170549999997</v>
      </c>
      <c r="AM33">
        <v>63.158988280000003</v>
      </c>
      <c r="AN33">
        <v>66.334728130000002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6140.4734070000004</v>
      </c>
      <c r="E34">
        <v>6055.9703250000002</v>
      </c>
      <c r="F34">
        <v>5936.7232549999999</v>
      </c>
      <c r="G34">
        <v>5785.040763</v>
      </c>
      <c r="H34">
        <v>4018.3398630000002</v>
      </c>
      <c r="I34">
        <v>2285.246349</v>
      </c>
      <c r="J34">
        <v>1158.1490369999999</v>
      </c>
      <c r="K34">
        <v>550.4123869</v>
      </c>
      <c r="L34">
        <v>253.2563145</v>
      </c>
      <c r="M34">
        <v>115.4359748</v>
      </c>
      <c r="N34">
        <v>53.248573319999998</v>
      </c>
      <c r="O34">
        <v>25.514241389999999</v>
      </c>
      <c r="P34">
        <v>17.659187450000001</v>
      </c>
      <c r="Q34">
        <v>14.820232880000001</v>
      </c>
      <c r="R34">
        <v>13.746829930000001</v>
      </c>
      <c r="S34">
        <v>13.421769579999999</v>
      </c>
      <c r="T34">
        <v>13.44666748</v>
      </c>
      <c r="U34">
        <v>13.69925533</v>
      </c>
      <c r="V34">
        <v>14.01847439</v>
      </c>
      <c r="W34">
        <v>14.323187620000001</v>
      </c>
      <c r="X34">
        <v>14.57390255</v>
      </c>
      <c r="Y34">
        <v>14.754248520000001</v>
      </c>
      <c r="Z34">
        <v>14.860569160000001</v>
      </c>
      <c r="AA34">
        <v>14.895788</v>
      </c>
      <c r="AB34">
        <v>14.86584423</v>
      </c>
      <c r="AC34">
        <v>14.777723440000001</v>
      </c>
      <c r="AD34">
        <v>14.638471880000001</v>
      </c>
      <c r="AE34">
        <v>14.64712617</v>
      </c>
      <c r="AF34">
        <v>14.673368849999999</v>
      </c>
      <c r="AG34">
        <v>14.668635070000001</v>
      </c>
      <c r="AH34">
        <v>14.62202853</v>
      </c>
      <c r="AI34">
        <v>14.537204689999999</v>
      </c>
      <c r="AJ34">
        <v>14.42218123</v>
      </c>
      <c r="AK34">
        <v>14.285232430000001</v>
      </c>
      <c r="AL34">
        <v>14.133505810000001</v>
      </c>
      <c r="AM34">
        <v>13.97273079</v>
      </c>
      <c r="AN34">
        <v>13.80736843</v>
      </c>
    </row>
    <row r="35" spans="1:40" x14ac:dyDescent="0.25">
      <c r="A35" s="5" t="s">
        <v>219</v>
      </c>
      <c r="B35" t="s">
        <v>272</v>
      </c>
      <c r="C35">
        <v>7249502.9989999998</v>
      </c>
      <c r="D35">
        <v>7329813.8530000001</v>
      </c>
      <c r="E35">
        <v>7411977.8909999998</v>
      </c>
      <c r="F35">
        <v>7495454.4869999997</v>
      </c>
      <c r="G35">
        <v>7577603.7529999996</v>
      </c>
      <c r="H35">
        <v>7657141.2209999999</v>
      </c>
      <c r="I35">
        <v>7733590.807</v>
      </c>
      <c r="J35">
        <v>7807103.6140000001</v>
      </c>
      <c r="K35">
        <v>7877455.3399999999</v>
      </c>
      <c r="L35">
        <v>7945121.2410000004</v>
      </c>
      <c r="M35">
        <v>8010636.9469999997</v>
      </c>
      <c r="N35">
        <v>8074525.3150000004</v>
      </c>
      <c r="O35">
        <v>8137334.6339999996</v>
      </c>
      <c r="P35">
        <v>8200765.6119999997</v>
      </c>
      <c r="Q35">
        <v>8265936.8490000004</v>
      </c>
      <c r="R35">
        <v>8332730.4809999997</v>
      </c>
      <c r="S35">
        <v>8400866.3019999899</v>
      </c>
      <c r="T35">
        <v>8470057.0529999901</v>
      </c>
      <c r="U35">
        <v>8541367.1769999899</v>
      </c>
      <c r="V35">
        <v>8613735.9470000006</v>
      </c>
      <c r="W35">
        <v>8686397.4470000006</v>
      </c>
      <c r="X35">
        <v>8758862.6349999998</v>
      </c>
      <c r="Y35">
        <v>8830835.1579999998</v>
      </c>
      <c r="Z35">
        <v>8902146.0059999898</v>
      </c>
      <c r="AA35">
        <v>8972704.50699999</v>
      </c>
      <c r="AB35">
        <v>9042462.9020000007</v>
      </c>
      <c r="AC35">
        <v>9111392.568</v>
      </c>
      <c r="AD35">
        <v>9179471.5800000001</v>
      </c>
      <c r="AE35">
        <v>9247864.5649999995</v>
      </c>
      <c r="AF35">
        <v>9317493.3650000002</v>
      </c>
      <c r="AG35">
        <v>9388452.807</v>
      </c>
      <c r="AH35">
        <v>9460581.2479999997</v>
      </c>
      <c r="AI35">
        <v>9533611.24599999</v>
      </c>
      <c r="AJ35">
        <v>9607273.3059999999</v>
      </c>
      <c r="AK35">
        <v>9681370.9289999995</v>
      </c>
      <c r="AL35">
        <v>9755834.0059999898</v>
      </c>
      <c r="AM35">
        <v>9830748.7489999998</v>
      </c>
      <c r="AN35">
        <v>9906373.74599999</v>
      </c>
    </row>
    <row r="36" spans="1:40" x14ac:dyDescent="0.25">
      <c r="A36" s="5" t="s">
        <v>219</v>
      </c>
      <c r="B36" t="s">
        <v>273</v>
      </c>
      <c r="C36">
        <v>100707</v>
      </c>
      <c r="D36">
        <v>101827.21520000001</v>
      </c>
      <c r="E36">
        <v>102937.7395</v>
      </c>
      <c r="F36">
        <v>104019.882</v>
      </c>
      <c r="G36">
        <v>105069.5468</v>
      </c>
      <c r="H36">
        <v>106099.1639</v>
      </c>
      <c r="I36">
        <v>107114.2182</v>
      </c>
      <c r="J36">
        <v>108119.1265</v>
      </c>
      <c r="K36">
        <v>109097.03109999999</v>
      </c>
      <c r="L36">
        <v>110056.3238</v>
      </c>
      <c r="M36">
        <v>111009.29760000001</v>
      </c>
      <c r="N36">
        <v>111963.09269999999</v>
      </c>
      <c r="O36">
        <v>112919.5199</v>
      </c>
      <c r="P36">
        <v>113887.1259</v>
      </c>
      <c r="Q36">
        <v>114881.4154</v>
      </c>
      <c r="R36">
        <v>115891.6093</v>
      </c>
      <c r="S36">
        <v>116904.55530000001</v>
      </c>
      <c r="T36">
        <v>117910.924</v>
      </c>
      <c r="U36">
        <v>118886.9428</v>
      </c>
      <c r="V36">
        <v>119820.2359</v>
      </c>
      <c r="W36">
        <v>120708.8219</v>
      </c>
      <c r="X36">
        <v>121555.1198</v>
      </c>
      <c r="Y36">
        <v>122362.9935</v>
      </c>
      <c r="Z36">
        <v>123136.3988</v>
      </c>
      <c r="AA36">
        <v>123878.8567</v>
      </c>
      <c r="AB36">
        <v>124593.3438</v>
      </c>
      <c r="AC36">
        <v>125282.3753</v>
      </c>
      <c r="AD36">
        <v>125948.1624</v>
      </c>
      <c r="AE36">
        <v>126604.0962</v>
      </c>
      <c r="AF36">
        <v>127264.3161</v>
      </c>
      <c r="AG36">
        <v>127925.63340000001</v>
      </c>
      <c r="AH36">
        <v>128583.6917</v>
      </c>
      <c r="AI36">
        <v>129237.0197</v>
      </c>
      <c r="AJ36">
        <v>129886.98</v>
      </c>
      <c r="AK36">
        <v>130536.9957</v>
      </c>
      <c r="AL36">
        <v>131192.24540000001</v>
      </c>
      <c r="AM36">
        <v>131859.54699999999</v>
      </c>
      <c r="AN36">
        <v>132547.34450000001</v>
      </c>
    </row>
    <row r="37" spans="1:40" x14ac:dyDescent="0.25">
      <c r="A37" s="5" t="s">
        <v>218</v>
      </c>
      <c r="B37" t="s">
        <v>274</v>
      </c>
      <c r="C37">
        <v>1859303</v>
      </c>
      <c r="D37">
        <v>1879921.986</v>
      </c>
      <c r="E37">
        <v>1901462.915</v>
      </c>
      <c r="F37">
        <v>1923834.561</v>
      </c>
      <c r="G37">
        <v>1945876.382</v>
      </c>
      <c r="H37">
        <v>1966856.044</v>
      </c>
      <c r="I37">
        <v>1986551.1810000001</v>
      </c>
      <c r="J37">
        <v>2005040.7339999999</v>
      </c>
      <c r="K37">
        <v>2022509.9580000001</v>
      </c>
      <c r="L37">
        <v>2039129.635</v>
      </c>
      <c r="M37">
        <v>2055057.291</v>
      </c>
      <c r="N37">
        <v>2070476.88</v>
      </c>
      <c r="O37">
        <v>2085608.21</v>
      </c>
      <c r="P37">
        <v>2101216.4610000001</v>
      </c>
      <c r="Q37">
        <v>2117558.9550000001</v>
      </c>
      <c r="R37">
        <v>2134690.21</v>
      </c>
      <c r="S37">
        <v>2152592.1269999999</v>
      </c>
      <c r="T37">
        <v>2171203.5210000002</v>
      </c>
      <c r="U37">
        <v>2191263.2760000001</v>
      </c>
      <c r="V37">
        <v>2212356.7969999998</v>
      </c>
      <c r="W37">
        <v>2234152.952</v>
      </c>
      <c r="X37">
        <v>2256400.4589999998</v>
      </c>
      <c r="Y37">
        <v>2278920.8459999999</v>
      </c>
      <c r="Z37">
        <v>2301594.9350000001</v>
      </c>
      <c r="AA37">
        <v>2324346.1800000002</v>
      </c>
      <c r="AB37">
        <v>2347125.0260000001</v>
      </c>
      <c r="AC37">
        <v>2369896.5750000002</v>
      </c>
      <c r="AD37">
        <v>2392632.9190000002</v>
      </c>
      <c r="AE37">
        <v>2415725.4279999998</v>
      </c>
      <c r="AF37">
        <v>2439399.469</v>
      </c>
      <c r="AG37">
        <v>2463734.7420000001</v>
      </c>
      <c r="AH37">
        <v>2488695.7689999999</v>
      </c>
      <c r="AI37">
        <v>2514167.8420000002</v>
      </c>
      <c r="AJ37">
        <v>2540008.7850000001</v>
      </c>
      <c r="AK37">
        <v>2566091.9190000002</v>
      </c>
      <c r="AL37">
        <v>2592332.7439999999</v>
      </c>
      <c r="AM37">
        <v>2618702.7510000002</v>
      </c>
      <c r="AN37">
        <v>2645235.69</v>
      </c>
    </row>
    <row r="38" spans="1:40" x14ac:dyDescent="0.25">
      <c r="A38" s="5" t="s">
        <v>218</v>
      </c>
      <c r="B38" t="s">
        <v>275</v>
      </c>
      <c r="C38">
        <v>286222</v>
      </c>
      <c r="D38">
        <v>289415.40539999999</v>
      </c>
      <c r="E38">
        <v>292657.44660000002</v>
      </c>
      <c r="F38">
        <v>295916.05489999999</v>
      </c>
      <c r="G38">
        <v>299122.67259999999</v>
      </c>
      <c r="H38">
        <v>302252.59399999998</v>
      </c>
      <c r="I38">
        <v>305292.53909999999</v>
      </c>
      <c r="J38">
        <v>308243.03009999997</v>
      </c>
      <c r="K38">
        <v>311070.50380000001</v>
      </c>
      <c r="L38">
        <v>313797.6226</v>
      </c>
      <c r="M38">
        <v>316453.11550000001</v>
      </c>
      <c r="N38">
        <v>319057.13770000002</v>
      </c>
      <c r="O38">
        <v>321621.86790000001</v>
      </c>
      <c r="P38">
        <v>324207.21659999999</v>
      </c>
      <c r="Q38">
        <v>326858.04920000001</v>
      </c>
      <c r="R38">
        <v>329555.5735</v>
      </c>
      <c r="S38">
        <v>332276.66509999998</v>
      </c>
      <c r="T38">
        <v>335003.97859999997</v>
      </c>
      <c r="U38">
        <v>337738.29509999999</v>
      </c>
      <c r="V38">
        <v>340441.63819999999</v>
      </c>
      <c r="W38">
        <v>343095.239</v>
      </c>
      <c r="X38">
        <v>345692.50229999999</v>
      </c>
      <c r="Y38">
        <v>348233.66070000001</v>
      </c>
      <c r="Z38">
        <v>350722.25520000001</v>
      </c>
      <c r="AA38">
        <v>353162.98249999998</v>
      </c>
      <c r="AB38">
        <v>355560.50209999998</v>
      </c>
      <c r="AC38">
        <v>357918.89510000002</v>
      </c>
      <c r="AD38">
        <v>360241.57140000002</v>
      </c>
      <c r="AE38">
        <v>362576.98989999999</v>
      </c>
      <c r="AF38">
        <v>364964.23540000001</v>
      </c>
      <c r="AG38">
        <v>367398.99430000002</v>
      </c>
      <c r="AH38">
        <v>369870.72350000002</v>
      </c>
      <c r="AI38">
        <v>372370.47340000002</v>
      </c>
      <c r="AJ38">
        <v>374892.84080000001</v>
      </c>
      <c r="AK38">
        <v>377436.72639999999</v>
      </c>
      <c r="AL38">
        <v>380006.261</v>
      </c>
      <c r="AM38">
        <v>382611.33289999998</v>
      </c>
      <c r="AN38">
        <v>385267.87560000003</v>
      </c>
    </row>
    <row r="39" spans="1:40" x14ac:dyDescent="0.25">
      <c r="A39" s="5" t="s">
        <v>218</v>
      </c>
      <c r="B39" t="s">
        <v>276</v>
      </c>
      <c r="C39">
        <v>288023.5</v>
      </c>
      <c r="D39">
        <v>291240.21970000002</v>
      </c>
      <c r="E39">
        <v>294519.0453</v>
      </c>
      <c r="F39">
        <v>297855.2</v>
      </c>
      <c r="G39">
        <v>301181.79820000002</v>
      </c>
      <c r="H39">
        <v>304425.52639999997</v>
      </c>
      <c r="I39">
        <v>307535.0012</v>
      </c>
      <c r="J39">
        <v>310510.54070000001</v>
      </c>
      <c r="K39">
        <v>313329.45909999998</v>
      </c>
      <c r="L39">
        <v>316024.56280000001</v>
      </c>
      <c r="M39">
        <v>318629.19910000003</v>
      </c>
      <c r="N39">
        <v>321166.6189</v>
      </c>
      <c r="O39">
        <v>323652.34120000002</v>
      </c>
      <c r="P39">
        <v>326157.16230000003</v>
      </c>
      <c r="Q39">
        <v>328727.89439999999</v>
      </c>
      <c r="R39">
        <v>331350.76779999997</v>
      </c>
      <c r="S39">
        <v>334010.71039999998</v>
      </c>
      <c r="T39">
        <v>336698.87890000001</v>
      </c>
      <c r="U39">
        <v>339431.20770000003</v>
      </c>
      <c r="V39">
        <v>342173.60989999998</v>
      </c>
      <c r="W39">
        <v>344906.67839999998</v>
      </c>
      <c r="X39">
        <v>347620.40700000001</v>
      </c>
      <c r="Y39">
        <v>350310.97930000001</v>
      </c>
      <c r="Z39">
        <v>352978.43459999998</v>
      </c>
      <c r="AA39">
        <v>355624.94050000003</v>
      </c>
      <c r="AB39">
        <v>358253.60710000002</v>
      </c>
      <c r="AC39">
        <v>360867.77759999997</v>
      </c>
      <c r="AD39">
        <v>363470.73739999998</v>
      </c>
      <c r="AE39">
        <v>366112.96960000001</v>
      </c>
      <c r="AF39">
        <v>368834.84220000001</v>
      </c>
      <c r="AG39">
        <v>371634.83889999997</v>
      </c>
      <c r="AH39">
        <v>374503.89289999998</v>
      </c>
      <c r="AI39">
        <v>377431.57860000001</v>
      </c>
      <c r="AJ39">
        <v>380409.0907</v>
      </c>
      <c r="AK39">
        <v>383431.28989999997</v>
      </c>
      <c r="AL39">
        <v>386498.43030000001</v>
      </c>
      <c r="AM39">
        <v>389617.06319999998</v>
      </c>
      <c r="AN39">
        <v>392800.46460000001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72584.727480000001</v>
      </c>
      <c r="E40">
        <v>73465.486810000002</v>
      </c>
      <c r="F40">
        <v>74373.914910000007</v>
      </c>
      <c r="G40">
        <v>75329.271630000003</v>
      </c>
      <c r="H40">
        <v>76353.208700000003</v>
      </c>
      <c r="I40">
        <v>77426.377789999999</v>
      </c>
      <c r="J40">
        <v>78528.835219999906</v>
      </c>
      <c r="K40">
        <v>79630.612299999906</v>
      </c>
      <c r="L40">
        <v>80726.855519999997</v>
      </c>
      <c r="M40">
        <v>81828.563330000004</v>
      </c>
      <c r="N40">
        <v>82954.751090000005</v>
      </c>
      <c r="O40">
        <v>84130.213140000007</v>
      </c>
      <c r="P40">
        <v>85294.862829999998</v>
      </c>
      <c r="Q40">
        <v>86472.176300000006</v>
      </c>
      <c r="R40">
        <v>87672.303719999996</v>
      </c>
      <c r="S40">
        <v>88900.229460000002</v>
      </c>
      <c r="T40">
        <v>90163.197570000004</v>
      </c>
      <c r="U40">
        <v>91389.89761</v>
      </c>
      <c r="V40">
        <v>92564.28559</v>
      </c>
      <c r="W40">
        <v>93682.46488</v>
      </c>
      <c r="X40">
        <v>94746.011230000004</v>
      </c>
      <c r="Y40">
        <v>95759.11606</v>
      </c>
      <c r="Z40">
        <v>96726.974960000007</v>
      </c>
      <c r="AA40">
        <v>97654.861449999997</v>
      </c>
      <c r="AB40">
        <v>98547.683929999999</v>
      </c>
      <c r="AC40">
        <v>99409.877919999999</v>
      </c>
      <c r="AD40">
        <v>100245.4904</v>
      </c>
      <c r="AE40">
        <v>101046.0435</v>
      </c>
      <c r="AF40">
        <v>101827.0923</v>
      </c>
      <c r="AG40">
        <v>102587.6743</v>
      </c>
      <c r="AH40">
        <v>103322.7778</v>
      </c>
      <c r="AI40">
        <v>104030.08990000001</v>
      </c>
      <c r="AJ40">
        <v>104711.11719999999</v>
      </c>
      <c r="AK40">
        <v>105370.38250000001</v>
      </c>
      <c r="AL40">
        <v>106014.79210000001</v>
      </c>
      <c r="AM40">
        <v>106653.50569999999</v>
      </c>
      <c r="AN40">
        <v>107297.89509999999</v>
      </c>
    </row>
    <row r="41" spans="1:40" x14ac:dyDescent="0.25">
      <c r="A41" s="5" t="s">
        <v>218</v>
      </c>
      <c r="B41" t="s">
        <v>278</v>
      </c>
      <c r="C41">
        <v>28100</v>
      </c>
      <c r="D41">
        <v>28420.22726</v>
      </c>
      <c r="E41">
        <v>28733.130649999999</v>
      </c>
      <c r="F41">
        <v>29031.046009999998</v>
      </c>
      <c r="G41">
        <v>29326.654630000001</v>
      </c>
      <c r="H41">
        <v>29634.483550000001</v>
      </c>
      <c r="I41">
        <v>29955.02246</v>
      </c>
      <c r="J41">
        <v>30284.52635</v>
      </c>
      <c r="K41">
        <v>30609.2323</v>
      </c>
      <c r="L41">
        <v>30929.984369999998</v>
      </c>
      <c r="M41">
        <v>31249.843529999998</v>
      </c>
      <c r="N41">
        <v>31569.798630000001</v>
      </c>
      <c r="O41">
        <v>31888.56048</v>
      </c>
      <c r="P41">
        <v>32200.214980000001</v>
      </c>
      <c r="Q41">
        <v>32509.07099</v>
      </c>
      <c r="R41">
        <v>32810.493979999999</v>
      </c>
      <c r="S41">
        <v>33100.993399999999</v>
      </c>
      <c r="T41">
        <v>33379.471720000001</v>
      </c>
      <c r="U41">
        <v>33630.714110000001</v>
      </c>
      <c r="V41">
        <v>33852.859060000003</v>
      </c>
      <c r="W41">
        <v>34048.250359999998</v>
      </c>
      <c r="X41">
        <v>34220.815190000001</v>
      </c>
      <c r="Y41">
        <v>34374.614029999997</v>
      </c>
      <c r="Z41">
        <v>34513.196530000001</v>
      </c>
      <c r="AA41">
        <v>34639.436849999998</v>
      </c>
      <c r="AB41">
        <v>34755.604070000001</v>
      </c>
      <c r="AC41">
        <v>34863.519489999999</v>
      </c>
      <c r="AD41">
        <v>34964.713159999999</v>
      </c>
      <c r="AE41">
        <v>35061.888149999999</v>
      </c>
      <c r="AF41">
        <v>35158.716529999998</v>
      </c>
      <c r="AG41">
        <v>35252.179400000001</v>
      </c>
      <c r="AH41">
        <v>35340.628850000001</v>
      </c>
      <c r="AI41">
        <v>35424.656479999998</v>
      </c>
      <c r="AJ41">
        <v>35506.339720000004</v>
      </c>
      <c r="AK41">
        <v>35588.424149999999</v>
      </c>
      <c r="AL41">
        <v>35673.941270000003</v>
      </c>
      <c r="AM41">
        <v>35766.049279999999</v>
      </c>
      <c r="AN41">
        <v>35867.988310000001</v>
      </c>
    </row>
    <row r="42" spans="1:40" x14ac:dyDescent="0.25">
      <c r="A42" s="5" t="s">
        <v>218</v>
      </c>
      <c r="B42" t="s">
        <v>279</v>
      </c>
      <c r="C42">
        <v>2093869</v>
      </c>
      <c r="D42">
        <v>2117440.1290000002</v>
      </c>
      <c r="E42">
        <v>2140166.105</v>
      </c>
      <c r="F42">
        <v>2161620.48</v>
      </c>
      <c r="G42">
        <v>2182610.1140000001</v>
      </c>
      <c r="H42">
        <v>2204238.4</v>
      </c>
      <c r="I42">
        <v>2226832.7919999999</v>
      </c>
      <c r="J42">
        <v>2250342.7220000001</v>
      </c>
      <c r="K42">
        <v>2273755.6779999998</v>
      </c>
      <c r="L42">
        <v>2297287.375</v>
      </c>
      <c r="M42">
        <v>2321205.5920000002</v>
      </c>
      <c r="N42">
        <v>2345557.0109999999</v>
      </c>
      <c r="O42">
        <v>2370191.8670000001</v>
      </c>
      <c r="P42">
        <v>2395001.875</v>
      </c>
      <c r="Q42">
        <v>2420295.077</v>
      </c>
      <c r="R42">
        <v>2445499</v>
      </c>
      <c r="S42">
        <v>2470206.1740000001</v>
      </c>
      <c r="T42">
        <v>2494212.4739999999</v>
      </c>
      <c r="U42">
        <v>2516432.9360000002</v>
      </c>
      <c r="V42">
        <v>2536805.3849999998</v>
      </c>
      <c r="W42">
        <v>2555508.7030000002</v>
      </c>
      <c r="X42">
        <v>2572801.6880000001</v>
      </c>
      <c r="Y42">
        <v>2588933.8560000001</v>
      </c>
      <c r="Z42">
        <v>2604107.6069999998</v>
      </c>
      <c r="AA42">
        <v>2618472.98</v>
      </c>
      <c r="AB42">
        <v>2632137.673</v>
      </c>
      <c r="AC42">
        <v>2645181.6579999998</v>
      </c>
      <c r="AD42">
        <v>2657670.2889999999</v>
      </c>
      <c r="AE42">
        <v>2669868.7420000001</v>
      </c>
      <c r="AF42">
        <v>2682031.3810000001</v>
      </c>
      <c r="AG42">
        <v>2693814.9219999998</v>
      </c>
      <c r="AH42">
        <v>2705049.16</v>
      </c>
      <c r="AI42">
        <v>2715762.4759999998</v>
      </c>
      <c r="AJ42">
        <v>2726109.1809999999</v>
      </c>
      <c r="AK42">
        <v>2736303.1639999999</v>
      </c>
      <c r="AL42">
        <v>2746589.03</v>
      </c>
      <c r="AM42">
        <v>2757228.0290000001</v>
      </c>
      <c r="AN42">
        <v>2768494.2689999999</v>
      </c>
    </row>
    <row r="43" spans="1:40" x14ac:dyDescent="0.25">
      <c r="A43" s="19" t="s">
        <v>222</v>
      </c>
      <c r="B43" t="s">
        <v>280</v>
      </c>
      <c r="C43">
        <v>52938</v>
      </c>
      <c r="D43">
        <v>53518.386149999998</v>
      </c>
      <c r="E43">
        <v>54050.745669999997</v>
      </c>
      <c r="F43">
        <v>54556.546730000002</v>
      </c>
      <c r="G43">
        <v>55100.208960000004</v>
      </c>
      <c r="H43">
        <v>55645.813040000001</v>
      </c>
      <c r="I43">
        <v>56209.512580000002</v>
      </c>
      <c r="J43">
        <v>56793.095450000001</v>
      </c>
      <c r="K43">
        <v>57368.345009999997</v>
      </c>
      <c r="L43">
        <v>57940.327689999998</v>
      </c>
      <c r="M43">
        <v>58513.116730000002</v>
      </c>
      <c r="N43">
        <v>59081.155659999997</v>
      </c>
      <c r="O43">
        <v>59630.52678</v>
      </c>
      <c r="P43">
        <v>60153.528660000004</v>
      </c>
      <c r="Q43">
        <v>60663.625699999997</v>
      </c>
      <c r="R43">
        <v>61142.086380000001</v>
      </c>
      <c r="S43">
        <v>61575.75965</v>
      </c>
      <c r="T43">
        <v>61957.651700000002</v>
      </c>
      <c r="U43">
        <v>62168.03471</v>
      </c>
      <c r="V43">
        <v>62248.241999999998</v>
      </c>
      <c r="W43">
        <v>62231.411419999997</v>
      </c>
      <c r="X43">
        <v>62141.085429999999</v>
      </c>
      <c r="Y43">
        <v>61994.394690000001</v>
      </c>
      <c r="Z43">
        <v>61804.029900000001</v>
      </c>
      <c r="AA43">
        <v>61579.483359999998</v>
      </c>
      <c r="AB43">
        <v>61327.915480000003</v>
      </c>
      <c r="AC43">
        <v>61054.798949999997</v>
      </c>
      <c r="AD43">
        <v>60764.39776</v>
      </c>
      <c r="AE43">
        <v>60450.586139999999</v>
      </c>
      <c r="AF43">
        <v>60127.934800000003</v>
      </c>
      <c r="AG43">
        <v>59792.982949999998</v>
      </c>
      <c r="AH43">
        <v>59445.647729999997</v>
      </c>
      <c r="AI43">
        <v>59089.886729999998</v>
      </c>
      <c r="AJ43">
        <v>58731.629990000001</v>
      </c>
      <c r="AK43">
        <v>58377.162329999999</v>
      </c>
      <c r="AL43">
        <v>58032.530030000002</v>
      </c>
      <c r="AM43">
        <v>57703.36911</v>
      </c>
      <c r="AN43">
        <v>57394.875419999997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5620647.5219999999</v>
      </c>
      <c r="E44">
        <v>5683316.2580000004</v>
      </c>
      <c r="F44">
        <v>5745101.9450000003</v>
      </c>
      <c r="G44">
        <v>5806810.7810000004</v>
      </c>
      <c r="H44">
        <v>5870661.4610000001</v>
      </c>
      <c r="I44">
        <v>5935967.5700000003</v>
      </c>
      <c r="J44">
        <v>6002782.5250000004</v>
      </c>
      <c r="K44">
        <v>6070062.182</v>
      </c>
      <c r="L44">
        <v>6138213.5999999996</v>
      </c>
      <c r="M44">
        <v>6208491.8150000004</v>
      </c>
      <c r="N44">
        <v>6282550.7249999996</v>
      </c>
      <c r="O44">
        <v>6362469.9119999995</v>
      </c>
      <c r="P44">
        <v>6443617.0460000001</v>
      </c>
      <c r="Q44">
        <v>6528790.2390000001</v>
      </c>
      <c r="R44">
        <v>6618351.4390000002</v>
      </c>
      <c r="S44">
        <v>6712143.2740000002</v>
      </c>
      <c r="T44">
        <v>6810228.3370000003</v>
      </c>
      <c r="U44">
        <v>6906399.5959999999</v>
      </c>
      <c r="V44">
        <v>7000111.8679999998</v>
      </c>
      <c r="W44">
        <v>7091026.8439999996</v>
      </c>
      <c r="X44">
        <v>7179000.6569999997</v>
      </c>
      <c r="Y44">
        <v>7264004.0870000003</v>
      </c>
      <c r="Z44">
        <v>7346073.0449999999</v>
      </c>
      <c r="AA44">
        <v>7425277.0269999998</v>
      </c>
      <c r="AB44">
        <v>7501703.3729999997</v>
      </c>
      <c r="AC44">
        <v>7575453.2419999996</v>
      </c>
      <c r="AD44">
        <v>7646646.1200000001</v>
      </c>
      <c r="AE44">
        <v>7714298.8099999996</v>
      </c>
      <c r="AF44">
        <v>7779971.6799999997</v>
      </c>
      <c r="AG44">
        <v>7843531.6880000001</v>
      </c>
      <c r="AH44">
        <v>7904572.25</v>
      </c>
      <c r="AI44">
        <v>7962928.1239999998</v>
      </c>
      <c r="AJ44">
        <v>8018727.0149999997</v>
      </c>
      <c r="AK44">
        <v>8072325.875</v>
      </c>
      <c r="AL44">
        <v>8124276.5209999997</v>
      </c>
      <c r="AM44">
        <v>8175328.2819999997</v>
      </c>
      <c r="AN44">
        <v>8226432.1780000003</v>
      </c>
    </row>
    <row r="45" spans="1:40" x14ac:dyDescent="0.25">
      <c r="A45" s="5" t="s">
        <v>218</v>
      </c>
      <c r="B45" t="s">
        <v>282</v>
      </c>
      <c r="C45">
        <v>4011081</v>
      </c>
      <c r="D45">
        <v>4056276.301</v>
      </c>
      <c r="E45">
        <v>4101183.3679999998</v>
      </c>
      <c r="F45">
        <v>4145079.17</v>
      </c>
      <c r="G45">
        <v>4188414.477</v>
      </c>
      <c r="H45">
        <v>4232084.7240000004</v>
      </c>
      <c r="I45">
        <v>4276150.3219999997</v>
      </c>
      <c r="J45">
        <v>4320461.46</v>
      </c>
      <c r="K45">
        <v>4363807.8140000002</v>
      </c>
      <c r="L45">
        <v>4406460.8870000001</v>
      </c>
      <c r="M45">
        <v>4448876.6109999996</v>
      </c>
      <c r="N45">
        <v>4491294.6550000003</v>
      </c>
      <c r="O45">
        <v>4533736.8229999999</v>
      </c>
      <c r="P45">
        <v>4576085.3689999999</v>
      </c>
      <c r="Q45">
        <v>4618991.3049999997</v>
      </c>
      <c r="R45">
        <v>4661913.5659999996</v>
      </c>
      <c r="S45">
        <v>4704365.8480000002</v>
      </c>
      <c r="T45">
        <v>4746092.62</v>
      </c>
      <c r="U45">
        <v>4785487.2050000001</v>
      </c>
      <c r="V45">
        <v>4822153.0199999996</v>
      </c>
      <c r="W45">
        <v>4856176.5530000003</v>
      </c>
      <c r="X45">
        <v>4887826.1500000004</v>
      </c>
      <c r="Y45">
        <v>4917412.5889999997</v>
      </c>
      <c r="Z45">
        <v>4945226.8169999998</v>
      </c>
      <c r="AA45">
        <v>4971518.5980000002</v>
      </c>
      <c r="AB45">
        <v>4996495.7510000002</v>
      </c>
      <c r="AC45">
        <v>5020332.4330000002</v>
      </c>
      <c r="AD45">
        <v>5043179.7520000003</v>
      </c>
      <c r="AE45">
        <v>5065511.9000000004</v>
      </c>
      <c r="AF45">
        <v>5087888.4369999999</v>
      </c>
      <c r="AG45">
        <v>5110046.4289999995</v>
      </c>
      <c r="AH45">
        <v>5131790.1160000004</v>
      </c>
      <c r="AI45">
        <v>5153111.0530000003</v>
      </c>
      <c r="AJ45">
        <v>5174146.3150000004</v>
      </c>
      <c r="AK45">
        <v>5195120.4060000004</v>
      </c>
      <c r="AL45">
        <v>5216320.3640000001</v>
      </c>
      <c r="AM45">
        <v>5238085.2970000003</v>
      </c>
      <c r="AN45">
        <v>5260803.4479999999</v>
      </c>
    </row>
    <row r="46" spans="1:40" x14ac:dyDescent="0.25">
      <c r="A46" s="5" t="s">
        <v>220</v>
      </c>
      <c r="B46" t="s">
        <v>283</v>
      </c>
      <c r="C46">
        <v>50441</v>
      </c>
      <c r="D46">
        <v>50993.812700000002</v>
      </c>
      <c r="E46">
        <v>51555.64688</v>
      </c>
      <c r="F46">
        <v>52127.152820000003</v>
      </c>
      <c r="G46">
        <v>52700.354099999997</v>
      </c>
      <c r="H46">
        <v>53259.518600000003</v>
      </c>
      <c r="I46">
        <v>53790.331740000001</v>
      </c>
      <c r="J46">
        <v>54284.35353</v>
      </c>
      <c r="K46">
        <v>54737.387770000001</v>
      </c>
      <c r="L46">
        <v>55152.169540000003</v>
      </c>
      <c r="M46">
        <v>55533.924209999997</v>
      </c>
      <c r="N46">
        <v>55888.802159999999</v>
      </c>
      <c r="O46">
        <v>56223.226759999998</v>
      </c>
      <c r="P46">
        <v>56551.371930000001</v>
      </c>
      <c r="Q46">
        <v>56885.761279999999</v>
      </c>
      <c r="R46">
        <v>57232.475449999998</v>
      </c>
      <c r="S46">
        <v>57595.462899999999</v>
      </c>
      <c r="T46">
        <v>57977.827949999999</v>
      </c>
      <c r="U46">
        <v>58398.402970000003</v>
      </c>
      <c r="V46">
        <v>58852.3626</v>
      </c>
      <c r="W46">
        <v>59334.772389999998</v>
      </c>
      <c r="X46">
        <v>59840.9326</v>
      </c>
      <c r="Y46">
        <v>60366.915860000001</v>
      </c>
      <c r="Z46">
        <v>60909.782140000003</v>
      </c>
      <c r="AA46">
        <v>61467.488839999998</v>
      </c>
      <c r="AB46">
        <v>62038.648630000003</v>
      </c>
      <c r="AC46">
        <v>62622.26627</v>
      </c>
      <c r="AD46">
        <v>63217.538260000001</v>
      </c>
      <c r="AE46">
        <v>63829.55416</v>
      </c>
      <c r="AF46">
        <v>64466.769189999999</v>
      </c>
      <c r="AG46">
        <v>65133.838259999997</v>
      </c>
      <c r="AH46">
        <v>65832.740990000006</v>
      </c>
      <c r="AI46">
        <v>66563.288430000001</v>
      </c>
      <c r="AJ46">
        <v>67324.040699999998</v>
      </c>
      <c r="AK46">
        <v>68113.212220000001</v>
      </c>
      <c r="AL46">
        <v>68929.368969999996</v>
      </c>
      <c r="AM46">
        <v>69771.881129999994</v>
      </c>
      <c r="AN46">
        <v>70641.207859999995</v>
      </c>
    </row>
    <row r="47" spans="1:40" x14ac:dyDescent="0.25">
      <c r="A47" s="5" t="s">
        <v>220</v>
      </c>
      <c r="B47" t="s">
        <v>284</v>
      </c>
      <c r="C47">
        <v>17000</v>
      </c>
      <c r="D47">
        <v>17133.997719999999</v>
      </c>
      <c r="E47">
        <v>17205.95535</v>
      </c>
      <c r="F47">
        <v>17226.999459999999</v>
      </c>
      <c r="G47">
        <v>17325.693859999999</v>
      </c>
      <c r="H47">
        <v>17533.783439999999</v>
      </c>
      <c r="I47">
        <v>17842.542689999998</v>
      </c>
      <c r="J47">
        <v>18233.648389999998</v>
      </c>
      <c r="K47">
        <v>18689.88826</v>
      </c>
      <c r="L47">
        <v>19203.652020000001</v>
      </c>
      <c r="M47">
        <v>19770.577669999999</v>
      </c>
      <c r="N47">
        <v>20387.171829999999</v>
      </c>
      <c r="O47">
        <v>21050.173330000001</v>
      </c>
      <c r="P47">
        <v>21682.916280000001</v>
      </c>
      <c r="Q47">
        <v>22264.07344</v>
      </c>
      <c r="R47">
        <v>22791.42338</v>
      </c>
      <c r="S47">
        <v>23273.016729999999</v>
      </c>
      <c r="T47">
        <v>23720.30141</v>
      </c>
      <c r="U47">
        <v>24145.084999999999</v>
      </c>
      <c r="V47">
        <v>24549.483319999999</v>
      </c>
      <c r="W47">
        <v>24932.379219999999</v>
      </c>
      <c r="X47">
        <v>25292.857199999999</v>
      </c>
      <c r="Y47">
        <v>25631.115099999999</v>
      </c>
      <c r="Z47">
        <v>25948.474549999999</v>
      </c>
      <c r="AA47">
        <v>26247.086469999998</v>
      </c>
      <c r="AB47">
        <v>26529.58711</v>
      </c>
      <c r="AC47">
        <v>26798.810750000001</v>
      </c>
      <c r="AD47">
        <v>27057.57373</v>
      </c>
      <c r="AE47">
        <v>27254.180240000002</v>
      </c>
      <c r="AF47">
        <v>27386.68866</v>
      </c>
      <c r="AG47">
        <v>27465.410390000001</v>
      </c>
      <c r="AH47">
        <v>27503.67842</v>
      </c>
      <c r="AI47">
        <v>27513.311450000001</v>
      </c>
      <c r="AJ47">
        <v>27503.439419999999</v>
      </c>
      <c r="AK47">
        <v>27480.703020000001</v>
      </c>
      <c r="AL47">
        <v>27449.906159999999</v>
      </c>
      <c r="AM47">
        <v>27414.647410000001</v>
      </c>
      <c r="AN47">
        <v>27377.805469999999</v>
      </c>
    </row>
    <row r="48" spans="1:40" x14ac:dyDescent="0.25">
      <c r="A48" s="5" t="s">
        <v>220</v>
      </c>
      <c r="B48" t="s">
        <v>285</v>
      </c>
      <c r="C48">
        <v>37402</v>
      </c>
      <c r="D48">
        <v>37623.075969999998</v>
      </c>
      <c r="E48">
        <v>37639.467539999998</v>
      </c>
      <c r="F48">
        <v>37493.341059999999</v>
      </c>
      <c r="G48">
        <v>37418.662199999999</v>
      </c>
      <c r="H48">
        <v>37485.324690000001</v>
      </c>
      <c r="I48">
        <v>37703.08599</v>
      </c>
      <c r="J48">
        <v>38068.399519999999</v>
      </c>
      <c r="K48">
        <v>38569.601580000002</v>
      </c>
      <c r="L48">
        <v>39201.87055</v>
      </c>
      <c r="M48">
        <v>39961.916519999999</v>
      </c>
      <c r="N48">
        <v>40846.796060000001</v>
      </c>
      <c r="O48">
        <v>41854.661990000001</v>
      </c>
      <c r="P48">
        <v>42881.924050000001</v>
      </c>
      <c r="Q48">
        <v>43873.683510000003</v>
      </c>
      <c r="R48">
        <v>44793.65324</v>
      </c>
      <c r="S48">
        <v>45622.53615</v>
      </c>
      <c r="T48">
        <v>46351.344230000002</v>
      </c>
      <c r="U48">
        <v>46963.99325</v>
      </c>
      <c r="V48">
        <v>47467.911139999997</v>
      </c>
      <c r="W48">
        <v>47884.54868</v>
      </c>
      <c r="X48">
        <v>48238.260240000003</v>
      </c>
      <c r="Y48">
        <v>48550.218630000003</v>
      </c>
      <c r="Z48">
        <v>48836.250569999997</v>
      </c>
      <c r="AA48">
        <v>49106.866199999997</v>
      </c>
      <c r="AB48">
        <v>49368.232170000003</v>
      </c>
      <c r="AC48">
        <v>49623.34936</v>
      </c>
      <c r="AD48">
        <v>49873.188419999999</v>
      </c>
      <c r="AE48">
        <v>50028.795890000001</v>
      </c>
      <c r="AF48">
        <v>50080.544739999998</v>
      </c>
      <c r="AG48">
        <v>50043.218480000003</v>
      </c>
      <c r="AH48">
        <v>49939.570769999998</v>
      </c>
      <c r="AI48">
        <v>49791.113160000001</v>
      </c>
      <c r="AJ48">
        <v>49615.141710000004</v>
      </c>
      <c r="AK48">
        <v>49424.67585</v>
      </c>
      <c r="AL48">
        <v>49229.311609999997</v>
      </c>
      <c r="AM48">
        <v>49036.154009999998</v>
      </c>
      <c r="AN48">
        <v>48850.625840000001</v>
      </c>
    </row>
    <row r="49" spans="1:40" x14ac:dyDescent="0.25">
      <c r="A49" s="5" t="s">
        <v>220</v>
      </c>
      <c r="B49" t="s">
        <v>286</v>
      </c>
      <c r="C49">
        <v>1072343</v>
      </c>
      <c r="D49">
        <v>1084878.9069999999</v>
      </c>
      <c r="E49">
        <v>1097674.0360000001</v>
      </c>
      <c r="F49">
        <v>1110395.642</v>
      </c>
      <c r="G49">
        <v>1122970.4709999999</v>
      </c>
      <c r="H49">
        <v>1135728.3899999999</v>
      </c>
      <c r="I49">
        <v>1148921.7390000001</v>
      </c>
      <c r="J49">
        <v>1162798.554</v>
      </c>
      <c r="K49">
        <v>1177173.281</v>
      </c>
      <c r="L49">
        <v>1192220.284</v>
      </c>
      <c r="M49">
        <v>1208122.0859999999</v>
      </c>
      <c r="N49">
        <v>1224968.58</v>
      </c>
      <c r="O49">
        <v>1242779.2520000001</v>
      </c>
      <c r="P49">
        <v>1261598.314</v>
      </c>
      <c r="Q49">
        <v>1281425.618</v>
      </c>
      <c r="R49">
        <v>1301828.084</v>
      </c>
      <c r="S49">
        <v>1322477.067</v>
      </c>
      <c r="T49">
        <v>1343207.6410000001</v>
      </c>
      <c r="U49">
        <v>1363146.348</v>
      </c>
      <c r="V49">
        <v>1381904.6470000001</v>
      </c>
      <c r="W49">
        <v>1399317.65</v>
      </c>
      <c r="X49">
        <v>1415381</v>
      </c>
      <c r="Y49">
        <v>1430179.0390000001</v>
      </c>
      <c r="Z49">
        <v>1443837.03</v>
      </c>
      <c r="AA49">
        <v>1456493.879</v>
      </c>
      <c r="AB49">
        <v>1468288.442</v>
      </c>
      <c r="AC49">
        <v>1479353.9210000001</v>
      </c>
      <c r="AD49">
        <v>1489816.838</v>
      </c>
      <c r="AE49">
        <v>1499875.3289999999</v>
      </c>
      <c r="AF49">
        <v>1509624.0109999999</v>
      </c>
      <c r="AG49">
        <v>1518825.2919999999</v>
      </c>
      <c r="AH49">
        <v>1527299.1410000001</v>
      </c>
      <c r="AI49">
        <v>1534964.0819999999</v>
      </c>
      <c r="AJ49">
        <v>1541818.273</v>
      </c>
      <c r="AK49">
        <v>1547915.1610000001</v>
      </c>
      <c r="AL49">
        <v>1553348.28</v>
      </c>
      <c r="AM49">
        <v>1558241.3740000001</v>
      </c>
      <c r="AN49">
        <v>1562741.933</v>
      </c>
    </row>
    <row r="50" spans="1:40" x14ac:dyDescent="0.25">
      <c r="A50" s="5" t="s">
        <v>220</v>
      </c>
      <c r="B50" t="s">
        <v>287</v>
      </c>
      <c r="C50">
        <v>1078867</v>
      </c>
      <c r="D50">
        <v>1091003.291</v>
      </c>
      <c r="E50">
        <v>1103826.054</v>
      </c>
      <c r="F50">
        <v>1117287.5049999999</v>
      </c>
      <c r="G50">
        <v>1130614.31</v>
      </c>
      <c r="H50">
        <v>1143143.8659999999</v>
      </c>
      <c r="I50">
        <v>1154495.0889999999</v>
      </c>
      <c r="J50">
        <v>1164586.3959999999</v>
      </c>
      <c r="K50">
        <v>1173584.68</v>
      </c>
      <c r="L50">
        <v>1181687.8600000001</v>
      </c>
      <c r="M50">
        <v>1189120.997</v>
      </c>
      <c r="N50">
        <v>1196128.4439999999</v>
      </c>
      <c r="O50">
        <v>1202957.591</v>
      </c>
      <c r="P50">
        <v>1210182.466</v>
      </c>
      <c r="Q50">
        <v>1218073.21</v>
      </c>
      <c r="R50">
        <v>1226756.6040000001</v>
      </c>
      <c r="S50">
        <v>1236257.996</v>
      </c>
      <c r="T50">
        <v>1246549.2009999999</v>
      </c>
      <c r="U50">
        <v>1258230.8289999999</v>
      </c>
      <c r="V50">
        <v>1271042.818</v>
      </c>
      <c r="W50">
        <v>1284717.2290000001</v>
      </c>
      <c r="X50">
        <v>1299010.8330000001</v>
      </c>
      <c r="Y50">
        <v>1313727.5349999999</v>
      </c>
      <c r="Z50">
        <v>1328723.6529999999</v>
      </c>
      <c r="AA50">
        <v>1343901.162</v>
      </c>
      <c r="AB50">
        <v>1359195.898</v>
      </c>
      <c r="AC50">
        <v>1374565.5759999999</v>
      </c>
      <c r="AD50">
        <v>1389980.4350000001</v>
      </c>
      <c r="AE50">
        <v>1405642.0249999999</v>
      </c>
      <c r="AF50">
        <v>1421754.8540000001</v>
      </c>
      <c r="AG50">
        <v>1438461.4739999999</v>
      </c>
      <c r="AH50">
        <v>1455804.129</v>
      </c>
      <c r="AI50">
        <v>1473741.865</v>
      </c>
      <c r="AJ50">
        <v>1492187.808</v>
      </c>
      <c r="AK50">
        <v>1511043.189</v>
      </c>
      <c r="AL50">
        <v>1530220.6270000001</v>
      </c>
      <c r="AM50">
        <v>1549658.608</v>
      </c>
      <c r="AN50">
        <v>1569329.963</v>
      </c>
    </row>
    <row r="51" spans="1:40" x14ac:dyDescent="0.25">
      <c r="A51" s="5" t="s">
        <v>220</v>
      </c>
      <c r="B51" t="s">
        <v>288</v>
      </c>
      <c r="C51">
        <v>24045</v>
      </c>
      <c r="D51">
        <v>24314.892609999999</v>
      </c>
      <c r="E51">
        <v>24579.289580000001</v>
      </c>
      <c r="F51">
        <v>24852.812010000001</v>
      </c>
      <c r="G51">
        <v>25148.6823</v>
      </c>
      <c r="H51">
        <v>25463.299760000002</v>
      </c>
      <c r="I51">
        <v>25777.2657</v>
      </c>
      <c r="J51">
        <v>26077.191589999999</v>
      </c>
      <c r="K51">
        <v>26344.244760000001</v>
      </c>
      <c r="L51">
        <v>26580.503540000002</v>
      </c>
      <c r="M51">
        <v>26790.665120000001</v>
      </c>
      <c r="N51">
        <v>26975.167119999998</v>
      </c>
      <c r="O51">
        <v>27130.027600000001</v>
      </c>
      <c r="P51">
        <v>27271.817780000001</v>
      </c>
      <c r="Q51">
        <v>27419.44182</v>
      </c>
      <c r="R51">
        <v>27567.721529999999</v>
      </c>
      <c r="S51">
        <v>27710.97983</v>
      </c>
      <c r="T51">
        <v>27845.480769999998</v>
      </c>
      <c r="U51">
        <v>27934.896720000001</v>
      </c>
      <c r="V51">
        <v>27990.033469999998</v>
      </c>
      <c r="W51">
        <v>28017.598880000001</v>
      </c>
      <c r="X51">
        <v>28022.419740000001</v>
      </c>
      <c r="Y51">
        <v>28008.62343</v>
      </c>
      <c r="Z51">
        <v>27979.902669999999</v>
      </c>
      <c r="AA51">
        <v>27939.507440000001</v>
      </c>
      <c r="AB51">
        <v>27890.195039999999</v>
      </c>
      <c r="AC51">
        <v>27834.209699999999</v>
      </c>
      <c r="AD51">
        <v>27773.307059999999</v>
      </c>
      <c r="AE51">
        <v>27706.735489999999</v>
      </c>
      <c r="AF51">
        <v>27646.357039999999</v>
      </c>
      <c r="AG51">
        <v>27591.689419999999</v>
      </c>
      <c r="AH51">
        <v>27541.42568</v>
      </c>
      <c r="AI51">
        <v>27494.983469999999</v>
      </c>
      <c r="AJ51">
        <v>27452.222989999998</v>
      </c>
      <c r="AK51">
        <v>27413.22596</v>
      </c>
      <c r="AL51">
        <v>27378.271970000002</v>
      </c>
      <c r="AM51">
        <v>27347.900610000001</v>
      </c>
      <c r="AN51">
        <v>27322.93016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31187643.059999999</v>
      </c>
      <c r="E52">
        <v>31538501.48</v>
      </c>
      <c r="F52">
        <v>31891634</v>
      </c>
      <c r="G52">
        <v>32239870.52</v>
      </c>
      <c r="H52">
        <v>32581206.239999998</v>
      </c>
      <c r="I52">
        <v>32914434.530000001</v>
      </c>
      <c r="J52">
        <v>33240020.850000001</v>
      </c>
      <c r="K52">
        <v>33553809.02</v>
      </c>
      <c r="L52">
        <v>33858840.619999997</v>
      </c>
      <c r="M52">
        <v>34158915.630000003</v>
      </c>
      <c r="N52">
        <v>34456938.450000003</v>
      </c>
      <c r="O52">
        <v>34755064.109999999</v>
      </c>
      <c r="P52">
        <v>35060329.090000004</v>
      </c>
      <c r="Q52">
        <v>35378489.25</v>
      </c>
      <c r="R52">
        <v>35707062.109999999</v>
      </c>
      <c r="S52">
        <v>36043460.890000001</v>
      </c>
      <c r="T52">
        <v>36385912.149999999</v>
      </c>
      <c r="U52">
        <v>36732602.039999999</v>
      </c>
      <c r="V52">
        <v>37078684.469999999</v>
      </c>
      <c r="W52">
        <v>37421072.770000003</v>
      </c>
      <c r="X52">
        <v>37758026.039999999</v>
      </c>
      <c r="Y52">
        <v>38088711.460000001</v>
      </c>
      <c r="Z52">
        <v>38412850.039999999</v>
      </c>
      <c r="AA52">
        <v>38730461.939999998</v>
      </c>
      <c r="AB52">
        <v>39041704.18</v>
      </c>
      <c r="AC52">
        <v>39346782.899999999</v>
      </c>
      <c r="AD52">
        <v>39645923.43</v>
      </c>
      <c r="AE52">
        <v>39944076.350000001</v>
      </c>
      <c r="AF52">
        <v>40245925.600000001</v>
      </c>
      <c r="AG52">
        <v>40550422.719999999</v>
      </c>
      <c r="AH52">
        <v>40855987.030000001</v>
      </c>
      <c r="AI52">
        <v>41161364.920000002</v>
      </c>
      <c r="AJ52">
        <v>41465852.590000004</v>
      </c>
      <c r="AK52">
        <v>41769385.329999998</v>
      </c>
      <c r="AL52">
        <v>42072634.75</v>
      </c>
      <c r="AM52">
        <v>42377056.049999997</v>
      </c>
      <c r="AN52">
        <v>42684904.310000002</v>
      </c>
    </row>
    <row r="53" spans="1:40" x14ac:dyDescent="0.25">
      <c r="A53" s="5" t="s">
        <v>221</v>
      </c>
      <c r="B53" t="s">
        <v>290</v>
      </c>
      <c r="C53">
        <v>2580167</v>
      </c>
      <c r="D53">
        <v>2609922.0630000001</v>
      </c>
      <c r="E53">
        <v>2637535.398</v>
      </c>
      <c r="F53">
        <v>2662055.8029999998</v>
      </c>
      <c r="G53">
        <v>2685780.9619999998</v>
      </c>
      <c r="H53">
        <v>2711507.321</v>
      </c>
      <c r="I53">
        <v>2740332.8119999999</v>
      </c>
      <c r="J53">
        <v>2772345.463</v>
      </c>
      <c r="K53">
        <v>2805585.69</v>
      </c>
      <c r="L53">
        <v>2840408.79</v>
      </c>
      <c r="M53">
        <v>2877299.9909999999</v>
      </c>
      <c r="N53">
        <v>2916350.219</v>
      </c>
      <c r="O53">
        <v>2957290.4479999999</v>
      </c>
      <c r="P53">
        <v>2999494.2570000002</v>
      </c>
      <c r="Q53">
        <v>3043371.0729999999</v>
      </c>
      <c r="R53">
        <v>3087776.17</v>
      </c>
      <c r="S53">
        <v>3131952.0610000002</v>
      </c>
      <c r="T53">
        <v>3175589.6740000001</v>
      </c>
      <c r="U53">
        <v>3216184.5729999999</v>
      </c>
      <c r="V53">
        <v>3253654.9070000001</v>
      </c>
      <c r="W53">
        <v>3288365.7009999999</v>
      </c>
      <c r="X53">
        <v>3320818.9530000002</v>
      </c>
      <c r="Y53">
        <v>3351477.0109999999</v>
      </c>
      <c r="Z53">
        <v>3380689.6710000001</v>
      </c>
      <c r="AA53">
        <v>3408690.1409999998</v>
      </c>
      <c r="AB53">
        <v>3435623.6170000001</v>
      </c>
      <c r="AC53">
        <v>3461585.0090000001</v>
      </c>
      <c r="AD53">
        <v>3486651.5380000002</v>
      </c>
      <c r="AE53">
        <v>3511095.807</v>
      </c>
      <c r="AF53">
        <v>3535245.5989999999</v>
      </c>
      <c r="AG53">
        <v>3558261.932</v>
      </c>
      <c r="AH53">
        <v>3579720.8339999998</v>
      </c>
      <c r="AI53">
        <v>3599674.58</v>
      </c>
      <c r="AJ53">
        <v>3618490.8489999999</v>
      </c>
      <c r="AK53">
        <v>3636693.0660000001</v>
      </c>
      <c r="AL53">
        <v>3654880.148</v>
      </c>
      <c r="AM53">
        <v>3673683.5729999999</v>
      </c>
      <c r="AN53">
        <v>3693752.61</v>
      </c>
    </row>
    <row r="54" spans="1:40" x14ac:dyDescent="0.25">
      <c r="A54" s="19" t="s">
        <v>222</v>
      </c>
      <c r="B54" t="s">
        <v>291</v>
      </c>
      <c r="C54">
        <v>37645</v>
      </c>
      <c r="D54">
        <v>38017.614860000001</v>
      </c>
      <c r="E54">
        <v>38344.513270000003</v>
      </c>
      <c r="F54">
        <v>38682.386420000003</v>
      </c>
      <c r="G54">
        <v>39086.484790000002</v>
      </c>
      <c r="H54">
        <v>39406.888400000003</v>
      </c>
      <c r="I54">
        <v>39697.109210000002</v>
      </c>
      <c r="J54">
        <v>39980.204940000003</v>
      </c>
      <c r="K54">
        <v>40262.020900000003</v>
      </c>
      <c r="L54">
        <v>40551.130270000001</v>
      </c>
      <c r="M54">
        <v>40847.511729999998</v>
      </c>
      <c r="N54">
        <v>41142.585330000002</v>
      </c>
      <c r="O54">
        <v>41422.06409</v>
      </c>
      <c r="P54">
        <v>41684.503720000001</v>
      </c>
      <c r="Q54">
        <v>41941.743329999998</v>
      </c>
      <c r="R54">
        <v>42181.165119999998</v>
      </c>
      <c r="S54">
        <v>42394.807249999998</v>
      </c>
      <c r="T54">
        <v>42576.211130000003</v>
      </c>
      <c r="U54">
        <v>42532.527410000002</v>
      </c>
      <c r="V54">
        <v>42363.187080000003</v>
      </c>
      <c r="W54">
        <v>42115.135520000003</v>
      </c>
      <c r="X54">
        <v>41814.722240000003</v>
      </c>
      <c r="Y54">
        <v>41477.600380000003</v>
      </c>
      <c r="Z54">
        <v>41113.70723</v>
      </c>
      <c r="AA54">
        <v>40729.746619999998</v>
      </c>
      <c r="AB54">
        <v>40330.406490000001</v>
      </c>
      <c r="AC54">
        <v>39918.968529999998</v>
      </c>
      <c r="AD54">
        <v>39497.670989999999</v>
      </c>
      <c r="AE54">
        <v>39049.589789999998</v>
      </c>
      <c r="AF54">
        <v>38591.118730000002</v>
      </c>
      <c r="AG54">
        <v>38125.884050000001</v>
      </c>
      <c r="AH54">
        <v>37657.982409999997</v>
      </c>
      <c r="AI54">
        <v>37191.346010000001</v>
      </c>
      <c r="AJ54">
        <v>36729.049980000003</v>
      </c>
      <c r="AK54">
        <v>36273.247349999998</v>
      </c>
      <c r="AL54">
        <v>35825.46198</v>
      </c>
      <c r="AM54">
        <v>35386.940649999997</v>
      </c>
      <c r="AN54">
        <v>34958.798159999998</v>
      </c>
    </row>
    <row r="55" spans="1:40" x14ac:dyDescent="0.25">
      <c r="A55" s="19" t="s">
        <v>222</v>
      </c>
      <c r="B55" t="s">
        <v>292</v>
      </c>
      <c r="C55">
        <v>27443.5</v>
      </c>
      <c r="D55">
        <v>27790.89401</v>
      </c>
      <c r="E55">
        <v>28103.726030000002</v>
      </c>
      <c r="F55">
        <v>28440.7814</v>
      </c>
      <c r="G55">
        <v>28864.09806</v>
      </c>
      <c r="H55">
        <v>29567.57617</v>
      </c>
      <c r="I55">
        <v>30342.74554</v>
      </c>
      <c r="J55">
        <v>31068.866839999999</v>
      </c>
      <c r="K55">
        <v>31607.145260000001</v>
      </c>
      <c r="L55">
        <v>31967.106220000001</v>
      </c>
      <c r="M55">
        <v>32173.92153</v>
      </c>
      <c r="N55">
        <v>32231.687440000002</v>
      </c>
      <c r="O55">
        <v>32123.01023</v>
      </c>
      <c r="P55">
        <v>31960.05574</v>
      </c>
      <c r="Q55">
        <v>31848.318670000001</v>
      </c>
      <c r="R55">
        <v>31754.911380000001</v>
      </c>
      <c r="S55">
        <v>31657.593140000001</v>
      </c>
      <c r="T55">
        <v>31546.467359999999</v>
      </c>
      <c r="U55">
        <v>31405.346819999999</v>
      </c>
      <c r="V55">
        <v>31230.196769999999</v>
      </c>
      <c r="W55">
        <v>31010.64071</v>
      </c>
      <c r="X55">
        <v>30746.786100000001</v>
      </c>
      <c r="Y55">
        <v>30444.840899999999</v>
      </c>
      <c r="Z55">
        <v>30113.3122</v>
      </c>
      <c r="AA55">
        <v>29760.832330000001</v>
      </c>
      <c r="AB55">
        <v>29395.1188</v>
      </c>
      <c r="AC55">
        <v>29022.602220000001</v>
      </c>
      <c r="AD55">
        <v>28648.384440000002</v>
      </c>
      <c r="AE55">
        <v>28261.06681</v>
      </c>
      <c r="AF55">
        <v>27915.228940000001</v>
      </c>
      <c r="AG55">
        <v>27592.293010000001</v>
      </c>
      <c r="AH55">
        <v>27281.149359999999</v>
      </c>
      <c r="AI55">
        <v>26978.597849999998</v>
      </c>
      <c r="AJ55">
        <v>26685.01125</v>
      </c>
      <c r="AK55">
        <v>26401.854640000001</v>
      </c>
      <c r="AL55">
        <v>26130.675459999999</v>
      </c>
      <c r="AM55">
        <v>25872.94253</v>
      </c>
      <c r="AN55">
        <v>25629.969150000001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23638.108629999999</v>
      </c>
      <c r="E56">
        <v>24938.795529999999</v>
      </c>
      <c r="F56">
        <v>26493.857759999999</v>
      </c>
      <c r="G56">
        <v>28162.0321</v>
      </c>
      <c r="H56">
        <v>31240.92381</v>
      </c>
      <c r="I56">
        <v>34327.85858</v>
      </c>
      <c r="J56">
        <v>36794.179270000001</v>
      </c>
      <c r="K56">
        <v>38422.237569999998</v>
      </c>
      <c r="L56">
        <v>39196.692600000002</v>
      </c>
      <c r="M56">
        <v>39151.006249999999</v>
      </c>
      <c r="N56">
        <v>38283.74265</v>
      </c>
      <c r="O56">
        <v>36527.170250000003</v>
      </c>
      <c r="P56">
        <v>36588.21617</v>
      </c>
      <c r="Q56">
        <v>37515.147449999997</v>
      </c>
      <c r="R56">
        <v>38826.457920000001</v>
      </c>
      <c r="S56">
        <v>40265.206169999998</v>
      </c>
      <c r="T56">
        <v>41693.394719999997</v>
      </c>
      <c r="U56">
        <v>42802.010999999999</v>
      </c>
      <c r="V56">
        <v>43560.229800000001</v>
      </c>
      <c r="W56">
        <v>43957.71372</v>
      </c>
      <c r="X56">
        <v>44015.51655</v>
      </c>
      <c r="Y56">
        <v>43771.703000000001</v>
      </c>
      <c r="Z56">
        <v>43271.365830000002</v>
      </c>
      <c r="AA56">
        <v>42559.85024</v>
      </c>
      <c r="AB56">
        <v>41678.882980000002</v>
      </c>
      <c r="AC56">
        <v>40664.898789999999</v>
      </c>
      <c r="AD56">
        <v>39548.813020000001</v>
      </c>
      <c r="AE56">
        <v>38927.357510000002</v>
      </c>
      <c r="AF56">
        <v>38523.370089999997</v>
      </c>
      <c r="AG56">
        <v>38175.862110000002</v>
      </c>
      <c r="AH56">
        <v>37796.835489999998</v>
      </c>
      <c r="AI56">
        <v>37342.461289999999</v>
      </c>
      <c r="AJ56">
        <v>36792.084990000003</v>
      </c>
      <c r="AK56">
        <v>36135.487589999997</v>
      </c>
      <c r="AL56">
        <v>35366.865279999998</v>
      </c>
      <c r="AM56">
        <v>34482.917410000002</v>
      </c>
      <c r="AN56">
        <v>33481.534800000001</v>
      </c>
    </row>
    <row r="57" spans="1:40" x14ac:dyDescent="0.25">
      <c r="A57" s="27" t="s">
        <v>426</v>
      </c>
      <c r="B57" t="s">
        <v>294</v>
      </c>
      <c r="C57">
        <v>2038.2376609999999</v>
      </c>
      <c r="D57">
        <v>2353.006668</v>
      </c>
      <c r="E57">
        <v>2911.1172700000002</v>
      </c>
      <c r="F57">
        <v>3726.0163339999999</v>
      </c>
      <c r="G57">
        <v>4832.4901229999996</v>
      </c>
      <c r="H57">
        <v>6491.9908480000004</v>
      </c>
      <c r="I57">
        <v>8603.077663</v>
      </c>
      <c r="J57">
        <v>11094.0699</v>
      </c>
      <c r="K57">
        <v>13916.6186</v>
      </c>
      <c r="L57">
        <v>17036.144820000001</v>
      </c>
      <c r="M57">
        <v>20401.87729</v>
      </c>
      <c r="N57">
        <v>23902.219779999999</v>
      </c>
      <c r="O57">
        <v>27306.283619999998</v>
      </c>
      <c r="P57">
        <v>31686.785530000001</v>
      </c>
      <c r="Q57">
        <v>36990.701029999997</v>
      </c>
      <c r="R57">
        <v>43193.826950000002</v>
      </c>
      <c r="S57">
        <v>50303.344109999998</v>
      </c>
      <c r="T57">
        <v>58354.989939999999</v>
      </c>
      <c r="U57">
        <v>65460.754480000003</v>
      </c>
      <c r="V57">
        <v>71864.721560000005</v>
      </c>
      <c r="W57">
        <v>77720.903149999998</v>
      </c>
      <c r="X57">
        <v>83139.269849999997</v>
      </c>
      <c r="Y57">
        <v>88199.869340000005</v>
      </c>
      <c r="Z57">
        <v>92963.749339999995</v>
      </c>
      <c r="AA57">
        <v>97478.864700000006</v>
      </c>
      <c r="AB57">
        <v>101783.1241</v>
      </c>
      <c r="AC57">
        <v>105906.2448</v>
      </c>
      <c r="AD57">
        <v>109871.382</v>
      </c>
      <c r="AE57">
        <v>112498.47199999999</v>
      </c>
      <c r="AF57">
        <v>114321.5102</v>
      </c>
      <c r="AG57">
        <v>115575.0754</v>
      </c>
      <c r="AH57">
        <v>116366.4183</v>
      </c>
      <c r="AI57">
        <v>116751.1955</v>
      </c>
      <c r="AJ57">
        <v>116756.4479</v>
      </c>
      <c r="AK57">
        <v>116387.6934</v>
      </c>
      <c r="AL57">
        <v>115634.8884</v>
      </c>
      <c r="AM57">
        <v>114479.7166</v>
      </c>
      <c r="AN57">
        <v>112898.57739999999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3063.8812849999999</v>
      </c>
      <c r="E58">
        <v>3130.2192970000001</v>
      </c>
      <c r="F58">
        <v>3198.0489459999999</v>
      </c>
      <c r="G58">
        <v>3256.9599069999999</v>
      </c>
      <c r="H58">
        <v>3705.1711439999999</v>
      </c>
      <c r="I58">
        <v>4330.8527510000004</v>
      </c>
      <c r="J58">
        <v>5036.0518599999996</v>
      </c>
      <c r="K58">
        <v>5765.4223240000001</v>
      </c>
      <c r="L58">
        <v>6483.6495299999997</v>
      </c>
      <c r="M58">
        <v>7158.7325339999998</v>
      </c>
      <c r="N58">
        <v>7747.946833</v>
      </c>
      <c r="O58">
        <v>8186.0062470000003</v>
      </c>
      <c r="P58">
        <v>8397.5199240000002</v>
      </c>
      <c r="Q58">
        <v>8465.267339</v>
      </c>
      <c r="R58">
        <v>8433.9800720000003</v>
      </c>
      <c r="S58">
        <v>8330.6651320000001</v>
      </c>
      <c r="T58">
        <v>8173.6297979999999</v>
      </c>
      <c r="U58">
        <v>8077.5391749999999</v>
      </c>
      <c r="V58">
        <v>7981.9270409999999</v>
      </c>
      <c r="W58">
        <v>7858.0125520000001</v>
      </c>
      <c r="X58">
        <v>7696.5839669999996</v>
      </c>
      <c r="Y58">
        <v>7498.3513409999996</v>
      </c>
      <c r="Z58">
        <v>7268.6043769999997</v>
      </c>
      <c r="AA58">
        <v>7014.19686</v>
      </c>
      <c r="AB58">
        <v>6741.9643020000003</v>
      </c>
      <c r="AC58">
        <v>6458.007278</v>
      </c>
      <c r="AD58">
        <v>6167.4685369999997</v>
      </c>
      <c r="AE58">
        <v>5935.722855</v>
      </c>
      <c r="AF58">
        <v>5731.2102779999996</v>
      </c>
      <c r="AG58">
        <v>5535.4186719999998</v>
      </c>
      <c r="AH58">
        <v>5338.7925429999996</v>
      </c>
      <c r="AI58">
        <v>5137.2690009999997</v>
      </c>
      <c r="AJ58">
        <v>4929.5418659999996</v>
      </c>
      <c r="AK58">
        <v>4715.4309199999998</v>
      </c>
      <c r="AL58">
        <v>4495.1664769999998</v>
      </c>
      <c r="AM58">
        <v>4269.1986820000002</v>
      </c>
      <c r="AN58">
        <v>4038.0610769999998</v>
      </c>
    </row>
    <row r="59" spans="1:40" x14ac:dyDescent="0.25">
      <c r="A59" s="27" t="s">
        <v>117</v>
      </c>
      <c r="B59" t="s">
        <v>296</v>
      </c>
      <c r="C59">
        <v>74.414284050000006</v>
      </c>
      <c r="D59">
        <v>110.44948479999999</v>
      </c>
      <c r="E59">
        <v>199.7401437</v>
      </c>
      <c r="F59">
        <v>398.28727570000001</v>
      </c>
      <c r="G59">
        <v>829.97506810000004</v>
      </c>
      <c r="H59">
        <v>1763.3642010000001</v>
      </c>
      <c r="I59">
        <v>3665.776973</v>
      </c>
      <c r="J59">
        <v>7383.0493100000003</v>
      </c>
      <c r="K59">
        <v>14426.19117</v>
      </c>
      <c r="L59">
        <v>27456.52968</v>
      </c>
      <c r="M59">
        <v>51042.67856</v>
      </c>
      <c r="N59">
        <v>92702.4568</v>
      </c>
      <c r="O59">
        <v>163961.40289999999</v>
      </c>
      <c r="P59">
        <v>229133.9602</v>
      </c>
      <c r="Q59">
        <v>282524.77340000001</v>
      </c>
      <c r="R59">
        <v>325651.565</v>
      </c>
      <c r="S59">
        <v>361810.67379999999</v>
      </c>
      <c r="T59">
        <v>393875.29790000001</v>
      </c>
      <c r="U59">
        <v>415493.3125</v>
      </c>
      <c r="V59">
        <v>429944.40059999999</v>
      </c>
      <c r="W59">
        <v>439295.7855</v>
      </c>
      <c r="X59">
        <v>444943.02189999999</v>
      </c>
      <c r="Y59">
        <v>447844.73749999999</v>
      </c>
      <c r="Z59">
        <v>448679.97399999999</v>
      </c>
      <c r="AA59">
        <v>447940.52980000002</v>
      </c>
      <c r="AB59">
        <v>445986.52429999999</v>
      </c>
      <c r="AC59">
        <v>443082.76299999998</v>
      </c>
      <c r="AD59">
        <v>439425.20870000002</v>
      </c>
      <c r="AE59">
        <v>434494.9829</v>
      </c>
      <c r="AF59">
        <v>428812.97440000001</v>
      </c>
      <c r="AG59">
        <v>422403.69069999998</v>
      </c>
      <c r="AH59">
        <v>415213.24339999998</v>
      </c>
      <c r="AI59">
        <v>407221.3799</v>
      </c>
      <c r="AJ59">
        <v>398425.22240000003</v>
      </c>
      <c r="AK59">
        <v>388811.60840000003</v>
      </c>
      <c r="AL59">
        <v>378351.09169999999</v>
      </c>
      <c r="AM59">
        <v>367008.8504</v>
      </c>
      <c r="AN59">
        <v>354747.21309999999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520.57014500000002</v>
      </c>
      <c r="E60">
        <v>668.96247349999999</v>
      </c>
      <c r="F60">
        <v>894.41438019999998</v>
      </c>
      <c r="G60">
        <v>1214.750411</v>
      </c>
      <c r="H60">
        <v>1571.293079</v>
      </c>
      <c r="I60">
        <v>1920.205215</v>
      </c>
      <c r="J60">
        <v>2234.3086410000001</v>
      </c>
      <c r="K60">
        <v>2502.2801450000002</v>
      </c>
      <c r="L60">
        <v>2721.568882</v>
      </c>
      <c r="M60">
        <v>2890.2416920000001</v>
      </c>
      <c r="N60">
        <v>3001.379457</v>
      </c>
      <c r="O60">
        <v>3039.9515919999999</v>
      </c>
      <c r="P60">
        <v>3159.1819139999998</v>
      </c>
      <c r="Q60">
        <v>3321.3254200000001</v>
      </c>
      <c r="R60">
        <v>3503.8521609999998</v>
      </c>
      <c r="S60">
        <v>3693.5131719999999</v>
      </c>
      <c r="T60">
        <v>3882.754124</v>
      </c>
      <c r="U60">
        <v>3983.5276829999998</v>
      </c>
      <c r="V60">
        <v>4019.4463390000001</v>
      </c>
      <c r="W60">
        <v>4005.8620110000002</v>
      </c>
      <c r="X60">
        <v>3954.4462330000001</v>
      </c>
      <c r="Y60">
        <v>3874.3540400000002</v>
      </c>
      <c r="Z60">
        <v>3772.906669</v>
      </c>
      <c r="AA60">
        <v>3655.9641769999998</v>
      </c>
      <c r="AB60">
        <v>3528.178015</v>
      </c>
      <c r="AC60">
        <v>3393.2039770000001</v>
      </c>
      <c r="AD60">
        <v>3253.8988859999999</v>
      </c>
      <c r="AE60">
        <v>3103.8949170000001</v>
      </c>
      <c r="AF60">
        <v>2950.5553129999998</v>
      </c>
      <c r="AG60">
        <v>2796.1752689999998</v>
      </c>
      <c r="AH60">
        <v>2641.828219</v>
      </c>
      <c r="AI60">
        <v>2488.442783</v>
      </c>
      <c r="AJ60">
        <v>2336.8178630000002</v>
      </c>
      <c r="AK60">
        <v>2187.52709</v>
      </c>
      <c r="AL60">
        <v>2040.943381</v>
      </c>
      <c r="AM60">
        <v>1897.3393129999999</v>
      </c>
      <c r="AN60">
        <v>1756.920431</v>
      </c>
    </row>
    <row r="61" spans="1:40" x14ac:dyDescent="0.25">
      <c r="A61" s="27" t="s">
        <v>429</v>
      </c>
      <c r="B61" t="s">
        <v>298</v>
      </c>
      <c r="C61">
        <v>4581.1430380000002</v>
      </c>
      <c r="D61">
        <v>4895.8110989999996</v>
      </c>
      <c r="E61">
        <v>5379.5748320000002</v>
      </c>
      <c r="F61">
        <v>5984.6780440000002</v>
      </c>
      <c r="G61">
        <v>6675.234555</v>
      </c>
      <c r="H61">
        <v>7654.3680809999996</v>
      </c>
      <c r="I61">
        <v>8636.3207139999995</v>
      </c>
      <c r="J61">
        <v>9480.3897660000002</v>
      </c>
      <c r="K61">
        <v>10131.56875</v>
      </c>
      <c r="L61">
        <v>10578.36592</v>
      </c>
      <c r="M61">
        <v>10817.772870000001</v>
      </c>
      <c r="N61">
        <v>10834.4704</v>
      </c>
      <c r="O61">
        <v>10591.6078</v>
      </c>
      <c r="P61">
        <v>10387.514800000001</v>
      </c>
      <c r="Q61">
        <v>10185.42613</v>
      </c>
      <c r="R61">
        <v>9960.9182189999901</v>
      </c>
      <c r="S61">
        <v>9703.6984670000002</v>
      </c>
      <c r="T61">
        <v>9412.9459339999994</v>
      </c>
      <c r="U61">
        <v>8974.1298490000008</v>
      </c>
      <c r="V61">
        <v>8446.1875020000007</v>
      </c>
      <c r="W61">
        <v>7867.4912919999997</v>
      </c>
      <c r="X61">
        <v>7266.8374329999997</v>
      </c>
      <c r="Y61">
        <v>6665.5783060000003</v>
      </c>
      <c r="Z61">
        <v>6079.0824490000005</v>
      </c>
      <c r="AA61">
        <v>5517.8578230000003</v>
      </c>
      <c r="AB61">
        <v>4988.5642440000001</v>
      </c>
      <c r="AC61">
        <v>4494.9335899999996</v>
      </c>
      <c r="AD61">
        <v>4038.5664980000001</v>
      </c>
      <c r="AE61">
        <v>4052.896041</v>
      </c>
      <c r="AF61">
        <v>4305.1479749999999</v>
      </c>
      <c r="AG61">
        <v>4702.1669169999996</v>
      </c>
      <c r="AH61">
        <v>5199.7389629999998</v>
      </c>
      <c r="AI61">
        <v>5774.5194460000002</v>
      </c>
      <c r="AJ61">
        <v>6413.0241589999996</v>
      </c>
      <c r="AK61">
        <v>7106.3561900000004</v>
      </c>
      <c r="AL61">
        <v>7847.3750730000002</v>
      </c>
      <c r="AM61">
        <v>8629.1490049999902</v>
      </c>
      <c r="AN61">
        <v>9443.8001750000003</v>
      </c>
    </row>
    <row r="62" spans="1:40" x14ac:dyDescent="0.25">
      <c r="A62" s="27" t="s">
        <v>430</v>
      </c>
      <c r="B62" t="s">
        <v>299</v>
      </c>
      <c r="C62">
        <v>0.34929036270000002</v>
      </c>
      <c r="D62">
        <v>0.89842834670000005</v>
      </c>
      <c r="E62">
        <v>3.7488658350000001</v>
      </c>
      <c r="F62">
        <v>20.675922079999999</v>
      </c>
      <c r="G62">
        <v>130.4669505</v>
      </c>
      <c r="H62">
        <v>380.57985910000002</v>
      </c>
      <c r="I62">
        <v>716.52083560000005</v>
      </c>
      <c r="J62">
        <v>1051.9285890000001</v>
      </c>
      <c r="K62">
        <v>1340.0891919999999</v>
      </c>
      <c r="L62">
        <v>1572.5999790000001</v>
      </c>
      <c r="M62">
        <v>1755.4676830000001</v>
      </c>
      <c r="N62">
        <v>1893.0955469999999</v>
      </c>
      <c r="O62">
        <v>1981.467529</v>
      </c>
      <c r="P62">
        <v>1993.7559739999999</v>
      </c>
      <c r="Q62">
        <v>1964.19778</v>
      </c>
      <c r="R62">
        <v>1911.5850600000001</v>
      </c>
      <c r="S62">
        <v>1846.3279930000001</v>
      </c>
      <c r="T62">
        <v>1774.3944959999999</v>
      </c>
      <c r="U62">
        <v>1652.4309920000001</v>
      </c>
      <c r="V62">
        <v>1509.4253779999999</v>
      </c>
      <c r="W62">
        <v>1361.304361</v>
      </c>
      <c r="X62">
        <v>1216.9075130000001</v>
      </c>
      <c r="Y62">
        <v>1080.9235080000001</v>
      </c>
      <c r="Z62">
        <v>955.61691510000003</v>
      </c>
      <c r="AA62">
        <v>841.82022930000005</v>
      </c>
      <c r="AB62">
        <v>739.52247020000004</v>
      </c>
      <c r="AC62">
        <v>648.23076939999999</v>
      </c>
      <c r="AD62">
        <v>567.19715399999995</v>
      </c>
      <c r="AE62">
        <v>514.66429010000002</v>
      </c>
      <c r="AF62">
        <v>475.7553532</v>
      </c>
      <c r="AG62">
        <v>443.57567490000002</v>
      </c>
      <c r="AH62">
        <v>414.85359089999997</v>
      </c>
      <c r="AI62">
        <v>388.05904320000002</v>
      </c>
      <c r="AJ62">
        <v>362.48995029999998</v>
      </c>
      <c r="AK62">
        <v>337.82576879999999</v>
      </c>
      <c r="AL62">
        <v>313.92115560000002</v>
      </c>
      <c r="AM62">
        <v>290.71735159999997</v>
      </c>
      <c r="AN62">
        <v>268.19537070000001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3853.6650020000002</v>
      </c>
      <c r="E63">
        <v>3894.9628729999999</v>
      </c>
      <c r="F63">
        <v>3933.8233610000002</v>
      </c>
      <c r="G63">
        <v>3960.6389129999998</v>
      </c>
      <c r="H63">
        <v>4255.9979739999999</v>
      </c>
      <c r="I63">
        <v>4584.9454249999999</v>
      </c>
      <c r="J63">
        <v>4849.4080899999999</v>
      </c>
      <c r="K63">
        <v>5014.4606970000004</v>
      </c>
      <c r="L63">
        <v>5074.9350370000002</v>
      </c>
      <c r="M63">
        <v>5033.7470860000003</v>
      </c>
      <c r="N63">
        <v>4890.493023</v>
      </c>
      <c r="O63">
        <v>4637.1946600000001</v>
      </c>
      <c r="P63">
        <v>4515.9838680000003</v>
      </c>
      <c r="Q63">
        <v>4450.6446180000003</v>
      </c>
      <c r="R63">
        <v>4401.4581989999997</v>
      </c>
      <c r="S63">
        <v>4348.8240070000002</v>
      </c>
      <c r="T63">
        <v>4284.2061789999998</v>
      </c>
      <c r="U63">
        <v>4265.6246940000001</v>
      </c>
      <c r="V63">
        <v>4253.2376940000004</v>
      </c>
      <c r="W63">
        <v>4227.38112</v>
      </c>
      <c r="X63">
        <v>4180.5442210000001</v>
      </c>
      <c r="Y63">
        <v>4111.5741500000004</v>
      </c>
      <c r="Z63">
        <v>4022.4593610000002</v>
      </c>
      <c r="AA63">
        <v>3916.4787849999998</v>
      </c>
      <c r="AB63">
        <v>3797.1901170000001</v>
      </c>
      <c r="AC63">
        <v>3667.9332770000001</v>
      </c>
      <c r="AD63">
        <v>3531.6367799999998</v>
      </c>
      <c r="AE63">
        <v>3829.380463</v>
      </c>
      <c r="AF63">
        <v>4413.2791779999998</v>
      </c>
      <c r="AG63">
        <v>5240.2201130000003</v>
      </c>
      <c r="AH63">
        <v>6305.1534330000004</v>
      </c>
      <c r="AI63">
        <v>7621.298264</v>
      </c>
      <c r="AJ63">
        <v>9212.7089240000005</v>
      </c>
      <c r="AK63">
        <v>11110.56357</v>
      </c>
      <c r="AL63">
        <v>13350.753989999999</v>
      </c>
      <c r="AM63">
        <v>15972.03959</v>
      </c>
      <c r="AN63">
        <v>19013.767950000001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13202.012140000001</v>
      </c>
      <c r="E64">
        <v>13354.251050000001</v>
      </c>
      <c r="F64">
        <v>13465.45442</v>
      </c>
      <c r="G64">
        <v>13505.837939999999</v>
      </c>
      <c r="H64">
        <v>11886.49583</v>
      </c>
      <c r="I64">
        <v>9491.613867</v>
      </c>
      <c r="J64">
        <v>7081.4816440000004</v>
      </c>
      <c r="K64">
        <v>5045.5388469999998</v>
      </c>
      <c r="L64">
        <v>3483.5560780000001</v>
      </c>
      <c r="M64">
        <v>2349.8239739999999</v>
      </c>
      <c r="N64">
        <v>1553.174865</v>
      </c>
      <c r="O64">
        <v>1004.313857</v>
      </c>
      <c r="P64">
        <v>759.42302289999998</v>
      </c>
      <c r="Q64">
        <v>622.43186170000001</v>
      </c>
      <c r="R64">
        <v>530.79578579999998</v>
      </c>
      <c r="S64">
        <v>460.91304869999999</v>
      </c>
      <c r="T64">
        <v>403.03609840000001</v>
      </c>
      <c r="U64">
        <v>330.44877220000001</v>
      </c>
      <c r="V64">
        <v>261.1769481</v>
      </c>
      <c r="W64">
        <v>202.0722145</v>
      </c>
      <c r="X64">
        <v>154.4714184</v>
      </c>
      <c r="Y64">
        <v>117.3892219</v>
      </c>
      <c r="Z64">
        <v>89.09379964</v>
      </c>
      <c r="AA64">
        <v>67.797664139999995</v>
      </c>
      <c r="AB64">
        <v>51.922156899999997</v>
      </c>
      <c r="AC64">
        <v>40.169554990000002</v>
      </c>
      <c r="AD64">
        <v>31.514608630000001</v>
      </c>
      <c r="AE64">
        <v>28.37497436</v>
      </c>
      <c r="AF64">
        <v>27.43016136</v>
      </c>
      <c r="AG64">
        <v>27.471320739999999</v>
      </c>
      <c r="AH64">
        <v>27.967502769999999</v>
      </c>
      <c r="AI64">
        <v>28.657100239999998</v>
      </c>
      <c r="AJ64">
        <v>29.401589019999999</v>
      </c>
      <c r="AK64">
        <v>30.123306029999998</v>
      </c>
      <c r="AL64">
        <v>30.77611096</v>
      </c>
      <c r="AM64">
        <v>31.330967619999999</v>
      </c>
      <c r="AN64">
        <v>31.76800003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43582.904040000001</v>
      </c>
      <c r="E65">
        <v>45750.315589999998</v>
      </c>
      <c r="F65">
        <v>48200.163630000003</v>
      </c>
      <c r="G65">
        <v>50686.706839999999</v>
      </c>
      <c r="H65">
        <v>56081.896780000003</v>
      </c>
      <c r="I65">
        <v>61847.417099999999</v>
      </c>
      <c r="J65">
        <v>66839.553669999994</v>
      </c>
      <c r="K65">
        <v>70610.993589999998</v>
      </c>
      <c r="L65">
        <v>73049.042180000004</v>
      </c>
      <c r="M65">
        <v>74116.521330000003</v>
      </c>
      <c r="N65">
        <v>73705.539300000004</v>
      </c>
      <c r="O65">
        <v>71574.90221</v>
      </c>
      <c r="P65">
        <v>69128.492230000003</v>
      </c>
      <c r="Q65">
        <v>66453.763080000004</v>
      </c>
      <c r="R65">
        <v>63567.749150000003</v>
      </c>
      <c r="S65">
        <v>60502.764280000003</v>
      </c>
      <c r="T65">
        <v>57309.83668</v>
      </c>
      <c r="U65">
        <v>54832.1927</v>
      </c>
      <c r="V65">
        <v>52534.559079999999</v>
      </c>
      <c r="W65">
        <v>50183.275070000003</v>
      </c>
      <c r="X65">
        <v>47710.854910000002</v>
      </c>
      <c r="Y65">
        <v>45126.889260000004</v>
      </c>
      <c r="Z65">
        <v>42472.08135</v>
      </c>
      <c r="AA65">
        <v>39794.481630000002</v>
      </c>
      <c r="AB65">
        <v>37138.297189999997</v>
      </c>
      <c r="AC65">
        <v>34539.653010000002</v>
      </c>
      <c r="AD65">
        <v>32025.939119999999</v>
      </c>
      <c r="AE65">
        <v>29685.082849999999</v>
      </c>
      <c r="AF65">
        <v>27488.663570000001</v>
      </c>
      <c r="AG65">
        <v>25407.5203</v>
      </c>
      <c r="AH65">
        <v>23425.606650000002</v>
      </c>
      <c r="AI65">
        <v>21537.4548</v>
      </c>
      <c r="AJ65">
        <v>19741.939409999999</v>
      </c>
      <c r="AK65">
        <v>18038.43793</v>
      </c>
      <c r="AL65">
        <v>16425.709210000001</v>
      </c>
      <c r="AM65">
        <v>14902.1361</v>
      </c>
      <c r="AN65">
        <v>13465.727730000001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446.42406749999998</v>
      </c>
      <c r="E66">
        <v>514.56631119999997</v>
      </c>
      <c r="F66">
        <v>605.81063300000005</v>
      </c>
      <c r="G66">
        <v>718.23687870000003</v>
      </c>
      <c r="H66">
        <v>654.64907049999999</v>
      </c>
      <c r="I66">
        <v>504.3992543</v>
      </c>
      <c r="J66">
        <v>349.66835099999997</v>
      </c>
      <c r="K66">
        <v>226.92175080000001</v>
      </c>
      <c r="L66">
        <v>141.2373437</v>
      </c>
      <c r="M66">
        <v>85.4354795</v>
      </c>
      <c r="N66">
        <v>50.513716430000002</v>
      </c>
      <c r="O66">
        <v>29.201783249999998</v>
      </c>
      <c r="P66">
        <v>21.46679571</v>
      </c>
      <c r="Q66">
        <v>17.871304760000001</v>
      </c>
      <c r="R66">
        <v>15.83482813</v>
      </c>
      <c r="S66">
        <v>14.45105742</v>
      </c>
      <c r="T66">
        <v>13.35430899</v>
      </c>
      <c r="U66">
        <v>13.79043753</v>
      </c>
      <c r="V66">
        <v>15.019774910000001</v>
      </c>
      <c r="W66">
        <v>16.738118660000001</v>
      </c>
      <c r="X66">
        <v>18.794437980000001</v>
      </c>
      <c r="Y66">
        <v>21.10425914</v>
      </c>
      <c r="Z66">
        <v>23.61816477</v>
      </c>
      <c r="AA66">
        <v>26.307502459999998</v>
      </c>
      <c r="AB66">
        <v>29.15655791</v>
      </c>
      <c r="AC66">
        <v>32.157768660000002</v>
      </c>
      <c r="AD66">
        <v>35.308743759999999</v>
      </c>
      <c r="AE66">
        <v>38.298065280000003</v>
      </c>
      <c r="AF66">
        <v>41.21971826</v>
      </c>
      <c r="AG66">
        <v>44.104240349999998</v>
      </c>
      <c r="AH66">
        <v>46.955674180000003</v>
      </c>
      <c r="AI66">
        <v>49.768271290000001</v>
      </c>
      <c r="AJ66">
        <v>52.529655060000003</v>
      </c>
      <c r="AK66">
        <v>55.219858969999997</v>
      </c>
      <c r="AL66">
        <v>57.8109258</v>
      </c>
      <c r="AM66">
        <v>60.268101770000001</v>
      </c>
      <c r="AN66">
        <v>62.549770889999998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6140.4734070000004</v>
      </c>
      <c r="E67">
        <v>6055.9703250000002</v>
      </c>
      <c r="F67">
        <v>5936.7232549999999</v>
      </c>
      <c r="G67">
        <v>5785.040763</v>
      </c>
      <c r="H67">
        <v>4081.8993359999999</v>
      </c>
      <c r="I67">
        <v>2362.8281109999998</v>
      </c>
      <c r="J67">
        <v>1213.703804</v>
      </c>
      <c r="K67">
        <v>581.02295419999996</v>
      </c>
      <c r="L67">
        <v>267.57590240000002</v>
      </c>
      <c r="M67">
        <v>120.8989139</v>
      </c>
      <c r="N67">
        <v>54.858842439999997</v>
      </c>
      <c r="O67">
        <v>25.712034920000001</v>
      </c>
      <c r="P67">
        <v>17.660174940000001</v>
      </c>
      <c r="Q67">
        <v>14.798520440000001</v>
      </c>
      <c r="R67">
        <v>13.720693519999999</v>
      </c>
      <c r="S67">
        <v>13.36769778</v>
      </c>
      <c r="T67">
        <v>13.321469840000001</v>
      </c>
      <c r="U67">
        <v>13.54601224</v>
      </c>
      <c r="V67">
        <v>13.85624872</v>
      </c>
      <c r="W67">
        <v>14.1558487</v>
      </c>
      <c r="X67">
        <v>14.398071979999999</v>
      </c>
      <c r="Y67">
        <v>14.563595640000001</v>
      </c>
      <c r="Z67">
        <v>14.6483857</v>
      </c>
      <c r="AA67">
        <v>14.656501349999999</v>
      </c>
      <c r="AB67">
        <v>14.595824909999999</v>
      </c>
      <c r="AC67">
        <v>14.475628370000001</v>
      </c>
      <c r="AD67">
        <v>14.30528838</v>
      </c>
      <c r="AE67">
        <v>14.25441483</v>
      </c>
      <c r="AF67">
        <v>14.24953294</v>
      </c>
      <c r="AG67">
        <v>14.24711651</v>
      </c>
      <c r="AH67">
        <v>14.223639609999999</v>
      </c>
      <c r="AI67">
        <v>14.16800815</v>
      </c>
      <c r="AJ67">
        <v>14.07582034</v>
      </c>
      <c r="AK67">
        <v>13.94578183</v>
      </c>
      <c r="AL67">
        <v>13.7779609</v>
      </c>
      <c r="AM67">
        <v>13.573174570000001</v>
      </c>
      <c r="AN67">
        <v>13.33258253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50290.719980000002</v>
      </c>
      <c r="E68">
        <v>51772.012949999997</v>
      </c>
      <c r="F68">
        <v>53299.865160000001</v>
      </c>
      <c r="G68">
        <v>54849.147210000003</v>
      </c>
      <c r="H68">
        <v>56410.195800000001</v>
      </c>
      <c r="I68">
        <v>57982.102120000003</v>
      </c>
      <c r="J68">
        <v>59567.973429999998</v>
      </c>
      <c r="K68">
        <v>61165.367610000001</v>
      </c>
      <c r="L68">
        <v>62778.422070000001</v>
      </c>
      <c r="M68">
        <v>64410.514499999997</v>
      </c>
      <c r="N68">
        <v>66064.532179999995</v>
      </c>
      <c r="O68">
        <v>67743.473570000002</v>
      </c>
      <c r="P68">
        <v>69466.370110000003</v>
      </c>
      <c r="Q68">
        <v>71246.097020000001</v>
      </c>
      <c r="R68">
        <v>73083.553270000004</v>
      </c>
      <c r="S68">
        <v>74979.648390000002</v>
      </c>
      <c r="T68">
        <v>76935.400250000006</v>
      </c>
      <c r="U68">
        <v>78976.446899999995</v>
      </c>
      <c r="V68">
        <v>81094.123980000004</v>
      </c>
      <c r="W68">
        <v>83283.955430000002</v>
      </c>
      <c r="X68">
        <v>85543.551259999906</v>
      </c>
      <c r="Y68">
        <v>87871.363119999995</v>
      </c>
      <c r="Z68">
        <v>90266.304799999998</v>
      </c>
      <c r="AA68">
        <v>92727.599230000007</v>
      </c>
      <c r="AB68">
        <v>95254.687359999996</v>
      </c>
      <c r="AC68">
        <v>97847.164929999999</v>
      </c>
      <c r="AD68">
        <v>100504.77129999999</v>
      </c>
      <c r="AE68">
        <v>103238.9936</v>
      </c>
      <c r="AF68">
        <v>106059.4038</v>
      </c>
      <c r="AG68">
        <v>108966.83470000001</v>
      </c>
      <c r="AH68">
        <v>111961.5821</v>
      </c>
      <c r="AI68">
        <v>115043.9887</v>
      </c>
      <c r="AJ68">
        <v>118214.96279999999</v>
      </c>
      <c r="AK68">
        <v>121476.7356</v>
      </c>
      <c r="AL68">
        <v>124833.251</v>
      </c>
      <c r="AM68">
        <v>128290.54760000001</v>
      </c>
      <c r="AN68">
        <v>131857.13430000001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13.6304722</v>
      </c>
      <c r="E69">
        <v>14.025526989999999</v>
      </c>
      <c r="F69">
        <v>14.425184339999999</v>
      </c>
      <c r="G69">
        <v>14.829208960000001</v>
      </c>
      <c r="H69">
        <v>15.24052539</v>
      </c>
      <c r="I69">
        <v>15.66000406</v>
      </c>
      <c r="J69">
        <v>16.088070210000001</v>
      </c>
      <c r="K69">
        <v>16.52111532</v>
      </c>
      <c r="L69">
        <v>16.961165430000001</v>
      </c>
      <c r="M69">
        <v>17.410553199999999</v>
      </c>
      <c r="N69">
        <v>17.870355790000001</v>
      </c>
      <c r="O69">
        <v>18.340633579999999</v>
      </c>
      <c r="P69">
        <v>18.823651380000001</v>
      </c>
      <c r="Q69">
        <v>19.32340374</v>
      </c>
      <c r="R69">
        <v>19.838108099999999</v>
      </c>
      <c r="S69">
        <v>20.36609412</v>
      </c>
      <c r="T69">
        <v>20.906596709999999</v>
      </c>
      <c r="U69">
        <v>21.455975280000001</v>
      </c>
      <c r="V69">
        <v>22.013111720000001</v>
      </c>
      <c r="W69">
        <v>22.578434720000001</v>
      </c>
      <c r="X69">
        <v>23.152521549999999</v>
      </c>
      <c r="Y69">
        <v>23.73577195</v>
      </c>
      <c r="Z69">
        <v>24.328405119999999</v>
      </c>
      <c r="AA69">
        <v>24.930522010000001</v>
      </c>
      <c r="AB69">
        <v>25.542170349999999</v>
      </c>
      <c r="AC69">
        <v>26.163399139999999</v>
      </c>
      <c r="AD69">
        <v>26.794302869999999</v>
      </c>
      <c r="AE69">
        <v>27.437052170000001</v>
      </c>
      <c r="AF69">
        <v>28.09434577</v>
      </c>
      <c r="AG69">
        <v>28.764790720000001</v>
      </c>
      <c r="AH69">
        <v>29.447748149999999</v>
      </c>
      <c r="AI69">
        <v>30.14371315</v>
      </c>
      <c r="AJ69">
        <v>30.853915780000001</v>
      </c>
      <c r="AK69">
        <v>31.580086189999999</v>
      </c>
      <c r="AL69">
        <v>32.324418270000002</v>
      </c>
      <c r="AM69">
        <v>33.089605740000003</v>
      </c>
      <c r="AN69">
        <v>33.878917770000001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81519.755359999996</v>
      </c>
      <c r="E70">
        <v>83950.887119999999</v>
      </c>
      <c r="F70">
        <v>86485.852929999906</v>
      </c>
      <c r="G70">
        <v>89064.162320000003</v>
      </c>
      <c r="H70">
        <v>91651.278850000002</v>
      </c>
      <c r="I70">
        <v>94242.713480000006</v>
      </c>
      <c r="J70">
        <v>96846.001189999995</v>
      </c>
      <c r="K70">
        <v>99469.694260000004</v>
      </c>
      <c r="L70">
        <v>102119.6948</v>
      </c>
      <c r="M70">
        <v>104800.70269999999</v>
      </c>
      <c r="N70">
        <v>107519.87239999999</v>
      </c>
      <c r="O70">
        <v>110286.84269999999</v>
      </c>
      <c r="P70">
        <v>113139.53539999999</v>
      </c>
      <c r="Q70">
        <v>116097.7763</v>
      </c>
      <c r="R70">
        <v>119172.0245</v>
      </c>
      <c r="S70">
        <v>122370.12209999999</v>
      </c>
      <c r="T70">
        <v>125698.2096</v>
      </c>
      <c r="U70">
        <v>129222.2334</v>
      </c>
      <c r="V70">
        <v>132916.7678</v>
      </c>
      <c r="W70">
        <v>136767.63819999999</v>
      </c>
      <c r="X70">
        <v>140766.0477</v>
      </c>
      <c r="Y70">
        <v>144906.51680000001</v>
      </c>
      <c r="Z70">
        <v>149186.02780000001</v>
      </c>
      <c r="AA70">
        <v>153603.30650000001</v>
      </c>
      <c r="AB70">
        <v>158158.2133</v>
      </c>
      <c r="AC70">
        <v>162851.30869999999</v>
      </c>
      <c r="AD70">
        <v>167683.64300000001</v>
      </c>
      <c r="AE70">
        <v>172677.68900000001</v>
      </c>
      <c r="AF70">
        <v>177847.33420000001</v>
      </c>
      <c r="AG70">
        <v>183198.01180000001</v>
      </c>
      <c r="AH70">
        <v>188730.90330000001</v>
      </c>
      <c r="AI70">
        <v>194444.21840000001</v>
      </c>
      <c r="AJ70">
        <v>200335.81280000001</v>
      </c>
      <c r="AK70">
        <v>206405.67819999999</v>
      </c>
      <c r="AL70">
        <v>212657.2873</v>
      </c>
      <c r="AM70">
        <v>219098.44010000001</v>
      </c>
      <c r="AN70">
        <v>225741.94380000001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25883.105299999999</v>
      </c>
      <c r="E71">
        <v>26646.24726</v>
      </c>
      <c r="F71">
        <v>27430.371419999999</v>
      </c>
      <c r="G71">
        <v>28230.875169999999</v>
      </c>
      <c r="H71">
        <v>29046.821029999999</v>
      </c>
      <c r="I71">
        <v>29877.274239999999</v>
      </c>
      <c r="J71">
        <v>30722.49379</v>
      </c>
      <c r="K71">
        <v>31577.7372</v>
      </c>
      <c r="L71">
        <v>32446.4565</v>
      </c>
      <c r="M71">
        <v>33332.181199999999</v>
      </c>
      <c r="N71">
        <v>34237.071620000002</v>
      </c>
      <c r="O71">
        <v>35162.356319999999</v>
      </c>
      <c r="P71">
        <v>36112.203000000001</v>
      </c>
      <c r="Q71">
        <v>37094.675660000001</v>
      </c>
      <c r="R71">
        <v>38108.92785</v>
      </c>
      <c r="S71">
        <v>39154.538480000003</v>
      </c>
      <c r="T71">
        <v>40232.415609999996</v>
      </c>
      <c r="U71">
        <v>41342.603580000003</v>
      </c>
      <c r="V71">
        <v>42481.472099999999</v>
      </c>
      <c r="W71">
        <v>43648.070540000001</v>
      </c>
      <c r="X71">
        <v>44842.37543</v>
      </c>
      <c r="Y71">
        <v>46064.721850000002</v>
      </c>
      <c r="Z71">
        <v>47315.609830000001</v>
      </c>
      <c r="AA71">
        <v>48595.628190000003</v>
      </c>
      <c r="AB71">
        <v>49905.435129999998</v>
      </c>
      <c r="AC71">
        <v>51245.777860000002</v>
      </c>
      <c r="AD71">
        <v>52617.53428</v>
      </c>
      <c r="AE71">
        <v>54025.10843</v>
      </c>
      <c r="AF71">
        <v>55473.900549999998</v>
      </c>
      <c r="AG71">
        <v>56961.803749999999</v>
      </c>
      <c r="AH71">
        <v>58487.88063</v>
      </c>
      <c r="AI71">
        <v>60052.731339999998</v>
      </c>
      <c r="AJ71">
        <v>61658.004280000001</v>
      </c>
      <c r="AK71">
        <v>63306.188829999999</v>
      </c>
      <c r="AL71">
        <v>65000.763910000001</v>
      </c>
      <c r="AM71">
        <v>66746.319300000003</v>
      </c>
      <c r="AN71">
        <v>68548.719630000007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39261.073190000003</v>
      </c>
      <c r="E72">
        <v>40412.643069999998</v>
      </c>
      <c r="F72">
        <v>41600.430619999999</v>
      </c>
      <c r="G72">
        <v>42821.936520000003</v>
      </c>
      <c r="H72">
        <v>44062.922989999999</v>
      </c>
      <c r="I72">
        <v>45315.209799999997</v>
      </c>
      <c r="J72">
        <v>46582.488160000001</v>
      </c>
      <c r="K72">
        <v>47861.447090000001</v>
      </c>
      <c r="L72">
        <v>49160.62917</v>
      </c>
      <c r="M72">
        <v>50487.359600000003</v>
      </c>
      <c r="N72">
        <v>51846.52968</v>
      </c>
      <c r="O72">
        <v>53241.60656</v>
      </c>
      <c r="P72">
        <v>54675.084900000002</v>
      </c>
      <c r="Q72">
        <v>56158.964119999997</v>
      </c>
      <c r="R72">
        <v>57692.941619999998</v>
      </c>
      <c r="S72">
        <v>59278.272709999997</v>
      </c>
      <c r="T72">
        <v>60918.544419999998</v>
      </c>
      <c r="U72">
        <v>62615.409590000003</v>
      </c>
      <c r="V72">
        <v>64366.331440000002</v>
      </c>
      <c r="W72">
        <v>66169.911410000001</v>
      </c>
      <c r="X72">
        <v>68025.408880000003</v>
      </c>
      <c r="Y72">
        <v>69932.750310000003</v>
      </c>
      <c r="Z72">
        <v>71892.454830000002</v>
      </c>
      <c r="AA72">
        <v>73905.528810000003</v>
      </c>
      <c r="AB72">
        <v>75973.392330000002</v>
      </c>
      <c r="AC72">
        <v>78097.86004</v>
      </c>
      <c r="AD72">
        <v>80281.174679999996</v>
      </c>
      <c r="AE72">
        <v>82502.92065</v>
      </c>
      <c r="AF72">
        <v>84776.971130000005</v>
      </c>
      <c r="AG72">
        <v>87103.965450000003</v>
      </c>
      <c r="AH72">
        <v>89484.680110000001</v>
      </c>
      <c r="AI72">
        <v>91920.713210000002</v>
      </c>
      <c r="AJ72">
        <v>94414.429999999906</v>
      </c>
      <c r="AK72">
        <v>96969.214210000006</v>
      </c>
      <c r="AL72">
        <v>99589.792149999994</v>
      </c>
      <c r="AM72">
        <v>102282.5107</v>
      </c>
      <c r="AN72">
        <v>105055.602</v>
      </c>
    </row>
    <row r="73" spans="1:40" x14ac:dyDescent="0.25">
      <c r="A73" s="5" t="s">
        <v>218</v>
      </c>
      <c r="B73" t="s">
        <v>310</v>
      </c>
      <c r="C73">
        <v>7549.8993799999998</v>
      </c>
      <c r="D73">
        <v>7779.9234669999996</v>
      </c>
      <c r="E73">
        <v>8022.5504270000001</v>
      </c>
      <c r="F73">
        <v>8277.4168000000009</v>
      </c>
      <c r="G73">
        <v>8553.3710969999902</v>
      </c>
      <c r="H73">
        <v>8852.7994409999901</v>
      </c>
      <c r="I73">
        <v>9173.1824560000005</v>
      </c>
      <c r="J73">
        <v>9511.8316030000005</v>
      </c>
      <c r="K73">
        <v>9864.7991249999995</v>
      </c>
      <c r="L73">
        <v>10232.72047</v>
      </c>
      <c r="M73">
        <v>10618.493990000001</v>
      </c>
      <c r="N73">
        <v>11025.86397</v>
      </c>
      <c r="O73">
        <v>11459.26202</v>
      </c>
      <c r="P73">
        <v>11899.021280000001</v>
      </c>
      <c r="Q73">
        <v>12352.998820000001</v>
      </c>
      <c r="R73">
        <v>12825.70428</v>
      </c>
      <c r="S73">
        <v>13320.257960000001</v>
      </c>
      <c r="T73">
        <v>13840.676949999999</v>
      </c>
      <c r="U73">
        <v>14376.843510000001</v>
      </c>
      <c r="V73">
        <v>14924.92288</v>
      </c>
      <c r="W73">
        <v>15484.459000000001</v>
      </c>
      <c r="X73">
        <v>16056.260399999999</v>
      </c>
      <c r="Y73">
        <v>16641.59807</v>
      </c>
      <c r="Z73">
        <v>17241.920310000001</v>
      </c>
      <c r="AA73">
        <v>17858.75189</v>
      </c>
      <c r="AB73">
        <v>18493.679510000002</v>
      </c>
      <c r="AC73">
        <v>19148.396519999998</v>
      </c>
      <c r="AD73">
        <v>19824.760709999999</v>
      </c>
      <c r="AE73">
        <v>20509.629069999999</v>
      </c>
      <c r="AF73">
        <v>21206.643</v>
      </c>
      <c r="AG73">
        <v>21916.150280000002</v>
      </c>
      <c r="AH73">
        <v>22637.507809999999</v>
      </c>
      <c r="AI73">
        <v>23370.840840000001</v>
      </c>
      <c r="AJ73">
        <v>24117.284599999999</v>
      </c>
      <c r="AK73">
        <v>24878.553489999998</v>
      </c>
      <c r="AL73">
        <v>25657.043890000001</v>
      </c>
      <c r="AM73">
        <v>26455.761419999999</v>
      </c>
      <c r="AN73">
        <v>27278.347430000002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10999.490239999999</v>
      </c>
      <c r="E74">
        <v>11319.608099999999</v>
      </c>
      <c r="F74">
        <v>11640.31791</v>
      </c>
      <c r="G74">
        <v>11973.82998</v>
      </c>
      <c r="H74">
        <v>12326.847019999999</v>
      </c>
      <c r="I74">
        <v>12699.11428</v>
      </c>
      <c r="J74">
        <v>13089.156950000001</v>
      </c>
      <c r="K74">
        <v>13490.33346</v>
      </c>
      <c r="L74">
        <v>13905.489460000001</v>
      </c>
      <c r="M74">
        <v>14337.96135</v>
      </c>
      <c r="N74">
        <v>14789.423919999999</v>
      </c>
      <c r="O74">
        <v>15260.267949999999</v>
      </c>
      <c r="P74">
        <v>15738.13544</v>
      </c>
      <c r="Q74">
        <v>16228.96415</v>
      </c>
      <c r="R74">
        <v>16731.300800000001</v>
      </c>
      <c r="S74">
        <v>17244.486140000001</v>
      </c>
      <c r="T74">
        <v>17769.57919</v>
      </c>
      <c r="U74">
        <v>18292.48619</v>
      </c>
      <c r="V74">
        <v>18812.78716</v>
      </c>
      <c r="W74">
        <v>19332.160510000002</v>
      </c>
      <c r="X74">
        <v>19852.538519999998</v>
      </c>
      <c r="Y74">
        <v>20375.641060000002</v>
      </c>
      <c r="Z74">
        <v>20902.880969999998</v>
      </c>
      <c r="AA74">
        <v>21435.42282</v>
      </c>
      <c r="AB74">
        <v>21974.295699999999</v>
      </c>
      <c r="AC74">
        <v>22520.51686</v>
      </c>
      <c r="AD74">
        <v>23075.187099999999</v>
      </c>
      <c r="AE74">
        <v>23633.105159999999</v>
      </c>
      <c r="AF74">
        <v>24196.891950000001</v>
      </c>
      <c r="AG74">
        <v>24763.116310000001</v>
      </c>
      <c r="AH74">
        <v>25330.87844</v>
      </c>
      <c r="AI74">
        <v>25901.63149</v>
      </c>
      <c r="AJ74">
        <v>26478.011920000001</v>
      </c>
      <c r="AK74">
        <v>27063.02146</v>
      </c>
      <c r="AL74">
        <v>27659.941579999999</v>
      </c>
      <c r="AM74">
        <v>28272.28917</v>
      </c>
      <c r="AN74">
        <v>28903.864280000002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421130.5638</v>
      </c>
      <c r="E75">
        <v>433242.33289999998</v>
      </c>
      <c r="F75">
        <v>445349.78080000001</v>
      </c>
      <c r="G75">
        <v>457711.67859999998</v>
      </c>
      <c r="H75">
        <v>470609.6825</v>
      </c>
      <c r="I75">
        <v>484092.85830000002</v>
      </c>
      <c r="J75">
        <v>498133.38059999997</v>
      </c>
      <c r="K75">
        <v>512447.06530000002</v>
      </c>
      <c r="L75">
        <v>527160.11049999995</v>
      </c>
      <c r="M75">
        <v>542377.87800000003</v>
      </c>
      <c r="N75">
        <v>558124.63500000001</v>
      </c>
      <c r="O75">
        <v>574370.25139999995</v>
      </c>
      <c r="P75">
        <v>591088.61629999999</v>
      </c>
      <c r="Q75">
        <v>608423.46400000004</v>
      </c>
      <c r="R75">
        <v>626205.61369999999</v>
      </c>
      <c r="S75">
        <v>644346.58360000001</v>
      </c>
      <c r="T75">
        <v>662822.70389999996</v>
      </c>
      <c r="U75">
        <v>681257.84120000002</v>
      </c>
      <c r="V75">
        <v>699677.60589999997</v>
      </c>
      <c r="W75">
        <v>718143.88370000001</v>
      </c>
      <c r="X75">
        <v>736715.02419999999</v>
      </c>
      <c r="Y75">
        <v>755434.63009999995</v>
      </c>
      <c r="Z75">
        <v>774330.11640000006</v>
      </c>
      <c r="AA75">
        <v>793416.40830000001</v>
      </c>
      <c r="AB75">
        <v>812701.10820000002</v>
      </c>
      <c r="AC75">
        <v>832189.38029999996</v>
      </c>
      <c r="AD75">
        <v>851887.57900000003</v>
      </c>
      <c r="AE75">
        <v>871884.30929999996</v>
      </c>
      <c r="AF75">
        <v>892256.15130000003</v>
      </c>
      <c r="AG75">
        <v>912824.99549999996</v>
      </c>
      <c r="AH75">
        <v>933530.8824</v>
      </c>
      <c r="AI75">
        <v>954406.03570000001</v>
      </c>
      <c r="AJ75">
        <v>975528.8112</v>
      </c>
      <c r="AK75">
        <v>996996.92110000004</v>
      </c>
      <c r="AL75">
        <v>1018922.317</v>
      </c>
      <c r="AM75">
        <v>1041430.397</v>
      </c>
      <c r="AN75">
        <v>1064662.246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316167.52990000002</v>
      </c>
      <c r="E76">
        <v>324797.14230000001</v>
      </c>
      <c r="F76">
        <v>333480.31270000001</v>
      </c>
      <c r="G76">
        <v>342747.05</v>
      </c>
      <c r="H76">
        <v>352787.4327</v>
      </c>
      <c r="I76">
        <v>363405.96789999999</v>
      </c>
      <c r="J76">
        <v>374370.7905</v>
      </c>
      <c r="K76">
        <v>385403.46759999997</v>
      </c>
      <c r="L76">
        <v>396600.83350000001</v>
      </c>
      <c r="M76">
        <v>408043.6974</v>
      </c>
      <c r="N76">
        <v>419718.71509999997</v>
      </c>
      <c r="O76">
        <v>431541.6764</v>
      </c>
      <c r="P76">
        <v>443532.3199</v>
      </c>
      <c r="Q76">
        <v>455871.31589999999</v>
      </c>
      <c r="R76">
        <v>468387.98050000001</v>
      </c>
      <c r="S76">
        <v>480981.6972</v>
      </c>
      <c r="T76">
        <v>493602.68410000001</v>
      </c>
      <c r="U76">
        <v>504772.39569999999</v>
      </c>
      <c r="V76">
        <v>515098.14610000001</v>
      </c>
      <c r="W76">
        <v>524890.93830000004</v>
      </c>
      <c r="X76">
        <v>534273.33470000001</v>
      </c>
      <c r="Y76">
        <v>543301.59479999996</v>
      </c>
      <c r="Z76">
        <v>552007.98970000003</v>
      </c>
      <c r="AA76">
        <v>560414.56920000003</v>
      </c>
      <c r="AB76">
        <v>568538.44889999996</v>
      </c>
      <c r="AC76">
        <v>576394.51130000001</v>
      </c>
      <c r="AD76">
        <v>583997.08680000005</v>
      </c>
      <c r="AE76">
        <v>591052.47959999996</v>
      </c>
      <c r="AF76">
        <v>597960.46200000006</v>
      </c>
      <c r="AG76">
        <v>604714.92200000002</v>
      </c>
      <c r="AH76">
        <v>611325.35430000001</v>
      </c>
      <c r="AI76">
        <v>617838.96799999999</v>
      </c>
      <c r="AJ76">
        <v>624319.62719999999</v>
      </c>
      <c r="AK76">
        <v>630835.11549999996</v>
      </c>
      <c r="AL76">
        <v>637456.07990000001</v>
      </c>
      <c r="AM76">
        <v>644255.54449999996</v>
      </c>
      <c r="AN76">
        <v>651310.06900000002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43485.686009999998</v>
      </c>
      <c r="E77">
        <v>44757.517910000002</v>
      </c>
      <c r="F77">
        <v>46050.867509999996</v>
      </c>
      <c r="G77">
        <v>47376.812519999999</v>
      </c>
      <c r="H77">
        <v>48755.529929999997</v>
      </c>
      <c r="I77">
        <v>50183.467689999998</v>
      </c>
      <c r="J77">
        <v>51662.971010000001</v>
      </c>
      <c r="K77">
        <v>53182.440479999997</v>
      </c>
      <c r="L77">
        <v>54748.113940000003</v>
      </c>
      <c r="M77">
        <v>56374.088490000002</v>
      </c>
      <c r="N77">
        <v>58076.365919999997</v>
      </c>
      <c r="O77">
        <v>59873.765299999999</v>
      </c>
      <c r="P77">
        <v>61708.834369999997</v>
      </c>
      <c r="Q77">
        <v>63622.18219</v>
      </c>
      <c r="R77">
        <v>65623.757679999995</v>
      </c>
      <c r="S77">
        <v>67717.592000000004</v>
      </c>
      <c r="T77">
        <v>69910.920039999997</v>
      </c>
      <c r="U77">
        <v>72184.121180000002</v>
      </c>
      <c r="V77">
        <v>74524.355259999997</v>
      </c>
      <c r="W77">
        <v>76929.846130000005</v>
      </c>
      <c r="X77">
        <v>79401.107080000002</v>
      </c>
      <c r="Y77">
        <v>81938.869579999999</v>
      </c>
      <c r="Z77">
        <v>84543.710460000002</v>
      </c>
      <c r="AA77">
        <v>87216.059569999998</v>
      </c>
      <c r="AB77">
        <v>89956.312449999998</v>
      </c>
      <c r="AC77">
        <v>92764.985509999999</v>
      </c>
      <c r="AD77">
        <v>95642.908060000002</v>
      </c>
      <c r="AE77">
        <v>98515.520799999998</v>
      </c>
      <c r="AF77">
        <v>101412.2858</v>
      </c>
      <c r="AG77">
        <v>104341.8214</v>
      </c>
      <c r="AH77">
        <v>107302.88039999999</v>
      </c>
      <c r="AI77">
        <v>110294.3836</v>
      </c>
      <c r="AJ77">
        <v>113318.07889999999</v>
      </c>
      <c r="AK77">
        <v>116378.5993</v>
      </c>
      <c r="AL77">
        <v>119483.4106</v>
      </c>
      <c r="AM77">
        <v>122642.912</v>
      </c>
      <c r="AN77">
        <v>125870.7933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182166.89980000001</v>
      </c>
      <c r="E78">
        <v>187508.5373</v>
      </c>
      <c r="F78">
        <v>192937.02359999999</v>
      </c>
      <c r="G78">
        <v>198518.02710000001</v>
      </c>
      <c r="H78">
        <v>204319.59849999999</v>
      </c>
      <c r="I78">
        <v>210338.94630000001</v>
      </c>
      <c r="J78">
        <v>216559.64189999999</v>
      </c>
      <c r="K78">
        <v>222900.88680000001</v>
      </c>
      <c r="L78">
        <v>229396.03969999999</v>
      </c>
      <c r="M78">
        <v>236082.97010000001</v>
      </c>
      <c r="N78">
        <v>242981.01939999999</v>
      </c>
      <c r="O78">
        <v>250095.7261</v>
      </c>
      <c r="P78">
        <v>257381.13769999999</v>
      </c>
      <c r="Q78">
        <v>264908.48979999998</v>
      </c>
      <c r="R78">
        <v>272654.65120000002</v>
      </c>
      <c r="S78">
        <v>280607.02500000002</v>
      </c>
      <c r="T78">
        <v>288772.81089999998</v>
      </c>
      <c r="U78">
        <v>297012.02279999998</v>
      </c>
      <c r="V78">
        <v>305309.55119999999</v>
      </c>
      <c r="W78">
        <v>313679.81790000002</v>
      </c>
      <c r="X78">
        <v>322140.02850000001</v>
      </c>
      <c r="Y78">
        <v>330705.04619999998</v>
      </c>
      <c r="Z78">
        <v>339387.0097</v>
      </c>
      <c r="AA78">
        <v>348196.10830000002</v>
      </c>
      <c r="AB78">
        <v>357141.64299999998</v>
      </c>
      <c r="AC78">
        <v>366233.14380000002</v>
      </c>
      <c r="AD78">
        <v>375481.28749999998</v>
      </c>
      <c r="AE78">
        <v>384887.29700000002</v>
      </c>
      <c r="AF78">
        <v>394489.375</v>
      </c>
      <c r="AG78">
        <v>404251.31670000002</v>
      </c>
      <c r="AH78">
        <v>414160.58909999998</v>
      </c>
      <c r="AI78">
        <v>424228.99780000001</v>
      </c>
      <c r="AJ78">
        <v>434482.58730000001</v>
      </c>
      <c r="AK78">
        <v>444954.49900000001</v>
      </c>
      <c r="AL78">
        <v>455684.65480000002</v>
      </c>
      <c r="AM78">
        <v>466719.64760000003</v>
      </c>
      <c r="AN78">
        <v>478113.59490000003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12340.064200000001</v>
      </c>
      <c r="E79">
        <v>12697.939189999999</v>
      </c>
      <c r="F79">
        <v>13066.45299</v>
      </c>
      <c r="G79">
        <v>13447.255370000001</v>
      </c>
      <c r="H79">
        <v>13836.86139</v>
      </c>
      <c r="I79">
        <v>14235.00902</v>
      </c>
      <c r="J79">
        <v>14645.2698</v>
      </c>
      <c r="K79">
        <v>15073.045099999999</v>
      </c>
      <c r="L79">
        <v>15527.867759999999</v>
      </c>
      <c r="M79">
        <v>16021.557640000001</v>
      </c>
      <c r="N79">
        <v>16568.255789999999</v>
      </c>
      <c r="O79">
        <v>17184.951929999999</v>
      </c>
      <c r="P79">
        <v>17873.235280000001</v>
      </c>
      <c r="Q79">
        <v>18638.888790000001</v>
      </c>
      <c r="R79">
        <v>19488.8766</v>
      </c>
      <c r="S79">
        <v>20432.912799999998</v>
      </c>
      <c r="T79">
        <v>21485.64532</v>
      </c>
      <c r="U79">
        <v>22615.316149999999</v>
      </c>
      <c r="V79">
        <v>23813.705300000001</v>
      </c>
      <c r="W79">
        <v>25077.500609999999</v>
      </c>
      <c r="X79">
        <v>26404.42857</v>
      </c>
      <c r="Y79">
        <v>27792.751759999999</v>
      </c>
      <c r="Z79">
        <v>29241.435259999998</v>
      </c>
      <c r="AA79">
        <v>30750.338810000001</v>
      </c>
      <c r="AB79">
        <v>32320.374479999999</v>
      </c>
      <c r="AC79">
        <v>33953.657200000001</v>
      </c>
      <c r="AD79">
        <v>35653.720930000003</v>
      </c>
      <c r="AE79">
        <v>37376.260260000003</v>
      </c>
      <c r="AF79">
        <v>39097.250800000002</v>
      </c>
      <c r="AG79">
        <v>40797.443919999998</v>
      </c>
      <c r="AH79">
        <v>42460.717799999999</v>
      </c>
      <c r="AI79">
        <v>44072.381410000002</v>
      </c>
      <c r="AJ79">
        <v>45618.838239999997</v>
      </c>
      <c r="AK79">
        <v>47087.815490000001</v>
      </c>
      <c r="AL79">
        <v>48468.619279999999</v>
      </c>
      <c r="AM79">
        <v>49752.348389999999</v>
      </c>
      <c r="AN79">
        <v>50932.066740000002</v>
      </c>
    </row>
    <row r="80" spans="1:40" x14ac:dyDescent="0.25">
      <c r="A80" s="5" t="s">
        <v>220</v>
      </c>
      <c r="B80" t="s">
        <v>317</v>
      </c>
      <c r="C80">
        <v>16126.348</v>
      </c>
      <c r="D80">
        <v>16523.682639999999</v>
      </c>
      <c r="E80">
        <v>16857.38537</v>
      </c>
      <c r="F80">
        <v>17145.25243</v>
      </c>
      <c r="G80">
        <v>17558.03599</v>
      </c>
      <c r="H80">
        <v>18114.13019</v>
      </c>
      <c r="I80">
        <v>18796.696329999999</v>
      </c>
      <c r="J80">
        <v>19593.251459999999</v>
      </c>
      <c r="K80">
        <v>20499.890930000001</v>
      </c>
      <c r="L80">
        <v>21529.054830000001</v>
      </c>
      <c r="M80">
        <v>22697.887350000001</v>
      </c>
      <c r="N80">
        <v>24026.001499999998</v>
      </c>
      <c r="O80">
        <v>25536.39399</v>
      </c>
      <c r="P80">
        <v>27117.220130000002</v>
      </c>
      <c r="Q80">
        <v>28755.205859999998</v>
      </c>
      <c r="R80">
        <v>30459.828440000001</v>
      </c>
      <c r="S80">
        <v>32250.634669999999</v>
      </c>
      <c r="T80">
        <v>34151.791019999997</v>
      </c>
      <c r="U80">
        <v>36139.87227</v>
      </c>
      <c r="V80">
        <v>38206.370060000001</v>
      </c>
      <c r="W80">
        <v>40340.764819999997</v>
      </c>
      <c r="X80">
        <v>42534.084139999999</v>
      </c>
      <c r="Y80">
        <v>44779.797079999997</v>
      </c>
      <c r="Z80">
        <v>47073.741240000003</v>
      </c>
      <c r="AA80">
        <v>49413.834999999999</v>
      </c>
      <c r="AB80">
        <v>51799.811390000003</v>
      </c>
      <c r="AC80">
        <v>54233.039109999998</v>
      </c>
      <c r="AD80">
        <v>56716.425569999999</v>
      </c>
      <c r="AE80">
        <v>59065.32503</v>
      </c>
      <c r="AF80">
        <v>61255.50531</v>
      </c>
      <c r="AG80">
        <v>63291.233039999999</v>
      </c>
      <c r="AH80">
        <v>65184.218829999998</v>
      </c>
      <c r="AI80">
        <v>66944.569040000002</v>
      </c>
      <c r="AJ80">
        <v>68579.106960000005</v>
      </c>
      <c r="AK80">
        <v>70091.910860000004</v>
      </c>
      <c r="AL80">
        <v>71485.623720000003</v>
      </c>
      <c r="AM80">
        <v>72762.364809999999</v>
      </c>
      <c r="AN80">
        <v>73924.352029999995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737.68691960000001</v>
      </c>
      <c r="E81">
        <v>749.36186959999998</v>
      </c>
      <c r="F81">
        <v>757.8638095</v>
      </c>
      <c r="G81">
        <v>769.23269459999995</v>
      </c>
      <c r="H81">
        <v>784.51819899999998</v>
      </c>
      <c r="I81">
        <v>803.57796069999995</v>
      </c>
      <c r="J81">
        <v>826.35985659999994</v>
      </c>
      <c r="K81">
        <v>852.8140836</v>
      </c>
      <c r="L81">
        <v>883.23646020000001</v>
      </c>
      <c r="M81">
        <v>918.01410009999995</v>
      </c>
      <c r="N81">
        <v>957.60373860000004</v>
      </c>
      <c r="O81">
        <v>1002.568389</v>
      </c>
      <c r="P81">
        <v>1049.7755950000001</v>
      </c>
      <c r="Q81">
        <v>1098.197218</v>
      </c>
      <c r="R81">
        <v>1147.2983260000001</v>
      </c>
      <c r="S81">
        <v>1196.873644</v>
      </c>
      <c r="T81">
        <v>1246.869813</v>
      </c>
      <c r="U81">
        <v>1295.967586</v>
      </c>
      <c r="V81">
        <v>1344.2437649999999</v>
      </c>
      <c r="W81">
        <v>1392.1799699999999</v>
      </c>
      <c r="X81">
        <v>1440.2730100000001</v>
      </c>
      <c r="Y81">
        <v>1488.905573</v>
      </c>
      <c r="Z81">
        <v>1538.3266410000001</v>
      </c>
      <c r="AA81">
        <v>1588.6734240000001</v>
      </c>
      <c r="AB81">
        <v>1640.00396</v>
      </c>
      <c r="AC81">
        <v>1692.32691</v>
      </c>
      <c r="AD81">
        <v>1745.6292659999999</v>
      </c>
      <c r="AE81">
        <v>1794.933976</v>
      </c>
      <c r="AF81">
        <v>1839.7248729999999</v>
      </c>
      <c r="AG81">
        <v>1880.5470620000001</v>
      </c>
      <c r="AH81">
        <v>1918.125898</v>
      </c>
      <c r="AI81">
        <v>1953.0342189999999</v>
      </c>
      <c r="AJ81">
        <v>1985.676342</v>
      </c>
      <c r="AK81">
        <v>2016.363609</v>
      </c>
      <c r="AL81">
        <v>2045.351195</v>
      </c>
      <c r="AM81">
        <v>2072.8723879999998</v>
      </c>
      <c r="AN81">
        <v>2099.160277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50036.260320000001</v>
      </c>
      <c r="E82">
        <v>51515.735829999998</v>
      </c>
      <c r="F82">
        <v>53022.145230000002</v>
      </c>
      <c r="G82">
        <v>54586.558830000002</v>
      </c>
      <c r="H82">
        <v>56235.772879999997</v>
      </c>
      <c r="I82">
        <v>58003.622159999999</v>
      </c>
      <c r="J82">
        <v>59936.436410000002</v>
      </c>
      <c r="K82">
        <v>62061.979010000003</v>
      </c>
      <c r="L82">
        <v>64447.944539999997</v>
      </c>
      <c r="M82">
        <v>67173.892800000001</v>
      </c>
      <c r="N82">
        <v>70328.067630000005</v>
      </c>
      <c r="O82">
        <v>74014.55442</v>
      </c>
      <c r="P82">
        <v>78145.856750000006</v>
      </c>
      <c r="Q82">
        <v>82765.149359999996</v>
      </c>
      <c r="R82">
        <v>87890.473849999995</v>
      </c>
      <c r="S82">
        <v>93561.469809999995</v>
      </c>
      <c r="T82">
        <v>99851.466679999998</v>
      </c>
      <c r="U82">
        <v>106506.41130000001</v>
      </c>
      <c r="V82">
        <v>113464.0907</v>
      </c>
      <c r="W82">
        <v>120696.18399999999</v>
      </c>
      <c r="X82">
        <v>128186.0441</v>
      </c>
      <c r="Y82">
        <v>135922.128</v>
      </c>
      <c r="Z82">
        <v>143896.28880000001</v>
      </c>
      <c r="AA82">
        <v>152103.99710000001</v>
      </c>
      <c r="AB82">
        <v>160545.41279999999</v>
      </c>
      <c r="AC82">
        <v>169226.8242</v>
      </c>
      <c r="AD82">
        <v>178162.45389999999</v>
      </c>
      <c r="AE82">
        <v>186934.87909999999</v>
      </c>
      <c r="AF82">
        <v>195447.08319999999</v>
      </c>
      <c r="AG82">
        <v>203561.5068</v>
      </c>
      <c r="AH82">
        <v>211167.72700000001</v>
      </c>
      <c r="AI82">
        <v>218181.46789999999</v>
      </c>
      <c r="AJ82">
        <v>224539.07829999999</v>
      </c>
      <c r="AK82">
        <v>230194.36120000001</v>
      </c>
      <c r="AL82">
        <v>235117.31030000001</v>
      </c>
      <c r="AM82">
        <v>239293.18429999999</v>
      </c>
      <c r="AN82">
        <v>242721.6857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83546.188389999996</v>
      </c>
      <c r="E83">
        <v>86032.646429999906</v>
      </c>
      <c r="F83">
        <v>88633.524839999998</v>
      </c>
      <c r="G83">
        <v>91293.907189999998</v>
      </c>
      <c r="H83">
        <v>93958.571590000007</v>
      </c>
      <c r="I83">
        <v>96624.470570000005</v>
      </c>
      <c r="J83">
        <v>99326.842199999999</v>
      </c>
      <c r="K83">
        <v>102125.0793</v>
      </c>
      <c r="L83">
        <v>105087.4434</v>
      </c>
      <c r="M83">
        <v>108294.8992</v>
      </c>
      <c r="N83">
        <v>111844.6685</v>
      </c>
      <c r="O83">
        <v>115852.52619999999</v>
      </c>
      <c r="P83">
        <v>120361.31819999999</v>
      </c>
      <c r="Q83">
        <v>125413.5756</v>
      </c>
      <c r="R83">
        <v>131061.30710000001</v>
      </c>
      <c r="S83">
        <v>137366.29459999999</v>
      </c>
      <c r="T83">
        <v>144414.59049999999</v>
      </c>
      <c r="U83">
        <v>152089.6758</v>
      </c>
      <c r="V83">
        <v>160334.53030000001</v>
      </c>
      <c r="W83">
        <v>169122.72140000001</v>
      </c>
      <c r="X83">
        <v>178436.3492</v>
      </c>
      <c r="Y83">
        <v>188262.962</v>
      </c>
      <c r="Z83">
        <v>198596.21840000001</v>
      </c>
      <c r="AA83">
        <v>209436.41889999999</v>
      </c>
      <c r="AB83">
        <v>220790.76790000001</v>
      </c>
      <c r="AC83">
        <v>232673.67540000001</v>
      </c>
      <c r="AD83">
        <v>245107.62899999999</v>
      </c>
      <c r="AE83">
        <v>257854.62890000001</v>
      </c>
      <c r="AF83">
        <v>270790.69699999999</v>
      </c>
      <c r="AG83">
        <v>283824.67589999997</v>
      </c>
      <c r="AH83">
        <v>296869.41629999998</v>
      </c>
      <c r="AI83">
        <v>309833.46720000001</v>
      </c>
      <c r="AJ83">
        <v>322623.42320000002</v>
      </c>
      <c r="AK83">
        <v>335148.87760000001</v>
      </c>
      <c r="AL83">
        <v>347325.62560000003</v>
      </c>
      <c r="AM83">
        <v>359078.50809999998</v>
      </c>
      <c r="AN83">
        <v>370343.76130000001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12029.786319999999</v>
      </c>
      <c r="E84">
        <v>12374.845600000001</v>
      </c>
      <c r="F84">
        <v>12735.67771</v>
      </c>
      <c r="G84">
        <v>13120.45809</v>
      </c>
      <c r="H84">
        <v>13539.50957</v>
      </c>
      <c r="I84">
        <v>13972.707850000001</v>
      </c>
      <c r="J84">
        <v>14408.06115</v>
      </c>
      <c r="K84">
        <v>14833.83771</v>
      </c>
      <c r="L84">
        <v>15254.554270000001</v>
      </c>
      <c r="M84">
        <v>15675.349130000001</v>
      </c>
      <c r="N84">
        <v>16097.647440000001</v>
      </c>
      <c r="O84">
        <v>16520.049480000001</v>
      </c>
      <c r="P84">
        <v>16961.627240000002</v>
      </c>
      <c r="Q84">
        <v>17433.300159999999</v>
      </c>
      <c r="R84">
        <v>17928.140179999999</v>
      </c>
      <c r="S84">
        <v>18442.171920000001</v>
      </c>
      <c r="T84">
        <v>18974.198219999998</v>
      </c>
      <c r="U84">
        <v>19469.432720000001</v>
      </c>
      <c r="V84">
        <v>19945.186799999999</v>
      </c>
      <c r="W84">
        <v>20409.632519999999</v>
      </c>
      <c r="X84">
        <v>20865.034210000002</v>
      </c>
      <c r="Y84">
        <v>21312.12429</v>
      </c>
      <c r="Z84">
        <v>21751.45289</v>
      </c>
      <c r="AA84">
        <v>22183.645100000002</v>
      </c>
      <c r="AB84">
        <v>22609.38391</v>
      </c>
      <c r="AC84">
        <v>23029.359769999999</v>
      </c>
      <c r="AD84">
        <v>23444.247950000001</v>
      </c>
      <c r="AE84">
        <v>23858.315269999999</v>
      </c>
      <c r="AF84">
        <v>24287.638660000001</v>
      </c>
      <c r="AG84">
        <v>24727.925459999999</v>
      </c>
      <c r="AH84">
        <v>25175.911110000001</v>
      </c>
      <c r="AI84">
        <v>25630.436519999999</v>
      </c>
      <c r="AJ84">
        <v>26091.27334</v>
      </c>
      <c r="AK84">
        <v>26558.643650000002</v>
      </c>
      <c r="AL84">
        <v>27033.15437</v>
      </c>
      <c r="AM84">
        <v>27515.780309999998</v>
      </c>
      <c r="AN84">
        <v>28007.901129999998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1730068.7879999999</v>
      </c>
      <c r="E85">
        <v>1780906.1340000001</v>
      </c>
      <c r="F85">
        <v>1833159.0989999999</v>
      </c>
      <c r="G85">
        <v>1886266.058</v>
      </c>
      <c r="H85">
        <v>1940243.1410000001</v>
      </c>
      <c r="I85">
        <v>1994993.041</v>
      </c>
      <c r="J85">
        <v>2050548.5660000001</v>
      </c>
      <c r="K85">
        <v>2106588.3670000001</v>
      </c>
      <c r="L85">
        <v>2163413.773</v>
      </c>
      <c r="M85">
        <v>2221312.574</v>
      </c>
      <c r="N85">
        <v>2280474.3059999999</v>
      </c>
      <c r="O85">
        <v>2341036.9890000001</v>
      </c>
      <c r="P85">
        <v>2403748.0359999998</v>
      </c>
      <c r="Q85">
        <v>2469189.361</v>
      </c>
      <c r="R85">
        <v>2537269.5649999999</v>
      </c>
      <c r="S85">
        <v>2608014.9389999998</v>
      </c>
      <c r="T85">
        <v>2681595.3840000001</v>
      </c>
      <c r="U85">
        <v>2758121.88</v>
      </c>
      <c r="V85">
        <v>2837352.2960000001</v>
      </c>
      <c r="W85">
        <v>2919105.6490000002</v>
      </c>
      <c r="X85">
        <v>3003219.8650000002</v>
      </c>
      <c r="Y85">
        <v>3089554.2850000001</v>
      </c>
      <c r="Z85">
        <v>3177993.3480000002</v>
      </c>
      <c r="AA85">
        <v>3268447.8339999998</v>
      </c>
      <c r="AB85">
        <v>3360853.8450000002</v>
      </c>
      <c r="AC85">
        <v>3455171.2960000001</v>
      </c>
      <c r="AD85">
        <v>3551384.0559999999</v>
      </c>
      <c r="AE85">
        <v>3650011.6069999998</v>
      </c>
      <c r="AF85">
        <v>3751438.5809999998</v>
      </c>
      <c r="AG85">
        <v>3855414.5290000001</v>
      </c>
      <c r="AH85">
        <v>3961800.2749999999</v>
      </c>
      <c r="AI85">
        <v>4070570.753</v>
      </c>
      <c r="AJ85">
        <v>4181782.9160000002</v>
      </c>
      <c r="AK85">
        <v>4295571.5149999997</v>
      </c>
      <c r="AL85">
        <v>4412156.932</v>
      </c>
      <c r="AM85">
        <v>4531855.1469999999</v>
      </c>
      <c r="AN85">
        <v>4655089.96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369249.5722</v>
      </c>
      <c r="E86">
        <v>379583.51990000001</v>
      </c>
      <c r="F86">
        <v>389656.46539999999</v>
      </c>
      <c r="G86">
        <v>399933.9682</v>
      </c>
      <c r="H86">
        <v>410883.4975</v>
      </c>
      <c r="I86">
        <v>422634.73310000001</v>
      </c>
      <c r="J86">
        <v>435180.38059999997</v>
      </c>
      <c r="K86">
        <v>448148.68520000001</v>
      </c>
      <c r="L86">
        <v>461721.21460000001</v>
      </c>
      <c r="M86">
        <v>476056.81939999998</v>
      </c>
      <c r="N86">
        <v>491208.32919999998</v>
      </c>
      <c r="O86">
        <v>507157.93219999998</v>
      </c>
      <c r="P86">
        <v>523850.00150000001</v>
      </c>
      <c r="Q86">
        <v>541458.23739999998</v>
      </c>
      <c r="R86">
        <v>559760.83120000002</v>
      </c>
      <c r="S86">
        <v>578665.84849999996</v>
      </c>
      <c r="T86">
        <v>598192.67689999996</v>
      </c>
      <c r="U86">
        <v>617784.21180000005</v>
      </c>
      <c r="V86">
        <v>637501.10419999994</v>
      </c>
      <c r="W86">
        <v>657425.18669999996</v>
      </c>
      <c r="X86">
        <v>677623.71180000005</v>
      </c>
      <c r="Y86">
        <v>698138.76789999998</v>
      </c>
      <c r="Z86">
        <v>718987.38379999995</v>
      </c>
      <c r="AA86">
        <v>740168.72210000001</v>
      </c>
      <c r="AB86">
        <v>761672.98719999997</v>
      </c>
      <c r="AC86">
        <v>783489.65650000004</v>
      </c>
      <c r="AD86">
        <v>805613.60190000001</v>
      </c>
      <c r="AE86">
        <v>828126.63760000002</v>
      </c>
      <c r="AF86">
        <v>851099.69960000005</v>
      </c>
      <c r="AG86">
        <v>874224.62829999998</v>
      </c>
      <c r="AH86">
        <v>897374.0442</v>
      </c>
      <c r="AI86">
        <v>920570.53520000004</v>
      </c>
      <c r="AJ86">
        <v>943917.75879999995</v>
      </c>
      <c r="AK86">
        <v>967555.97679999995</v>
      </c>
      <c r="AL86">
        <v>991651.03500000003</v>
      </c>
      <c r="AM86">
        <v>1016391.509</v>
      </c>
      <c r="AN86">
        <v>1041991.601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16239.965319999999</v>
      </c>
      <c r="E87">
        <v>16566.683870000001</v>
      </c>
      <c r="F87">
        <v>16877.852610000002</v>
      </c>
      <c r="G87">
        <v>17299.19931</v>
      </c>
      <c r="H87">
        <v>17827.140579999999</v>
      </c>
      <c r="I87">
        <v>18444.711019999999</v>
      </c>
      <c r="J87">
        <v>19135.440350000001</v>
      </c>
      <c r="K87">
        <v>19901.532459999999</v>
      </c>
      <c r="L87">
        <v>20755.48126</v>
      </c>
      <c r="M87">
        <v>21711.01887</v>
      </c>
      <c r="N87">
        <v>22779.910059999998</v>
      </c>
      <c r="O87">
        <v>23972.555509999998</v>
      </c>
      <c r="P87">
        <v>25141.248930000002</v>
      </c>
      <c r="Q87">
        <v>26310.539120000001</v>
      </c>
      <c r="R87">
        <v>27482.37342</v>
      </c>
      <c r="S87">
        <v>28659.276539999999</v>
      </c>
      <c r="T87">
        <v>29841.76424</v>
      </c>
      <c r="U87">
        <v>30825.193289999999</v>
      </c>
      <c r="V87">
        <v>31722.908380000001</v>
      </c>
      <c r="W87">
        <v>32569.969829999998</v>
      </c>
      <c r="X87">
        <v>33376.498760000002</v>
      </c>
      <c r="Y87">
        <v>34145.834479999998</v>
      </c>
      <c r="Z87">
        <v>34879.556080000002</v>
      </c>
      <c r="AA87">
        <v>35578.812149999998</v>
      </c>
      <c r="AB87">
        <v>36244.573230000002</v>
      </c>
      <c r="AC87">
        <v>36877.599309999998</v>
      </c>
      <c r="AD87">
        <v>37478.398659999999</v>
      </c>
      <c r="AE87">
        <v>37808.759969999999</v>
      </c>
      <c r="AF87">
        <v>37965.977220000001</v>
      </c>
      <c r="AG87">
        <v>37989.47694</v>
      </c>
      <c r="AH87">
        <v>37905.737549999998</v>
      </c>
      <c r="AI87">
        <v>37733.855539999997</v>
      </c>
      <c r="AJ87">
        <v>37488.03673</v>
      </c>
      <c r="AK87">
        <v>37179.33253</v>
      </c>
      <c r="AL87">
        <v>36816.883390000003</v>
      </c>
      <c r="AM87">
        <v>36408.464650000002</v>
      </c>
      <c r="AN87">
        <v>35960.890050000002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53406.063820000003</v>
      </c>
      <c r="E88">
        <v>54828.657859999999</v>
      </c>
      <c r="F88">
        <v>56306.475980000003</v>
      </c>
      <c r="G88">
        <v>58122.117910000001</v>
      </c>
      <c r="H88">
        <v>60623.7912</v>
      </c>
      <c r="I88">
        <v>63295.899989999998</v>
      </c>
      <c r="J88">
        <v>65950.084589999999</v>
      </c>
      <c r="K88">
        <v>68299.137650000004</v>
      </c>
      <c r="L88">
        <v>70454.26483</v>
      </c>
      <c r="M88">
        <v>72505.853069999997</v>
      </c>
      <c r="N88">
        <v>74459.644920000006</v>
      </c>
      <c r="O88">
        <v>76266.713539999997</v>
      </c>
      <c r="P88">
        <v>78312.880369999999</v>
      </c>
      <c r="Q88">
        <v>80766.662419999906</v>
      </c>
      <c r="R88">
        <v>83429.859589999905</v>
      </c>
      <c r="S88">
        <v>86224.678820000001</v>
      </c>
      <c r="T88">
        <v>89135.525699999998</v>
      </c>
      <c r="U88">
        <v>91608.458410000007</v>
      </c>
      <c r="V88">
        <v>93818.848079999996</v>
      </c>
      <c r="W88">
        <v>95822.853579999995</v>
      </c>
      <c r="X88">
        <v>97640.783890000006</v>
      </c>
      <c r="Y88">
        <v>99287.102780000001</v>
      </c>
      <c r="Z88">
        <v>100775.4929</v>
      </c>
      <c r="AA88">
        <v>102118.9786</v>
      </c>
      <c r="AB88">
        <v>103329.54029999999</v>
      </c>
      <c r="AC88">
        <v>104417.9955</v>
      </c>
      <c r="AD88">
        <v>105394.0537</v>
      </c>
      <c r="AE88">
        <v>106387.0514</v>
      </c>
      <c r="AF88">
        <v>107601.03509999999</v>
      </c>
      <c r="AG88">
        <v>108831.6722</v>
      </c>
      <c r="AH88">
        <v>109998.8845</v>
      </c>
      <c r="AI88">
        <v>111091.065</v>
      </c>
      <c r="AJ88">
        <v>112118.3893</v>
      </c>
      <c r="AK88">
        <v>113095.8008</v>
      </c>
      <c r="AL88">
        <v>114038.3904</v>
      </c>
      <c r="AM88">
        <v>114960.0505</v>
      </c>
      <c r="AN88">
        <v>115873.6939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11371.623610000001</v>
      </c>
      <c r="E89">
        <v>12068.964529999999</v>
      </c>
      <c r="F89">
        <v>12790.499900000001</v>
      </c>
      <c r="G89">
        <v>13492.45506</v>
      </c>
      <c r="H89">
        <v>14848.87075</v>
      </c>
      <c r="I89">
        <v>16133.71846</v>
      </c>
      <c r="J89">
        <v>17199.841100000001</v>
      </c>
      <c r="K89">
        <v>18064.825339999999</v>
      </c>
      <c r="L89">
        <v>18764.14877</v>
      </c>
      <c r="M89">
        <v>19304.983370000002</v>
      </c>
      <c r="N89">
        <v>19655.87</v>
      </c>
      <c r="O89">
        <v>19746.015899999999</v>
      </c>
      <c r="P89">
        <v>20439.87815</v>
      </c>
      <c r="Q89">
        <v>21374.93763</v>
      </c>
      <c r="R89">
        <v>22437.904750000002</v>
      </c>
      <c r="S89">
        <v>23605.06612</v>
      </c>
      <c r="T89">
        <v>24886.04839</v>
      </c>
      <c r="U89">
        <v>26069.945530000001</v>
      </c>
      <c r="V89">
        <v>27124.68202</v>
      </c>
      <c r="W89">
        <v>28038.83569</v>
      </c>
      <c r="X89">
        <v>28808.823240000002</v>
      </c>
      <c r="Y89">
        <v>29435.558570000001</v>
      </c>
      <c r="Z89">
        <v>29921.95722</v>
      </c>
      <c r="AA89">
        <v>30271.285370000001</v>
      </c>
      <c r="AB89">
        <v>30486.372879999999</v>
      </c>
      <c r="AC89">
        <v>30569.449110000001</v>
      </c>
      <c r="AD89">
        <v>30522.408049999998</v>
      </c>
      <c r="AE89">
        <v>31126.400809999999</v>
      </c>
      <c r="AF89">
        <v>31745.72696</v>
      </c>
      <c r="AG89">
        <v>32225.658640000001</v>
      </c>
      <c r="AH89">
        <v>32563.921259999999</v>
      </c>
      <c r="AI89">
        <v>32787.88654</v>
      </c>
      <c r="AJ89">
        <v>32923.408009999999</v>
      </c>
      <c r="AK89">
        <v>32989.803910000002</v>
      </c>
      <c r="AL89">
        <v>33000.908450000003</v>
      </c>
      <c r="AM89">
        <v>32966.724450000002</v>
      </c>
      <c r="AN89">
        <v>32894.821409999997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978.03723720000005</v>
      </c>
      <c r="E90">
        <v>1267.967212</v>
      </c>
      <c r="F90">
        <v>1642.038086</v>
      </c>
      <c r="G90">
        <v>2121.2452159999998</v>
      </c>
      <c r="H90">
        <v>2759.3529720000001</v>
      </c>
      <c r="I90">
        <v>3466.8837429999999</v>
      </c>
      <c r="J90">
        <v>4278.1755990000001</v>
      </c>
      <c r="K90">
        <v>5225.179846</v>
      </c>
      <c r="L90">
        <v>6336.1658340000004</v>
      </c>
      <c r="M90">
        <v>7628.9565050000001</v>
      </c>
      <c r="N90">
        <v>9101.0100270000003</v>
      </c>
      <c r="O90">
        <v>10713.387049999999</v>
      </c>
      <c r="P90">
        <v>12418.808660000001</v>
      </c>
      <c r="Q90">
        <v>14379.78839</v>
      </c>
      <c r="R90">
        <v>16639.04133</v>
      </c>
      <c r="S90">
        <v>19248.132369999999</v>
      </c>
      <c r="T90">
        <v>22274.659790000002</v>
      </c>
      <c r="U90">
        <v>24895.181649999999</v>
      </c>
      <c r="V90">
        <v>27581.062119999999</v>
      </c>
      <c r="W90">
        <v>30316.288629999999</v>
      </c>
      <c r="X90">
        <v>33087.433599999997</v>
      </c>
      <c r="Y90">
        <v>35883.931210000002</v>
      </c>
      <c r="Z90">
        <v>38696.15047</v>
      </c>
      <c r="AA90">
        <v>41513.797180000001</v>
      </c>
      <c r="AB90">
        <v>44324.96991</v>
      </c>
      <c r="AC90">
        <v>47115.73704</v>
      </c>
      <c r="AD90">
        <v>49870.238740000001</v>
      </c>
      <c r="AE90">
        <v>52542.221879999997</v>
      </c>
      <c r="AF90">
        <v>54741.663610000003</v>
      </c>
      <c r="AG90">
        <v>56591.787259999997</v>
      </c>
      <c r="AH90">
        <v>58193.108110000001</v>
      </c>
      <c r="AI90">
        <v>59609.579429999998</v>
      </c>
      <c r="AJ90">
        <v>60882.552210000002</v>
      </c>
      <c r="AK90">
        <v>62040.238810000003</v>
      </c>
      <c r="AL90">
        <v>63103.149510000003</v>
      </c>
      <c r="AM90">
        <v>64086.872640000001</v>
      </c>
      <c r="AN90">
        <v>65004.076710000001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658.24612579999996</v>
      </c>
      <c r="E91">
        <v>675.54116580000004</v>
      </c>
      <c r="F91">
        <v>689.57035570000005</v>
      </c>
      <c r="G91">
        <v>699.13458360000004</v>
      </c>
      <c r="H91">
        <v>809.25653360000001</v>
      </c>
      <c r="I91">
        <v>955.67084990000001</v>
      </c>
      <c r="J91">
        <v>1122.3451439999999</v>
      </c>
      <c r="K91">
        <v>1308.2384669999999</v>
      </c>
      <c r="L91">
        <v>1516.2259019999999</v>
      </c>
      <c r="M91">
        <v>1748.397258</v>
      </c>
      <c r="N91">
        <v>2003.213712</v>
      </c>
      <c r="O91">
        <v>2272.630572</v>
      </c>
      <c r="P91">
        <v>2449.721376</v>
      </c>
      <c r="Q91">
        <v>2593.5170929999999</v>
      </c>
      <c r="R91">
        <v>2727.515617</v>
      </c>
      <c r="S91">
        <v>2860.0688409999998</v>
      </c>
      <c r="T91">
        <v>2995.1727999999998</v>
      </c>
      <c r="U91">
        <v>3159.3571160000001</v>
      </c>
      <c r="V91">
        <v>3321.227089</v>
      </c>
      <c r="W91">
        <v>3468.8509140000001</v>
      </c>
      <c r="X91">
        <v>3597.79502</v>
      </c>
      <c r="Y91">
        <v>3706.4320090000001</v>
      </c>
      <c r="Z91">
        <v>3794.2532430000001</v>
      </c>
      <c r="AA91">
        <v>3861.203818</v>
      </c>
      <c r="AB91">
        <v>3907.4176499999999</v>
      </c>
      <c r="AC91">
        <v>3933.125278</v>
      </c>
      <c r="AD91">
        <v>3938.6481180000001</v>
      </c>
      <c r="AE91">
        <v>4021.4465989999999</v>
      </c>
      <c r="AF91">
        <v>4101.9088609999999</v>
      </c>
      <c r="AG91">
        <v>4160.8160070000004</v>
      </c>
      <c r="AH91">
        <v>4198.2447659999998</v>
      </c>
      <c r="AI91">
        <v>4218.0415650000004</v>
      </c>
      <c r="AJ91">
        <v>4223.8590020000001</v>
      </c>
      <c r="AK91">
        <v>4218.5112319999998</v>
      </c>
      <c r="AL91">
        <v>4204.1034849999996</v>
      </c>
      <c r="AM91">
        <v>4182.2384970000003</v>
      </c>
      <c r="AN91">
        <v>4154.1914809999998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9.1334389770000008</v>
      </c>
      <c r="E92">
        <v>19.20294329</v>
      </c>
      <c r="F92">
        <v>40.693074230000001</v>
      </c>
      <c r="G92">
        <v>86.701709080000001</v>
      </c>
      <c r="H92">
        <v>172.49546580000001</v>
      </c>
      <c r="I92">
        <v>332.84801499999998</v>
      </c>
      <c r="J92">
        <v>631.42972410000004</v>
      </c>
      <c r="K92">
        <v>1184.635217</v>
      </c>
      <c r="L92">
        <v>2203.040407</v>
      </c>
      <c r="M92">
        <v>4060.184358</v>
      </c>
      <c r="N92">
        <v>7400.0739380000005</v>
      </c>
      <c r="O92">
        <v>13286.26303</v>
      </c>
      <c r="P92">
        <v>14929.300090000001</v>
      </c>
      <c r="Q92">
        <v>16605.651249999999</v>
      </c>
      <c r="R92">
        <v>18341.57746</v>
      </c>
      <c r="S92">
        <v>20159.06033</v>
      </c>
      <c r="T92">
        <v>22085.166020000001</v>
      </c>
      <c r="U92">
        <v>26231.181219999999</v>
      </c>
      <c r="V92">
        <v>30904.24006</v>
      </c>
      <c r="W92">
        <v>36145.142379999998</v>
      </c>
      <c r="X92">
        <v>41999.295180000001</v>
      </c>
      <c r="Y92">
        <v>48517.968760000003</v>
      </c>
      <c r="Z92">
        <v>55756.682789999999</v>
      </c>
      <c r="AA92">
        <v>63773.21643</v>
      </c>
      <c r="AB92">
        <v>72625.770619999996</v>
      </c>
      <c r="AC92">
        <v>82371.308550000002</v>
      </c>
      <c r="AD92">
        <v>93064.341560000001</v>
      </c>
      <c r="AE92">
        <v>99033.747010000006</v>
      </c>
      <c r="AF92">
        <v>104105.7111</v>
      </c>
      <c r="AG92">
        <v>108498.7852</v>
      </c>
      <c r="AH92">
        <v>112398.16770000001</v>
      </c>
      <c r="AI92">
        <v>115924.5984</v>
      </c>
      <c r="AJ92">
        <v>119158.06140000001</v>
      </c>
      <c r="AK92">
        <v>122154.57610000001</v>
      </c>
      <c r="AL92">
        <v>124955.9702</v>
      </c>
      <c r="AM92">
        <v>127594.9474</v>
      </c>
      <c r="AN92">
        <v>130098.8321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363.66595669999998</v>
      </c>
      <c r="E93">
        <v>489.699703</v>
      </c>
      <c r="F93">
        <v>674.77756450000004</v>
      </c>
      <c r="G93">
        <v>938.62488040000005</v>
      </c>
      <c r="H93">
        <v>1208.7171949999999</v>
      </c>
      <c r="I93">
        <v>1479.429531</v>
      </c>
      <c r="J93">
        <v>1756.8009400000001</v>
      </c>
      <c r="K93">
        <v>2047.707038</v>
      </c>
      <c r="L93">
        <v>2356.461965</v>
      </c>
      <c r="M93">
        <v>2682.4915299999998</v>
      </c>
      <c r="N93">
        <v>3018.1138850000002</v>
      </c>
      <c r="O93">
        <v>3345.8280639999998</v>
      </c>
      <c r="P93">
        <v>3596.0425650000002</v>
      </c>
      <c r="Q93">
        <v>3814.7855629999999</v>
      </c>
      <c r="R93">
        <v>4019.79198</v>
      </c>
      <c r="S93">
        <v>4217.7032859999999</v>
      </c>
      <c r="T93">
        <v>4412.5404330000001</v>
      </c>
      <c r="U93">
        <v>4638.5483290000002</v>
      </c>
      <c r="V93">
        <v>4851.0718969999998</v>
      </c>
      <c r="W93">
        <v>5033.49881</v>
      </c>
      <c r="X93">
        <v>5180.2735080000002</v>
      </c>
      <c r="Y93">
        <v>5290.1527500000002</v>
      </c>
      <c r="Z93">
        <v>5363.7051099999999</v>
      </c>
      <c r="AA93">
        <v>5402.2775449999999</v>
      </c>
      <c r="AB93">
        <v>5407.5511699999997</v>
      </c>
      <c r="AC93">
        <v>5381.3592209999997</v>
      </c>
      <c r="AD93">
        <v>5325.6382620000004</v>
      </c>
      <c r="AE93">
        <v>3266.223528</v>
      </c>
      <c r="AF93">
        <v>1665.581383</v>
      </c>
      <c r="AG93">
        <v>781.37851590000002</v>
      </c>
      <c r="AH93">
        <v>348.36868950000002</v>
      </c>
      <c r="AI93">
        <v>149.29405560000001</v>
      </c>
      <c r="AJ93">
        <v>61.822976019999999</v>
      </c>
      <c r="AK93">
        <v>24.848385050000001</v>
      </c>
      <c r="AL93">
        <v>9.7582559530000008</v>
      </c>
      <c r="AM93">
        <v>3.7891884079999998</v>
      </c>
      <c r="AN93">
        <v>1.4856190929999999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563.42425820000005</v>
      </c>
      <c r="E94">
        <v>627.89625060000003</v>
      </c>
      <c r="F94">
        <v>701.72106340000005</v>
      </c>
      <c r="G94">
        <v>782.56240000000003</v>
      </c>
      <c r="H94">
        <v>886.60915260000002</v>
      </c>
      <c r="I94">
        <v>984.29459210000005</v>
      </c>
      <c r="J94">
        <v>1070.667606</v>
      </c>
      <c r="K94">
        <v>1147.5898460000001</v>
      </c>
      <c r="L94">
        <v>1217.0931740000001</v>
      </c>
      <c r="M94">
        <v>1279.126919</v>
      </c>
      <c r="N94">
        <v>1330.9140890000001</v>
      </c>
      <c r="O94">
        <v>1366.7056669999999</v>
      </c>
      <c r="P94">
        <v>1404.311567</v>
      </c>
      <c r="Q94">
        <v>1442.149891</v>
      </c>
      <c r="R94">
        <v>1479.9447640000001</v>
      </c>
      <c r="S94">
        <v>1518.0616259999999</v>
      </c>
      <c r="T94">
        <v>1557.359776</v>
      </c>
      <c r="U94">
        <v>1514.907103</v>
      </c>
      <c r="V94">
        <v>1437.134632</v>
      </c>
      <c r="W94">
        <v>1342.998108</v>
      </c>
      <c r="X94">
        <v>1240.6795520000001</v>
      </c>
      <c r="Y94">
        <v>1134.8307569999999</v>
      </c>
      <c r="Z94">
        <v>1028.6845760000001</v>
      </c>
      <c r="AA94">
        <v>924.65873079999994</v>
      </c>
      <c r="AB94">
        <v>824.56322290000003</v>
      </c>
      <c r="AC94">
        <v>729.71178099999997</v>
      </c>
      <c r="AD94">
        <v>641.00957319999998</v>
      </c>
      <c r="AE94">
        <v>532.13009090000003</v>
      </c>
      <c r="AF94">
        <v>428.50332200000003</v>
      </c>
      <c r="AG94">
        <v>338.441485</v>
      </c>
      <c r="AH94">
        <v>263.50134989999998</v>
      </c>
      <c r="AI94">
        <v>202.74636229999999</v>
      </c>
      <c r="AJ94">
        <v>154.38567169999999</v>
      </c>
      <c r="AK94">
        <v>116.44449849999999</v>
      </c>
      <c r="AL94">
        <v>87.044355159999995</v>
      </c>
      <c r="AM94">
        <v>64.514455179999999</v>
      </c>
      <c r="AN94">
        <v>47.426251020000002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0.83322297249999999</v>
      </c>
      <c r="E95">
        <v>4.9186848750000003</v>
      </c>
      <c r="F95">
        <v>34.73257607</v>
      </c>
      <c r="G95">
        <v>259.1597749</v>
      </c>
      <c r="H95">
        <v>628.86701519999997</v>
      </c>
      <c r="I95">
        <v>1012.107541</v>
      </c>
      <c r="J95">
        <v>1397.3665169999999</v>
      </c>
      <c r="K95">
        <v>1805.5784329999999</v>
      </c>
      <c r="L95">
        <v>2252.9206140000001</v>
      </c>
      <c r="M95">
        <v>2746.1308159999999</v>
      </c>
      <c r="N95">
        <v>3281.4357409999998</v>
      </c>
      <c r="O95">
        <v>3841.249354</v>
      </c>
      <c r="P95">
        <v>4178.7607939999998</v>
      </c>
      <c r="Q95">
        <v>4412.5778829999999</v>
      </c>
      <c r="R95">
        <v>4594.4193690000002</v>
      </c>
      <c r="S95">
        <v>4744.3854570000003</v>
      </c>
      <c r="T95">
        <v>4872.6571809999996</v>
      </c>
      <c r="U95">
        <v>4768.9181429999999</v>
      </c>
      <c r="V95">
        <v>4551.5864490000004</v>
      </c>
      <c r="W95">
        <v>4273.4418480000004</v>
      </c>
      <c r="X95">
        <v>3960.7409429999998</v>
      </c>
      <c r="Y95">
        <v>3630.338542</v>
      </c>
      <c r="Z95">
        <v>3294.6519840000001</v>
      </c>
      <c r="AA95">
        <v>2963.1162549999999</v>
      </c>
      <c r="AB95">
        <v>2642.7708469999998</v>
      </c>
      <c r="AC95">
        <v>2338.6622539999998</v>
      </c>
      <c r="AD95">
        <v>2054.2040360000001</v>
      </c>
      <c r="AE95">
        <v>1896.2195079999999</v>
      </c>
      <c r="AF95">
        <v>1766.233262</v>
      </c>
      <c r="AG95">
        <v>1641.424675</v>
      </c>
      <c r="AH95">
        <v>1519.32942</v>
      </c>
      <c r="AI95">
        <v>1401.35358</v>
      </c>
      <c r="AJ95">
        <v>1288.9618829999999</v>
      </c>
      <c r="AK95">
        <v>1183.059696</v>
      </c>
      <c r="AL95">
        <v>1084.066734</v>
      </c>
      <c r="AM95">
        <v>992.07116480000002</v>
      </c>
      <c r="AN95">
        <v>906.95453889999999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2655.481679</v>
      </c>
      <c r="E96">
        <v>2684.9160230000002</v>
      </c>
      <c r="F96">
        <v>2696.1118580000002</v>
      </c>
      <c r="G96">
        <v>2686.3519839999999</v>
      </c>
      <c r="H96">
        <v>2874.1820130000001</v>
      </c>
      <c r="I96">
        <v>3063.9706489999999</v>
      </c>
      <c r="J96">
        <v>3213.2854349999998</v>
      </c>
      <c r="K96">
        <v>3322.3616229999998</v>
      </c>
      <c r="L96">
        <v>3397.8901150000002</v>
      </c>
      <c r="M96">
        <v>3442.2116700000001</v>
      </c>
      <c r="N96">
        <v>3451.115018</v>
      </c>
      <c r="O96">
        <v>3413.9743680000001</v>
      </c>
      <c r="P96">
        <v>3438.8850790000001</v>
      </c>
      <c r="Q96">
        <v>3484.2779249999999</v>
      </c>
      <c r="R96">
        <v>3537.311283</v>
      </c>
      <c r="S96">
        <v>3595.335799</v>
      </c>
      <c r="T96">
        <v>3659.418545</v>
      </c>
      <c r="U96">
        <v>3760.1750499999998</v>
      </c>
      <c r="V96">
        <v>3858.7924109999999</v>
      </c>
      <c r="W96">
        <v>3942.5476180000001</v>
      </c>
      <c r="X96">
        <v>4008.0817950000001</v>
      </c>
      <c r="Y96">
        <v>4055.1486620000001</v>
      </c>
      <c r="Z96">
        <v>4084.466954</v>
      </c>
      <c r="AA96">
        <v>4096.9374550000002</v>
      </c>
      <c r="AB96">
        <v>4093.3725260000001</v>
      </c>
      <c r="AC96">
        <v>4074.432992</v>
      </c>
      <c r="AD96">
        <v>4040.658825</v>
      </c>
      <c r="AE96">
        <v>4094.7250680000002</v>
      </c>
      <c r="AF96">
        <v>4152.1248649999998</v>
      </c>
      <c r="AG96">
        <v>4192.8254509999997</v>
      </c>
      <c r="AH96">
        <v>4216.8651900000004</v>
      </c>
      <c r="AI96">
        <v>4228.0282020000004</v>
      </c>
      <c r="AJ96">
        <v>4229.7835750000004</v>
      </c>
      <c r="AK96">
        <v>4224.6716880000004</v>
      </c>
      <c r="AL96">
        <v>4214.4711740000002</v>
      </c>
      <c r="AM96">
        <v>4200.43217</v>
      </c>
      <c r="AN96">
        <v>4183.4687430000004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2901.4543829999998</v>
      </c>
      <c r="E97">
        <v>2935.861656</v>
      </c>
      <c r="F97">
        <v>2938.165602</v>
      </c>
      <c r="G97">
        <v>2913.4206629999999</v>
      </c>
      <c r="H97">
        <v>3102.296057</v>
      </c>
      <c r="I97">
        <v>3299.5841180000002</v>
      </c>
      <c r="J97">
        <v>3462.7337729999999</v>
      </c>
      <c r="K97">
        <v>3591.9738400000001</v>
      </c>
      <c r="L97">
        <v>3693.921347</v>
      </c>
      <c r="M97">
        <v>3770.288485</v>
      </c>
      <c r="N97">
        <v>3815.430417</v>
      </c>
      <c r="O97">
        <v>3816.1345580000002</v>
      </c>
      <c r="P97">
        <v>3756.9266029999999</v>
      </c>
      <c r="Q97">
        <v>3674.3834940000002</v>
      </c>
      <c r="R97">
        <v>3582.020536</v>
      </c>
      <c r="S97">
        <v>3485.494968</v>
      </c>
      <c r="T97">
        <v>3388.5140740000002</v>
      </c>
      <c r="U97">
        <v>3354.5885090000002</v>
      </c>
      <c r="V97">
        <v>3323.6701050000001</v>
      </c>
      <c r="W97">
        <v>3278.340862</v>
      </c>
      <c r="X97">
        <v>3215.485091</v>
      </c>
      <c r="Y97">
        <v>3136.2745650000002</v>
      </c>
      <c r="Z97">
        <v>3043.0016890000002</v>
      </c>
      <c r="AA97">
        <v>2938.0515270000001</v>
      </c>
      <c r="AB97">
        <v>2823.5952910000001</v>
      </c>
      <c r="AC97">
        <v>2701.5356339999998</v>
      </c>
      <c r="AD97">
        <v>2573.5420049999998</v>
      </c>
      <c r="AE97">
        <v>2001.5224209999999</v>
      </c>
      <c r="AF97">
        <v>1432.448529</v>
      </c>
      <c r="AG97">
        <v>984.34970629999998</v>
      </c>
      <c r="AH97">
        <v>659.06912950000003</v>
      </c>
      <c r="AI97">
        <v>432.39096260000002</v>
      </c>
      <c r="AJ97">
        <v>278.6914572</v>
      </c>
      <c r="AK97">
        <v>176.7504764</v>
      </c>
      <c r="AL97">
        <v>110.44562089999999</v>
      </c>
      <c r="AM97">
        <v>68.087421879999894</v>
      </c>
      <c r="AN97">
        <v>41.477098660000003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12562.044620000001</v>
      </c>
      <c r="E98">
        <v>13161.997369999999</v>
      </c>
      <c r="F98">
        <v>13628.59182</v>
      </c>
      <c r="G98">
        <v>13992.86901</v>
      </c>
      <c r="H98">
        <v>15533.29286</v>
      </c>
      <c r="I98">
        <v>16693.451359999999</v>
      </c>
      <c r="J98">
        <v>17652.706289999998</v>
      </c>
      <c r="K98">
        <v>18498.72896</v>
      </c>
      <c r="L98">
        <v>19266.055639999999</v>
      </c>
      <c r="M98">
        <v>19941.931049999999</v>
      </c>
      <c r="N98">
        <v>20470.782210000001</v>
      </c>
      <c r="O98">
        <v>20754.812999999998</v>
      </c>
      <c r="P98">
        <v>21999.156920000001</v>
      </c>
      <c r="Q98">
        <v>23329.35312</v>
      </c>
      <c r="R98">
        <v>24759.211159999999</v>
      </c>
      <c r="S98">
        <v>26306.770990000001</v>
      </c>
      <c r="T98">
        <v>28000.515220000001</v>
      </c>
      <c r="U98">
        <v>29077.89933</v>
      </c>
      <c r="V98">
        <v>29973.464830000001</v>
      </c>
      <c r="W98">
        <v>30694.026890000001</v>
      </c>
      <c r="X98">
        <v>31248.617419999999</v>
      </c>
      <c r="Y98">
        <v>31648.220229999999</v>
      </c>
      <c r="Z98">
        <v>31903.617030000001</v>
      </c>
      <c r="AA98">
        <v>32024.186129999998</v>
      </c>
      <c r="AB98">
        <v>32017.60872</v>
      </c>
      <c r="AC98">
        <v>31890.082200000001</v>
      </c>
      <c r="AD98">
        <v>31646.853739999999</v>
      </c>
      <c r="AE98">
        <v>33342.429810000001</v>
      </c>
      <c r="AF98">
        <v>34789.325279999997</v>
      </c>
      <c r="AG98">
        <v>36067.564350000001</v>
      </c>
      <c r="AH98">
        <v>37242.247080000001</v>
      </c>
      <c r="AI98">
        <v>38355.027889999998</v>
      </c>
      <c r="AJ98">
        <v>39432.802150000003</v>
      </c>
      <c r="AK98">
        <v>40493.654869999998</v>
      </c>
      <c r="AL98">
        <v>41550.354939999997</v>
      </c>
      <c r="AM98">
        <v>42612.183290000001</v>
      </c>
      <c r="AN98">
        <v>43686.291219999999</v>
      </c>
    </row>
    <row r="99" spans="1:40" x14ac:dyDescent="0.25">
      <c r="A99" s="27" t="s">
        <v>432</v>
      </c>
      <c r="B99" t="s">
        <v>336</v>
      </c>
      <c r="C99">
        <v>474.12527679999999</v>
      </c>
      <c r="D99">
        <v>543.45658600000002</v>
      </c>
      <c r="E99">
        <v>642.93519860000004</v>
      </c>
      <c r="F99">
        <v>767.6135706</v>
      </c>
      <c r="G99">
        <v>918.2793259</v>
      </c>
      <c r="H99">
        <v>763.76127369999995</v>
      </c>
      <c r="I99">
        <v>541.86316569999997</v>
      </c>
      <c r="J99">
        <v>355.6002029</v>
      </c>
      <c r="K99">
        <v>222.5489537</v>
      </c>
      <c r="L99">
        <v>134.4371108</v>
      </c>
      <c r="M99">
        <v>78.725620640000002</v>
      </c>
      <c r="N99">
        <v>44.711196469999997</v>
      </c>
      <c r="O99">
        <v>24.58097785</v>
      </c>
      <c r="P99">
        <v>17.922736660000002</v>
      </c>
      <c r="Q99">
        <v>14.31193156</v>
      </c>
      <c r="R99">
        <v>11.744128630000001</v>
      </c>
      <c r="S99">
        <v>9.7190091410000008</v>
      </c>
      <c r="T99">
        <v>8.0699324870000009</v>
      </c>
      <c r="U99">
        <v>7.6021456010000001</v>
      </c>
      <c r="V99">
        <v>7.4687335780000002</v>
      </c>
      <c r="W99">
        <v>7.4435394160000001</v>
      </c>
      <c r="X99">
        <v>7.4658973629999998</v>
      </c>
      <c r="Y99">
        <v>7.5207928409999996</v>
      </c>
      <c r="Z99">
        <v>7.6063377320000001</v>
      </c>
      <c r="AA99">
        <v>7.7243040379999997</v>
      </c>
      <c r="AB99">
        <v>7.8773812090000002</v>
      </c>
      <c r="AC99">
        <v>8.0684614579999998</v>
      </c>
      <c r="AD99">
        <v>8.300554451</v>
      </c>
      <c r="AE99">
        <v>8.5464086520000002</v>
      </c>
      <c r="AF99">
        <v>8.7811920380000004</v>
      </c>
      <c r="AG99">
        <v>9.0145901110000004</v>
      </c>
      <c r="AH99">
        <v>9.2639011310000008</v>
      </c>
      <c r="AI99">
        <v>9.5442868430000001</v>
      </c>
      <c r="AJ99">
        <v>9.8678909099999998</v>
      </c>
      <c r="AK99">
        <v>10.24499526</v>
      </c>
      <c r="AL99">
        <v>10.685227169999999</v>
      </c>
      <c r="AM99">
        <v>11.19844378</v>
      </c>
      <c r="AN99">
        <v>11.79543443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6004.2263819999998</v>
      </c>
      <c r="E100">
        <v>5904.9959500000004</v>
      </c>
      <c r="F100">
        <v>5730.4502279999997</v>
      </c>
      <c r="G100">
        <v>5501.0663279999999</v>
      </c>
      <c r="H100">
        <v>3385.3656059999998</v>
      </c>
      <c r="I100">
        <v>1716.319542</v>
      </c>
      <c r="J100">
        <v>789.63753059999999</v>
      </c>
      <c r="K100">
        <v>341.88508130000002</v>
      </c>
      <c r="L100">
        <v>141.65507719999999</v>
      </c>
      <c r="M100">
        <v>56.86750327</v>
      </c>
      <c r="N100">
        <v>22.495864470000001</v>
      </c>
      <c r="O100">
        <v>9.0303309420000009</v>
      </c>
      <c r="P100">
        <v>5.6558233019999999</v>
      </c>
      <c r="Q100">
        <v>4.0950304849999997</v>
      </c>
      <c r="R100">
        <v>3.1024020160000001</v>
      </c>
      <c r="S100">
        <v>2.3874298550000002</v>
      </c>
      <c r="T100">
        <v>1.8503025689999999</v>
      </c>
      <c r="U100">
        <v>1.4489519500000001</v>
      </c>
      <c r="V100">
        <v>1.1364513389999999</v>
      </c>
      <c r="W100">
        <v>0.89051035590000005</v>
      </c>
      <c r="X100">
        <v>0.69683748010000002</v>
      </c>
      <c r="Y100">
        <v>0.54463335830000004</v>
      </c>
      <c r="Z100">
        <v>0.42529505810000001</v>
      </c>
      <c r="AA100">
        <v>0.33190553680000001</v>
      </c>
      <c r="AB100">
        <v>0.25892559949999999</v>
      </c>
      <c r="AC100">
        <v>0.20194941250000001</v>
      </c>
      <c r="AD100">
        <v>0.15749466879999999</v>
      </c>
      <c r="AE100">
        <v>0.12501316309999999</v>
      </c>
      <c r="AF100">
        <v>9.9513137599999996E-2</v>
      </c>
      <c r="AG100">
        <v>7.9168665999999999E-2</v>
      </c>
      <c r="AH100">
        <v>6.2953334499999999E-2</v>
      </c>
      <c r="AI100">
        <v>5.00710989E-2</v>
      </c>
      <c r="AJ100">
        <v>3.98597329E-2</v>
      </c>
      <c r="AK100">
        <v>3.1773249699999999E-2</v>
      </c>
      <c r="AL100">
        <v>2.5369468499999999E-2</v>
      </c>
      <c r="AM100">
        <v>2.0294893099999999E-2</v>
      </c>
      <c r="AN100">
        <v>1.6269235199999999E-2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50290.719980000002</v>
      </c>
      <c r="E101">
        <v>51772.012949999997</v>
      </c>
      <c r="F101">
        <v>53299.865160000001</v>
      </c>
      <c r="G101">
        <v>54849.147210000003</v>
      </c>
      <c r="H101">
        <v>56409.878660000002</v>
      </c>
      <c r="I101">
        <v>57980.459629999998</v>
      </c>
      <c r="J101">
        <v>59564.076059999999</v>
      </c>
      <c r="K101">
        <v>61159.271339999999</v>
      </c>
      <c r="L101">
        <v>62771.070070000002</v>
      </c>
      <c r="M101">
        <v>64404.015549999996</v>
      </c>
      <c r="N101">
        <v>66062.46299</v>
      </c>
      <c r="O101">
        <v>67751.551349999994</v>
      </c>
      <c r="P101">
        <v>69491.68879</v>
      </c>
      <c r="Q101">
        <v>71294.236210000003</v>
      </c>
      <c r="R101">
        <v>73157.743069999997</v>
      </c>
      <c r="S101">
        <v>75081.42108</v>
      </c>
      <c r="T101">
        <v>77065.368270000006</v>
      </c>
      <c r="U101">
        <v>79128.883790000007</v>
      </c>
      <c r="V101">
        <v>81261.172789999997</v>
      </c>
      <c r="W101">
        <v>83456.864719999998</v>
      </c>
      <c r="X101">
        <v>85713.74037</v>
      </c>
      <c r="Y101">
        <v>88030.992740000002</v>
      </c>
      <c r="Z101">
        <v>90408.53112</v>
      </c>
      <c r="AA101">
        <v>92846.644329999996</v>
      </c>
      <c r="AB101">
        <v>95345.800789999994</v>
      </c>
      <c r="AC101">
        <v>97906.522719999906</v>
      </c>
      <c r="AD101">
        <v>100529.34480000001</v>
      </c>
      <c r="AE101">
        <v>103232.55899999999</v>
      </c>
      <c r="AF101">
        <v>106029.08289999999</v>
      </c>
      <c r="AG101">
        <v>108920.47319999999</v>
      </c>
      <c r="AH101">
        <v>111906.62149999999</v>
      </c>
      <c r="AI101">
        <v>114986.88219999999</v>
      </c>
      <c r="AJ101">
        <v>118160.88800000001</v>
      </c>
      <c r="AK101">
        <v>121429.3496</v>
      </c>
      <c r="AL101">
        <v>124794.7828</v>
      </c>
      <c r="AM101">
        <v>128262.0459</v>
      </c>
      <c r="AN101">
        <v>131838.81520000001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13.6304722</v>
      </c>
      <c r="E102">
        <v>14.025526989999999</v>
      </c>
      <c r="F102">
        <v>14.425184339999999</v>
      </c>
      <c r="G102">
        <v>14.829208960000001</v>
      </c>
      <c r="H102">
        <v>15.23947319</v>
      </c>
      <c r="I102">
        <v>15.656743049999999</v>
      </c>
      <c r="J102">
        <v>16.081824619999999</v>
      </c>
      <c r="K102">
        <v>16.511612830000001</v>
      </c>
      <c r="L102">
        <v>16.94848726</v>
      </c>
      <c r="M102">
        <v>17.395050449999999</v>
      </c>
      <c r="N102">
        <v>17.852628760000002</v>
      </c>
      <c r="O102">
        <v>18.321610960000001</v>
      </c>
      <c r="P102">
        <v>18.80425249</v>
      </c>
      <c r="Q102">
        <v>19.304411229999999</v>
      </c>
      <c r="R102">
        <v>19.81982898</v>
      </c>
      <c r="S102">
        <v>20.348391769999999</v>
      </c>
      <c r="T102">
        <v>20.88904209</v>
      </c>
      <c r="U102">
        <v>21.437697379999999</v>
      </c>
      <c r="V102">
        <v>21.992747560000002</v>
      </c>
      <c r="W102">
        <v>22.554322249999998</v>
      </c>
      <c r="X102">
        <v>23.122934300000001</v>
      </c>
      <c r="Y102">
        <v>23.699073930000001</v>
      </c>
      <c r="Z102">
        <v>24.283127960000002</v>
      </c>
      <c r="AA102">
        <v>24.875392779999999</v>
      </c>
      <c r="AB102">
        <v>25.476112619999999</v>
      </c>
      <c r="AC102">
        <v>26.085520850000002</v>
      </c>
      <c r="AD102">
        <v>26.70387886</v>
      </c>
      <c r="AE102">
        <v>27.33447512</v>
      </c>
      <c r="AF102">
        <v>27.980920009999998</v>
      </c>
      <c r="AG102">
        <v>28.641920809999998</v>
      </c>
      <c r="AH102">
        <v>29.316592839999998</v>
      </c>
      <c r="AI102">
        <v>30.005148500000001</v>
      </c>
      <c r="AJ102">
        <v>30.708566980000001</v>
      </c>
      <c r="AK102">
        <v>31.428329779999999</v>
      </c>
      <c r="AL102">
        <v>32.1664168</v>
      </c>
      <c r="AM102">
        <v>32.925369500000002</v>
      </c>
      <c r="AN102">
        <v>33.708379880000003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81519.755359999996</v>
      </c>
      <c r="E103">
        <v>83950.887119999999</v>
      </c>
      <c r="F103">
        <v>86485.852929999906</v>
      </c>
      <c r="G103">
        <v>89064.162320000003</v>
      </c>
      <c r="H103">
        <v>91652.102589999995</v>
      </c>
      <c r="I103">
        <v>94244.478040000002</v>
      </c>
      <c r="J103">
        <v>96848.493489999906</v>
      </c>
      <c r="K103">
        <v>99473.753639999995</v>
      </c>
      <c r="L103">
        <v>102127.505</v>
      </c>
      <c r="M103">
        <v>104816.495</v>
      </c>
      <c r="N103">
        <v>107550.7415</v>
      </c>
      <c r="O103">
        <v>110344.00840000001</v>
      </c>
      <c r="P103">
        <v>113233.7026</v>
      </c>
      <c r="Q103">
        <v>116237.27159999999</v>
      </c>
      <c r="R103">
        <v>119361.32610000001</v>
      </c>
      <c r="S103">
        <v>122610.9221</v>
      </c>
      <c r="T103">
        <v>125990.8039</v>
      </c>
      <c r="U103">
        <v>129557.7585</v>
      </c>
      <c r="V103">
        <v>133280.8665</v>
      </c>
      <c r="W103">
        <v>137144.51130000001</v>
      </c>
      <c r="X103">
        <v>141141.04300000001</v>
      </c>
      <c r="Y103">
        <v>145267.21770000001</v>
      </c>
      <c r="Z103">
        <v>149522.6085</v>
      </c>
      <c r="AA103">
        <v>153908.52369999999</v>
      </c>
      <c r="AB103">
        <v>158427.20980000001</v>
      </c>
      <c r="AC103">
        <v>163081.32459999999</v>
      </c>
      <c r="AD103">
        <v>167873.69440000001</v>
      </c>
      <c r="AE103">
        <v>172834.92249999999</v>
      </c>
      <c r="AF103">
        <v>177987.05919999999</v>
      </c>
      <c r="AG103">
        <v>183340.122</v>
      </c>
      <c r="AH103">
        <v>188895.75020000001</v>
      </c>
      <c r="AI103">
        <v>194650.33119999999</v>
      </c>
      <c r="AJ103">
        <v>200599.02799999999</v>
      </c>
      <c r="AK103">
        <v>206738.82939999999</v>
      </c>
      <c r="AL103">
        <v>213070.3694</v>
      </c>
      <c r="AM103">
        <v>219599.12280000001</v>
      </c>
      <c r="AN103">
        <v>226336.23989999999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25883.105299999999</v>
      </c>
      <c r="E104">
        <v>26646.24726</v>
      </c>
      <c r="F104">
        <v>27430.371419999999</v>
      </c>
      <c r="G104">
        <v>28230.875169999999</v>
      </c>
      <c r="H104">
        <v>29046.398099999999</v>
      </c>
      <c r="I104">
        <v>29875.982789999998</v>
      </c>
      <c r="J104">
        <v>30720.011050000001</v>
      </c>
      <c r="K104">
        <v>31574.061679999999</v>
      </c>
      <c r="L104">
        <v>32441.996179999998</v>
      </c>
      <c r="M104">
        <v>33327.827729999997</v>
      </c>
      <c r="N104">
        <v>34234.38841</v>
      </c>
      <c r="O104">
        <v>35163.826099999998</v>
      </c>
      <c r="P104">
        <v>36119.250260000001</v>
      </c>
      <c r="Q104">
        <v>37108.793919999996</v>
      </c>
      <c r="R104">
        <v>38130.826939999999</v>
      </c>
      <c r="S104">
        <v>39184.219259999998</v>
      </c>
      <c r="T104">
        <v>40269.460959999997</v>
      </c>
      <c r="U104">
        <v>41384.737179999996</v>
      </c>
      <c r="V104">
        <v>42525.439330000001</v>
      </c>
      <c r="W104">
        <v>43690.165609999996</v>
      </c>
      <c r="X104">
        <v>44879.096660000003</v>
      </c>
      <c r="Y104">
        <v>46093.076130000001</v>
      </c>
      <c r="Z104">
        <v>47333.22251</v>
      </c>
      <c r="AA104">
        <v>48600.757230000003</v>
      </c>
      <c r="AB104">
        <v>49896.938979999999</v>
      </c>
      <c r="AC104">
        <v>51223.062319999997</v>
      </c>
      <c r="AD104">
        <v>52580.492850000002</v>
      </c>
      <c r="AE104">
        <v>53975.30197</v>
      </c>
      <c r="AF104">
        <v>55414.995799999997</v>
      </c>
      <c r="AG104">
        <v>56898.738960000002</v>
      </c>
      <c r="AH104">
        <v>58425.71082</v>
      </c>
      <c r="AI104">
        <v>59996.076350000003</v>
      </c>
      <c r="AJ104">
        <v>61610.88205</v>
      </c>
      <c r="AK104">
        <v>63272.011010000002</v>
      </c>
      <c r="AL104">
        <v>64982.368320000001</v>
      </c>
      <c r="AM104">
        <v>66746.110650000002</v>
      </c>
      <c r="AN104">
        <v>68568.841029999996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39261.073190000003</v>
      </c>
      <c r="E105">
        <v>40412.643069999998</v>
      </c>
      <c r="F105">
        <v>41600.430619999999</v>
      </c>
      <c r="G105">
        <v>42821.936520000003</v>
      </c>
      <c r="H105">
        <v>44061.076390000002</v>
      </c>
      <c r="I105">
        <v>45310.343610000004</v>
      </c>
      <c r="J105">
        <v>46574.107519999998</v>
      </c>
      <c r="K105">
        <v>47849.671900000001</v>
      </c>
      <c r="L105">
        <v>49146.083989999999</v>
      </c>
      <c r="M105">
        <v>50471.281940000001</v>
      </c>
      <c r="N105">
        <v>51830.975400000003</v>
      </c>
      <c r="O105">
        <v>53229.828350000003</v>
      </c>
      <c r="P105">
        <v>54669.933010000001</v>
      </c>
      <c r="Q105">
        <v>56162.527119999999</v>
      </c>
      <c r="R105">
        <v>57705.651870000002</v>
      </c>
      <c r="S105">
        <v>59299.272940000003</v>
      </c>
      <c r="T105">
        <v>60946.214079999998</v>
      </c>
      <c r="U105">
        <v>62646.663050000003</v>
      </c>
      <c r="V105">
        <v>64395.619850000003</v>
      </c>
      <c r="W105">
        <v>66190.963579999996</v>
      </c>
      <c r="X105">
        <v>68032.372220000005</v>
      </c>
      <c r="Y105">
        <v>69920.601559999996</v>
      </c>
      <c r="Z105">
        <v>71857.105450000003</v>
      </c>
      <c r="AA105">
        <v>73843.810119999995</v>
      </c>
      <c r="AB105">
        <v>75882.990520000007</v>
      </c>
      <c r="AC105">
        <v>77977.230549999906</v>
      </c>
      <c r="AD105">
        <v>80129.451369999995</v>
      </c>
      <c r="AE105">
        <v>82322.150970000002</v>
      </c>
      <c r="AF105">
        <v>84571.773149999906</v>
      </c>
      <c r="AG105">
        <v>86880.269570000004</v>
      </c>
      <c r="AH105">
        <v>89248.308929999999</v>
      </c>
      <c r="AI105">
        <v>91676.728929999997</v>
      </c>
      <c r="AJ105">
        <v>94166.921260000003</v>
      </c>
      <c r="AK105">
        <v>96721.208849999995</v>
      </c>
      <c r="AL105">
        <v>99343.326620000007</v>
      </c>
      <c r="AM105">
        <v>102038.8204</v>
      </c>
      <c r="AN105">
        <v>104815.35649999999</v>
      </c>
    </row>
    <row r="106" spans="1:40" x14ac:dyDescent="0.25">
      <c r="A106" s="5" t="s">
        <v>218</v>
      </c>
      <c r="B106" t="s">
        <v>343</v>
      </c>
      <c r="C106">
        <v>7549.8993799999998</v>
      </c>
      <c r="D106">
        <v>7779.9234669999996</v>
      </c>
      <c r="E106">
        <v>8022.5504270000001</v>
      </c>
      <c r="F106">
        <v>8277.4168000000009</v>
      </c>
      <c r="G106">
        <v>8553.3710969999902</v>
      </c>
      <c r="H106">
        <v>8854.6680689999994</v>
      </c>
      <c r="I106">
        <v>9178.1279639999902</v>
      </c>
      <c r="J106">
        <v>9520.4644349999999</v>
      </c>
      <c r="K106">
        <v>9877.4976189999998</v>
      </c>
      <c r="L106">
        <v>10250.18787</v>
      </c>
      <c r="M106">
        <v>10642.014380000001</v>
      </c>
      <c r="N106">
        <v>11057.94399</v>
      </c>
      <c r="O106">
        <v>11504.231959999999</v>
      </c>
      <c r="P106">
        <v>11958.143760000001</v>
      </c>
      <c r="Q106">
        <v>12430.247869999999</v>
      </c>
      <c r="R106">
        <v>12925.778990000001</v>
      </c>
      <c r="S106">
        <v>13448.156789999999</v>
      </c>
      <c r="T106">
        <v>14001.78614</v>
      </c>
      <c r="U106">
        <v>14565.990540000001</v>
      </c>
      <c r="V106">
        <v>15139.896640000001</v>
      </c>
      <c r="W106">
        <v>15724.03126</v>
      </c>
      <c r="X106">
        <v>16319.370999999999</v>
      </c>
      <c r="Y106">
        <v>16927.12242</v>
      </c>
      <c r="Z106">
        <v>17548.631399999998</v>
      </c>
      <c r="AA106">
        <v>18185.32345</v>
      </c>
      <c r="AB106">
        <v>18838.69083</v>
      </c>
      <c r="AC106">
        <v>19510.334050000001</v>
      </c>
      <c r="AD106">
        <v>20202.019960000001</v>
      </c>
      <c r="AE106">
        <v>20907.859639999999</v>
      </c>
      <c r="AF106">
        <v>21633.18506</v>
      </c>
      <c r="AG106">
        <v>22377.752810000002</v>
      </c>
      <c r="AH106">
        <v>23140.153399999999</v>
      </c>
      <c r="AI106">
        <v>23920.104899999998</v>
      </c>
      <c r="AJ106">
        <v>24718.59967</v>
      </c>
      <c r="AK106">
        <v>25537.525890000001</v>
      </c>
      <c r="AL106">
        <v>26379.499830000001</v>
      </c>
      <c r="AM106">
        <v>27248.009030000001</v>
      </c>
      <c r="AN106">
        <v>28147.518479999999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10999.490239999999</v>
      </c>
      <c r="E107">
        <v>11319.608099999999</v>
      </c>
      <c r="F107">
        <v>11640.31791</v>
      </c>
      <c r="G107">
        <v>11973.82998</v>
      </c>
      <c r="H107">
        <v>12327.09527</v>
      </c>
      <c r="I107">
        <v>12699.61204</v>
      </c>
      <c r="J107">
        <v>13089.74951</v>
      </c>
      <c r="K107">
        <v>13490.855439999999</v>
      </c>
      <c r="L107">
        <v>13905.92332</v>
      </c>
      <c r="M107">
        <v>14338.42368</v>
      </c>
      <c r="N107">
        <v>14790.29048</v>
      </c>
      <c r="O107">
        <v>15262.23957</v>
      </c>
      <c r="P107">
        <v>15739.90047</v>
      </c>
      <c r="Q107">
        <v>16230.243979999999</v>
      </c>
      <c r="R107">
        <v>16731.94167</v>
      </c>
      <c r="S107">
        <v>17244.227790000001</v>
      </c>
      <c r="T107">
        <v>17768.038479999999</v>
      </c>
      <c r="U107">
        <v>18288.718069999999</v>
      </c>
      <c r="V107">
        <v>18806.081829999999</v>
      </c>
      <c r="W107">
        <v>19321.648260000002</v>
      </c>
      <c r="X107">
        <v>19837.360489999999</v>
      </c>
      <c r="Y107">
        <v>20355.04378</v>
      </c>
      <c r="Z107">
        <v>20876.26137</v>
      </c>
      <c r="AA107">
        <v>21402.34865</v>
      </c>
      <c r="AB107">
        <v>21934.514500000001</v>
      </c>
      <c r="AC107">
        <v>22473.960230000001</v>
      </c>
      <c r="AD107">
        <v>23021.973679999999</v>
      </c>
      <c r="AE107">
        <v>23572.969450000001</v>
      </c>
      <c r="AF107">
        <v>24131.36131</v>
      </c>
      <c r="AG107">
        <v>24694.64371</v>
      </c>
      <c r="AH107">
        <v>25261.9715</v>
      </c>
      <c r="AI107">
        <v>25834.624619999999</v>
      </c>
      <c r="AJ107">
        <v>26415.082559999999</v>
      </c>
      <c r="AK107">
        <v>27006.309550000002</v>
      </c>
      <c r="AL107">
        <v>27611.559010000001</v>
      </c>
      <c r="AM107">
        <v>28234.396059999999</v>
      </c>
      <c r="AN107">
        <v>28878.74411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421130.5638</v>
      </c>
      <c r="E108">
        <v>433242.33289999998</v>
      </c>
      <c r="F108">
        <v>445349.78080000001</v>
      </c>
      <c r="G108">
        <v>457711.67859999998</v>
      </c>
      <c r="H108">
        <v>470612.3382</v>
      </c>
      <c r="I108">
        <v>484097.64899999998</v>
      </c>
      <c r="J108">
        <v>498137.35110000003</v>
      </c>
      <c r="K108">
        <v>512447.49680000002</v>
      </c>
      <c r="L108">
        <v>527156.00789999997</v>
      </c>
      <c r="M108">
        <v>542370.65220000001</v>
      </c>
      <c r="N108">
        <v>558119.20449999999</v>
      </c>
      <c r="O108">
        <v>574376.04260000004</v>
      </c>
      <c r="P108">
        <v>591104.3236</v>
      </c>
      <c r="Q108">
        <v>608449.41940000001</v>
      </c>
      <c r="R108">
        <v>626237.43240000005</v>
      </c>
      <c r="S108">
        <v>644374.77399999998</v>
      </c>
      <c r="T108">
        <v>662833.90819999995</v>
      </c>
      <c r="U108">
        <v>681226.89800000004</v>
      </c>
      <c r="V108">
        <v>699575.60120000003</v>
      </c>
      <c r="W108">
        <v>717939.48100000003</v>
      </c>
      <c r="X108">
        <v>736378.1679</v>
      </c>
      <c r="Y108">
        <v>754938.50959999999</v>
      </c>
      <c r="Z108">
        <v>773652.04870000004</v>
      </c>
      <c r="AA108">
        <v>792538.17249999999</v>
      </c>
      <c r="AB108">
        <v>811609.01899999997</v>
      </c>
      <c r="AC108">
        <v>830874.24829999998</v>
      </c>
      <c r="AD108">
        <v>850344.63280000002</v>
      </c>
      <c r="AE108">
        <v>870118.12280000001</v>
      </c>
      <c r="AF108">
        <v>890287.41910000006</v>
      </c>
      <c r="AG108">
        <v>910683.16680000001</v>
      </c>
      <c r="AH108">
        <v>931246.23679999996</v>
      </c>
      <c r="AI108">
        <v>952006.18720000004</v>
      </c>
      <c r="AJ108">
        <v>973037.71759999997</v>
      </c>
      <c r="AK108">
        <v>994434.93</v>
      </c>
      <c r="AL108">
        <v>1016306.351</v>
      </c>
      <c r="AM108">
        <v>1038774.834</v>
      </c>
      <c r="AN108">
        <v>1061979.9650000001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316167.52990000002</v>
      </c>
      <c r="E109">
        <v>324797.14230000001</v>
      </c>
      <c r="F109">
        <v>333480.31270000001</v>
      </c>
      <c r="G109">
        <v>342747.05</v>
      </c>
      <c r="H109">
        <v>352170.07890000002</v>
      </c>
      <c r="I109">
        <v>361905.27189999999</v>
      </c>
      <c r="J109">
        <v>371985.47700000001</v>
      </c>
      <c r="K109">
        <v>382200.39980000001</v>
      </c>
      <c r="L109">
        <v>392663.22269999998</v>
      </c>
      <c r="M109">
        <v>403440.41259999998</v>
      </c>
      <c r="N109">
        <v>414496.61959999998</v>
      </c>
      <c r="O109">
        <v>425724.62479999999</v>
      </c>
      <c r="P109">
        <v>437069.67629999999</v>
      </c>
      <c r="Q109">
        <v>448706.41729999997</v>
      </c>
      <c r="R109">
        <v>460441.28</v>
      </c>
      <c r="S109">
        <v>472158.66850000003</v>
      </c>
      <c r="T109">
        <v>483798.18300000002</v>
      </c>
      <c r="U109">
        <v>494116.24570000003</v>
      </c>
      <c r="V109">
        <v>503679.0686</v>
      </c>
      <c r="W109">
        <v>512757.48090000002</v>
      </c>
      <c r="X109">
        <v>521465.9877</v>
      </c>
      <c r="Y109">
        <v>529863.43310000002</v>
      </c>
      <c r="Z109">
        <v>537986.84340000001</v>
      </c>
      <c r="AA109">
        <v>545862.94189999998</v>
      </c>
      <c r="AB109">
        <v>553512.99340000004</v>
      </c>
      <c r="AC109">
        <v>560955.48320000002</v>
      </c>
      <c r="AD109">
        <v>568207.8112</v>
      </c>
      <c r="AE109">
        <v>575079.54949999996</v>
      </c>
      <c r="AF109">
        <v>581788.93530000001</v>
      </c>
      <c r="AG109">
        <v>588275.85349999997</v>
      </c>
      <c r="AH109">
        <v>594542.8112</v>
      </c>
      <c r="AI109">
        <v>600645.74410000001</v>
      </c>
      <c r="AJ109">
        <v>606659.83860000002</v>
      </c>
      <c r="AK109">
        <v>612662.09340000001</v>
      </c>
      <c r="AL109">
        <v>618729.23470000003</v>
      </c>
      <c r="AM109">
        <v>624939.00100000005</v>
      </c>
      <c r="AN109">
        <v>631371.44259999995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43485.686009999998</v>
      </c>
      <c r="E110">
        <v>44757.517910000002</v>
      </c>
      <c r="F110">
        <v>46050.867509999996</v>
      </c>
      <c r="G110">
        <v>47376.812519999999</v>
      </c>
      <c r="H110">
        <v>48759.313880000002</v>
      </c>
      <c r="I110">
        <v>50188.624360000002</v>
      </c>
      <c r="J110">
        <v>51667.813130000002</v>
      </c>
      <c r="K110">
        <v>53187.766609999999</v>
      </c>
      <c r="L110">
        <v>54757.654159999998</v>
      </c>
      <c r="M110">
        <v>56395.249239999997</v>
      </c>
      <c r="N110">
        <v>58122.228990000003</v>
      </c>
      <c r="O110">
        <v>59966.083039999998</v>
      </c>
      <c r="P110">
        <v>61868.109900000003</v>
      </c>
      <c r="Q110">
        <v>63876.852129999999</v>
      </c>
      <c r="R110">
        <v>66000.294290000005</v>
      </c>
      <c r="S110">
        <v>68240.899000000005</v>
      </c>
      <c r="T110">
        <v>70606.007010000001</v>
      </c>
      <c r="U110">
        <v>73015.15625</v>
      </c>
      <c r="V110">
        <v>75476.718739999997</v>
      </c>
      <c r="W110">
        <v>77992.197830000005</v>
      </c>
      <c r="X110">
        <v>80561.075939999995</v>
      </c>
      <c r="Y110">
        <v>83182.314769999997</v>
      </c>
      <c r="Z110">
        <v>85854.765549999996</v>
      </c>
      <c r="AA110">
        <v>88577.25649</v>
      </c>
      <c r="AB110">
        <v>91348.658800000005</v>
      </c>
      <c r="AC110">
        <v>94168.000069999995</v>
      </c>
      <c r="AD110">
        <v>97034.645069999999</v>
      </c>
      <c r="AE110">
        <v>99926.939110000007</v>
      </c>
      <c r="AF110">
        <v>102872.01240000001</v>
      </c>
      <c r="AG110">
        <v>105862.6189</v>
      </c>
      <c r="AH110">
        <v>108888.85189999999</v>
      </c>
      <c r="AI110">
        <v>111946.4831</v>
      </c>
      <c r="AJ110">
        <v>115036.3783</v>
      </c>
      <c r="AK110">
        <v>118163.0386</v>
      </c>
      <c r="AL110">
        <v>121334.42389999999</v>
      </c>
      <c r="AM110">
        <v>124562.651</v>
      </c>
      <c r="AN110">
        <v>127864.67720000001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182166.89980000001</v>
      </c>
      <c r="E111">
        <v>187508.5373</v>
      </c>
      <c r="F111">
        <v>192937.02359999999</v>
      </c>
      <c r="G111">
        <v>198518.02710000001</v>
      </c>
      <c r="H111">
        <v>204310.1428</v>
      </c>
      <c r="I111">
        <v>210310.6035</v>
      </c>
      <c r="J111">
        <v>216507.364</v>
      </c>
      <c r="K111">
        <v>222823.38560000001</v>
      </c>
      <c r="L111">
        <v>229296.04790000001</v>
      </c>
      <c r="M111">
        <v>235966.6605</v>
      </c>
      <c r="N111">
        <v>242859.6819</v>
      </c>
      <c r="O111">
        <v>249987.58979999999</v>
      </c>
      <c r="P111">
        <v>257285.1623</v>
      </c>
      <c r="Q111">
        <v>264832.45610000001</v>
      </c>
      <c r="R111">
        <v>272604.3064</v>
      </c>
      <c r="S111">
        <v>280584.69799999997</v>
      </c>
      <c r="T111">
        <v>288778.60369999998</v>
      </c>
      <c r="U111">
        <v>297024.63679999998</v>
      </c>
      <c r="V111">
        <v>305311.7475</v>
      </c>
      <c r="W111">
        <v>313653.16739999998</v>
      </c>
      <c r="X111">
        <v>322066.73800000001</v>
      </c>
      <c r="Y111">
        <v>330569.3982</v>
      </c>
      <c r="Z111">
        <v>339176.0846</v>
      </c>
      <c r="AA111">
        <v>347900.02439999999</v>
      </c>
      <c r="AB111">
        <v>356753.53590000002</v>
      </c>
      <c r="AC111">
        <v>365749.027</v>
      </c>
      <c r="AD111">
        <v>374899.87640000001</v>
      </c>
      <c r="AE111">
        <v>384226.08309999999</v>
      </c>
      <c r="AF111">
        <v>393780.46990000003</v>
      </c>
      <c r="AG111">
        <v>403531.67540000001</v>
      </c>
      <c r="AH111">
        <v>413465.48440000002</v>
      </c>
      <c r="AI111">
        <v>423590.64199999999</v>
      </c>
      <c r="AJ111">
        <v>433930.41629999998</v>
      </c>
      <c r="AK111">
        <v>444516.19660000002</v>
      </c>
      <c r="AL111">
        <v>455386.34629999998</v>
      </c>
      <c r="AM111">
        <v>466587.06699999998</v>
      </c>
      <c r="AN111">
        <v>478173.45010000002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12340.064200000001</v>
      </c>
      <c r="E112">
        <v>12697.939189999999</v>
      </c>
      <c r="F112">
        <v>13066.45299</v>
      </c>
      <c r="G112">
        <v>13447.255370000001</v>
      </c>
      <c r="H112">
        <v>13836.028190000001</v>
      </c>
      <c r="I112">
        <v>14232.92452</v>
      </c>
      <c r="J112">
        <v>14641.634400000001</v>
      </c>
      <c r="K112">
        <v>15067.683370000001</v>
      </c>
      <c r="L112">
        <v>15520.793309999999</v>
      </c>
      <c r="M112">
        <v>16013.080260000001</v>
      </c>
      <c r="N112">
        <v>16559.071909999999</v>
      </c>
      <c r="O112">
        <v>17176.279879999998</v>
      </c>
      <c r="P112">
        <v>17866.216769999999</v>
      </c>
      <c r="Q112">
        <v>18634.212759999999</v>
      </c>
      <c r="R112">
        <v>19486.53628</v>
      </c>
      <c r="S112">
        <v>20432.365249999999</v>
      </c>
      <c r="T112">
        <v>21485.966779999999</v>
      </c>
      <c r="U112">
        <v>22616.47075</v>
      </c>
      <c r="V112">
        <v>23814.384470000001</v>
      </c>
      <c r="W112">
        <v>25075.705279999998</v>
      </c>
      <c r="X112">
        <v>26398.052100000001</v>
      </c>
      <c r="Y112">
        <v>27779.846829999999</v>
      </c>
      <c r="Z112">
        <v>29220.330750000001</v>
      </c>
      <c r="AA112">
        <v>30719.68491</v>
      </c>
      <c r="AB112">
        <v>32279.149560000002</v>
      </c>
      <c r="AC112">
        <v>33901.152560000002</v>
      </c>
      <c r="AD112">
        <v>35589.51253</v>
      </c>
      <c r="AE112">
        <v>37302.31637</v>
      </c>
      <c r="AF112">
        <v>39015.03959</v>
      </c>
      <c r="AG112">
        <v>40709.067750000002</v>
      </c>
      <c r="AH112">
        <v>42368.665939999999</v>
      </c>
      <c r="AI112">
        <v>43979.202420000001</v>
      </c>
      <c r="AJ112">
        <v>45526.883820000003</v>
      </c>
      <c r="AK112">
        <v>46999.028100000003</v>
      </c>
      <c r="AL112">
        <v>48384.432030000004</v>
      </c>
      <c r="AM112">
        <v>49673.696479999999</v>
      </c>
      <c r="AN112">
        <v>50859.456270000002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16523.682639999999</v>
      </c>
      <c r="E113">
        <v>16857.38537</v>
      </c>
      <c r="F113">
        <v>17145.25243</v>
      </c>
      <c r="G113">
        <v>17558.03599</v>
      </c>
      <c r="H113">
        <v>18116.186839999998</v>
      </c>
      <c r="I113">
        <v>18803.161629999999</v>
      </c>
      <c r="J113">
        <v>19604.830170000001</v>
      </c>
      <c r="K113">
        <v>20515.877079999998</v>
      </c>
      <c r="L113">
        <v>21548.113249999999</v>
      </c>
      <c r="M113">
        <v>22718.593239999998</v>
      </c>
      <c r="N113">
        <v>24047.314760000001</v>
      </c>
      <c r="O113">
        <v>25558.005260000002</v>
      </c>
      <c r="P113">
        <v>27136.537919999999</v>
      </c>
      <c r="Q113">
        <v>28770.539639999999</v>
      </c>
      <c r="R113">
        <v>30469.768049999999</v>
      </c>
      <c r="S113">
        <v>32253.781910000002</v>
      </c>
      <c r="T113">
        <v>34146.584000000003</v>
      </c>
      <c r="U113">
        <v>36126.261720000002</v>
      </c>
      <c r="V113">
        <v>38181.755810000002</v>
      </c>
      <c r="W113">
        <v>40301.535040000002</v>
      </c>
      <c r="X113">
        <v>42476.760110000003</v>
      </c>
      <c r="Y113">
        <v>44701.430399999997</v>
      </c>
      <c r="Z113">
        <v>46972.033479999998</v>
      </c>
      <c r="AA113">
        <v>49287.156819999997</v>
      </c>
      <c r="AB113">
        <v>51647.181320000003</v>
      </c>
      <c r="AC113">
        <v>54054.084349999997</v>
      </c>
      <c r="AD113">
        <v>56511.335440000003</v>
      </c>
      <c r="AE113">
        <v>58832.619079999997</v>
      </c>
      <c r="AF113">
        <v>60996.952929999999</v>
      </c>
      <c r="AG113">
        <v>63013.071799999998</v>
      </c>
      <c r="AH113">
        <v>64894.641239999997</v>
      </c>
      <c r="AI113">
        <v>66651.629809999999</v>
      </c>
      <c r="AJ113">
        <v>68289.591679999998</v>
      </c>
      <c r="AK113">
        <v>69811.020910000007</v>
      </c>
      <c r="AL113">
        <v>71216.972699999998</v>
      </c>
      <c r="AM113">
        <v>72508.23732</v>
      </c>
      <c r="AN113">
        <v>73686.053419999997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737.68691960000001</v>
      </c>
      <c r="E114">
        <v>749.36186959999998</v>
      </c>
      <c r="F114">
        <v>757.8638095</v>
      </c>
      <c r="G114">
        <v>769.23269459999995</v>
      </c>
      <c r="H114">
        <v>784.39817779999998</v>
      </c>
      <c r="I114">
        <v>803.21832199999994</v>
      </c>
      <c r="J114">
        <v>825.67897800000003</v>
      </c>
      <c r="K114">
        <v>851.76580269999999</v>
      </c>
      <c r="L114">
        <v>881.78380010000001</v>
      </c>
      <c r="M114">
        <v>916.11762039999996</v>
      </c>
      <c r="N114">
        <v>955.20263850000003</v>
      </c>
      <c r="O114">
        <v>999.57084339999994</v>
      </c>
      <c r="P114">
        <v>1046.2670439999999</v>
      </c>
      <c r="Q114">
        <v>1094.2608130000001</v>
      </c>
      <c r="R114">
        <v>1142.9378589999999</v>
      </c>
      <c r="S114">
        <v>1192.0145540000001</v>
      </c>
      <c r="T114">
        <v>1241.3791470000001</v>
      </c>
      <c r="U114">
        <v>1289.8776479999999</v>
      </c>
      <c r="V114">
        <v>1337.456666</v>
      </c>
      <c r="W114">
        <v>1384.5192979999999</v>
      </c>
      <c r="X114">
        <v>1431.5332940000001</v>
      </c>
      <c r="Y114">
        <v>1478.877029</v>
      </c>
      <c r="Z114">
        <v>1526.8075920000001</v>
      </c>
      <c r="AA114">
        <v>1575.476819</v>
      </c>
      <c r="AB114">
        <v>1624.960971</v>
      </c>
      <c r="AC114">
        <v>1675.289045</v>
      </c>
      <c r="AD114">
        <v>1726.4695489999999</v>
      </c>
      <c r="AE114">
        <v>1773.8063420000001</v>
      </c>
      <c r="AF114">
        <v>1816.8649989999999</v>
      </c>
      <c r="AG114">
        <v>1856.1107549999999</v>
      </c>
      <c r="AH114">
        <v>1892.1866930000001</v>
      </c>
      <c r="AI114">
        <v>1925.634681</v>
      </c>
      <c r="AJ114">
        <v>1956.8614339999999</v>
      </c>
      <c r="AK114">
        <v>1986.1784749999999</v>
      </c>
      <c r="AL114">
        <v>2013.84483</v>
      </c>
      <c r="AM114">
        <v>2040.0963139999999</v>
      </c>
      <c r="AN114">
        <v>2065.1653959999999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50036.260320000001</v>
      </c>
      <c r="E115">
        <v>51515.735829999998</v>
      </c>
      <c r="F115">
        <v>53022.145230000002</v>
      </c>
      <c r="G115">
        <v>54586.558830000002</v>
      </c>
      <c r="H115">
        <v>56225.809209999999</v>
      </c>
      <c r="I115">
        <v>57977.440219999997</v>
      </c>
      <c r="J115">
        <v>59891.676850000003</v>
      </c>
      <c r="K115">
        <v>61998.275780000004</v>
      </c>
      <c r="L115">
        <v>64366.130219999999</v>
      </c>
      <c r="M115">
        <v>67075.177230000001</v>
      </c>
      <c r="N115">
        <v>70213.696119999906</v>
      </c>
      <c r="O115">
        <v>73885.863100000002</v>
      </c>
      <c r="P115">
        <v>77999.888460000002</v>
      </c>
      <c r="Q115">
        <v>82599.482090000005</v>
      </c>
      <c r="R115">
        <v>87700.033819999997</v>
      </c>
      <c r="S115">
        <v>93338.407300000006</v>
      </c>
      <c r="T115">
        <v>99585.408209999994</v>
      </c>
      <c r="U115">
        <v>106201.7525</v>
      </c>
      <c r="V115">
        <v>113119.27439999999</v>
      </c>
      <c r="W115">
        <v>120305.3296</v>
      </c>
      <c r="X115">
        <v>127742.09639999999</v>
      </c>
      <c r="Y115">
        <v>135418.28150000001</v>
      </c>
      <c r="Z115">
        <v>143326.62179999999</v>
      </c>
      <c r="AA115">
        <v>151463.74400000001</v>
      </c>
      <c r="AB115">
        <v>159831.04440000001</v>
      </c>
      <c r="AC115">
        <v>168436.01070000001</v>
      </c>
      <c r="AD115">
        <v>177293.94820000001</v>
      </c>
      <c r="AE115">
        <v>185993.45240000001</v>
      </c>
      <c r="AF115">
        <v>194434.86600000001</v>
      </c>
      <c r="AG115">
        <v>202482.73379999999</v>
      </c>
      <c r="AH115">
        <v>210027.80290000001</v>
      </c>
      <c r="AI115">
        <v>216986.7763</v>
      </c>
      <c r="AJ115">
        <v>223296.74280000001</v>
      </c>
      <c r="AK115">
        <v>228911.69620000001</v>
      </c>
      <c r="AL115">
        <v>233801.38930000001</v>
      </c>
      <c r="AM115">
        <v>237950.8235</v>
      </c>
      <c r="AN115">
        <v>241359.58989999999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83546.188389999996</v>
      </c>
      <c r="E116">
        <v>86032.646429999906</v>
      </c>
      <c r="F116">
        <v>88633.524839999998</v>
      </c>
      <c r="G116">
        <v>91293.907189999998</v>
      </c>
      <c r="H116">
        <v>93957.566779999906</v>
      </c>
      <c r="I116">
        <v>96621.305290000004</v>
      </c>
      <c r="J116">
        <v>99319.583180000001</v>
      </c>
      <c r="K116">
        <v>102112.702</v>
      </c>
      <c r="L116">
        <v>105070.7978</v>
      </c>
      <c r="M116">
        <v>108277.9601</v>
      </c>
      <c r="N116">
        <v>111835.55130000001</v>
      </c>
      <c r="O116">
        <v>115865.1502</v>
      </c>
      <c r="P116">
        <v>120411.4102</v>
      </c>
      <c r="Q116">
        <v>125513.9853</v>
      </c>
      <c r="R116">
        <v>131220.56940000001</v>
      </c>
      <c r="S116">
        <v>137590.05249999999</v>
      </c>
      <c r="T116">
        <v>144707.2102</v>
      </c>
      <c r="U116">
        <v>152451.0073</v>
      </c>
      <c r="V116">
        <v>160755.13070000001</v>
      </c>
      <c r="W116">
        <v>169588.76209999999</v>
      </c>
      <c r="X116">
        <v>178933.4277</v>
      </c>
      <c r="Y116">
        <v>188777.85190000001</v>
      </c>
      <c r="Z116">
        <v>199117.6513</v>
      </c>
      <c r="AA116">
        <v>209955.3634</v>
      </c>
      <c r="AB116">
        <v>221300.408</v>
      </c>
      <c r="AC116">
        <v>233169.193</v>
      </c>
      <c r="AD116">
        <v>245585.8628</v>
      </c>
      <c r="AE116">
        <v>258332.13949999999</v>
      </c>
      <c r="AF116">
        <v>271287.12199999997</v>
      </c>
      <c r="AG116">
        <v>284363.9461</v>
      </c>
      <c r="AH116">
        <v>297476.44010000001</v>
      </c>
      <c r="AI116">
        <v>310531.47080000001</v>
      </c>
      <c r="AJ116">
        <v>323432.1851</v>
      </c>
      <c r="AK116">
        <v>336083.2426</v>
      </c>
      <c r="AL116">
        <v>348395.12829999998</v>
      </c>
      <c r="AM116">
        <v>360287.77559999999</v>
      </c>
      <c r="AN116">
        <v>371693.4032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12029.786319999999</v>
      </c>
      <c r="E117">
        <v>12374.845600000001</v>
      </c>
      <c r="F117">
        <v>12735.67771</v>
      </c>
      <c r="G117">
        <v>13120.45809</v>
      </c>
      <c r="H117">
        <v>13525.2012</v>
      </c>
      <c r="I117">
        <v>13937.32</v>
      </c>
      <c r="J117">
        <v>14350.567569999999</v>
      </c>
      <c r="K117">
        <v>14754.42873</v>
      </c>
      <c r="L117">
        <v>15153.61534</v>
      </c>
      <c r="M117">
        <v>15552.383379999999</v>
      </c>
      <c r="N117">
        <v>15950.71149</v>
      </c>
      <c r="O117">
        <v>16345.352199999999</v>
      </c>
      <c r="P117">
        <v>16749.02333</v>
      </c>
      <c r="Q117">
        <v>17175.100729999998</v>
      </c>
      <c r="R117">
        <v>17616.716700000001</v>
      </c>
      <c r="S117">
        <v>18069.382399999999</v>
      </c>
      <c r="T117">
        <v>18531.324809999998</v>
      </c>
      <c r="U117">
        <v>18968.694589999999</v>
      </c>
      <c r="V117">
        <v>19393.753229999998</v>
      </c>
      <c r="W117">
        <v>19810.356210000002</v>
      </c>
      <c r="X117">
        <v>20219.659749999999</v>
      </c>
      <c r="Y117">
        <v>20622.515500000001</v>
      </c>
      <c r="Z117">
        <v>21019.908159999999</v>
      </c>
      <c r="AA117">
        <v>21412.926920000002</v>
      </c>
      <c r="AB117">
        <v>21802.673169999998</v>
      </c>
      <c r="AC117">
        <v>22190.193759999998</v>
      </c>
      <c r="AD117">
        <v>22576.454809999999</v>
      </c>
      <c r="AE117">
        <v>22959.096799999999</v>
      </c>
      <c r="AF117">
        <v>23350.320879999999</v>
      </c>
      <c r="AG117">
        <v>23747.643059999999</v>
      </c>
      <c r="AH117">
        <v>24149.36407</v>
      </c>
      <c r="AI117">
        <v>24555.345850000002</v>
      </c>
      <c r="AJ117">
        <v>24966.008949999999</v>
      </c>
      <c r="AK117">
        <v>25381.94371</v>
      </c>
      <c r="AL117">
        <v>25803.926459999999</v>
      </c>
      <c r="AM117">
        <v>26233.052530000001</v>
      </c>
      <c r="AN117">
        <v>26670.802179999999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1730068.7879999999</v>
      </c>
      <c r="E118">
        <v>1780906.1340000001</v>
      </c>
      <c r="F118">
        <v>1833159.0989999999</v>
      </c>
      <c r="G118">
        <v>1886266.058</v>
      </c>
      <c r="H118">
        <v>1940112.6310000001</v>
      </c>
      <c r="I118">
        <v>1994650.7790000001</v>
      </c>
      <c r="J118">
        <v>2049958.2879999999</v>
      </c>
      <c r="K118">
        <v>2105753.3259999999</v>
      </c>
      <c r="L118">
        <v>2162366.9049999998</v>
      </c>
      <c r="M118">
        <v>2220116.2940000002</v>
      </c>
      <c r="N118">
        <v>2279226.7859999998</v>
      </c>
      <c r="O118">
        <v>2339889.4440000001</v>
      </c>
      <c r="P118">
        <v>2402819.9780000001</v>
      </c>
      <c r="Q118">
        <v>2468575.1439999999</v>
      </c>
      <c r="R118">
        <v>2536998.503</v>
      </c>
      <c r="S118">
        <v>2608067.9559999998</v>
      </c>
      <c r="T118">
        <v>2681930.3369999998</v>
      </c>
      <c r="U118">
        <v>2758701.5019999999</v>
      </c>
      <c r="V118">
        <v>2838016.54</v>
      </c>
      <c r="W118">
        <v>2919639.5329999998</v>
      </c>
      <c r="X118">
        <v>3003410.568</v>
      </c>
      <c r="Y118">
        <v>3089215.213</v>
      </c>
      <c r="Z118">
        <v>3176971.952</v>
      </c>
      <c r="AA118">
        <v>3266625.969</v>
      </c>
      <c r="AB118">
        <v>3358145.111</v>
      </c>
      <c r="AC118">
        <v>3451516.7719999999</v>
      </c>
      <c r="AD118">
        <v>3546747.45</v>
      </c>
      <c r="AE118">
        <v>3644450.2420000001</v>
      </c>
      <c r="AF118">
        <v>3745126.33</v>
      </c>
      <c r="AG118">
        <v>3848590.5980000002</v>
      </c>
      <c r="AH118">
        <v>3954704.699</v>
      </c>
      <c r="AI118">
        <v>4063413.7310000001</v>
      </c>
      <c r="AJ118">
        <v>4174733.19</v>
      </c>
      <c r="AK118">
        <v>4288750.1660000002</v>
      </c>
      <c r="AL118">
        <v>4405640.1030000001</v>
      </c>
      <c r="AM118">
        <v>4525682.8569999998</v>
      </c>
      <c r="AN118">
        <v>4649277.3940000003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369249.5722</v>
      </c>
      <c r="E119">
        <v>379583.51990000001</v>
      </c>
      <c r="F119">
        <v>389656.46539999999</v>
      </c>
      <c r="G119">
        <v>399933.9682</v>
      </c>
      <c r="H119">
        <v>410885.4192</v>
      </c>
      <c r="I119">
        <v>422641.05839999998</v>
      </c>
      <c r="J119">
        <v>435191.02929999999</v>
      </c>
      <c r="K119">
        <v>448162.92210000003</v>
      </c>
      <c r="L119">
        <v>461738.31020000001</v>
      </c>
      <c r="M119">
        <v>476076.20030000003</v>
      </c>
      <c r="N119">
        <v>491230.07030000002</v>
      </c>
      <c r="O119">
        <v>507182.85119999998</v>
      </c>
      <c r="P119">
        <v>523874.09220000001</v>
      </c>
      <c r="Q119">
        <v>541480.3665</v>
      </c>
      <c r="R119">
        <v>559782.66839999997</v>
      </c>
      <c r="S119">
        <v>578691.44759999996</v>
      </c>
      <c r="T119">
        <v>598228.25769999996</v>
      </c>
      <c r="U119">
        <v>617840.18839999998</v>
      </c>
      <c r="V119">
        <v>637587.81469999999</v>
      </c>
      <c r="W119">
        <v>657552.08259999997</v>
      </c>
      <c r="X119">
        <v>677799.29960000003</v>
      </c>
      <c r="Y119">
        <v>698370.49010000005</v>
      </c>
      <c r="Z119">
        <v>719281.53630000004</v>
      </c>
      <c r="AA119">
        <v>740530.44960000005</v>
      </c>
      <c r="AB119">
        <v>762106.41110000003</v>
      </c>
      <c r="AC119">
        <v>783998.00619999995</v>
      </c>
      <c r="AD119">
        <v>806199.32689999999</v>
      </c>
      <c r="AE119">
        <v>828782.93240000005</v>
      </c>
      <c r="AF119">
        <v>851821.17949999997</v>
      </c>
      <c r="AG119">
        <v>875012.10939999996</v>
      </c>
      <c r="AH119">
        <v>898232.06929999997</v>
      </c>
      <c r="AI119">
        <v>921505.1507</v>
      </c>
      <c r="AJ119">
        <v>944935.39370000002</v>
      </c>
      <c r="AK119">
        <v>968663.30379999999</v>
      </c>
      <c r="AL119">
        <v>992854.52630000003</v>
      </c>
      <c r="AM119">
        <v>1017697.263</v>
      </c>
      <c r="AN119">
        <v>1043405.216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16239.965319999999</v>
      </c>
      <c r="E120">
        <v>16566.683870000001</v>
      </c>
      <c r="F120">
        <v>16877.852610000002</v>
      </c>
      <c r="G120">
        <v>17299.19931</v>
      </c>
      <c r="H120">
        <v>17734.837650000001</v>
      </c>
      <c r="I120">
        <v>18229.07676</v>
      </c>
      <c r="J120">
        <v>18799.160619999999</v>
      </c>
      <c r="K120">
        <v>19453.366409999999</v>
      </c>
      <c r="L120">
        <v>20205.211220000001</v>
      </c>
      <c r="M120">
        <v>21065.739379999999</v>
      </c>
      <c r="N120">
        <v>22043.39544</v>
      </c>
      <c r="O120">
        <v>23145.287550000001</v>
      </c>
      <c r="P120">
        <v>24220.294519999999</v>
      </c>
      <c r="Q120">
        <v>25290.413960000002</v>
      </c>
      <c r="R120">
        <v>26353.14316</v>
      </c>
      <c r="S120">
        <v>27408.513760000002</v>
      </c>
      <c r="T120">
        <v>28455.231820000001</v>
      </c>
      <c r="U120">
        <v>29320.328819999999</v>
      </c>
      <c r="V120">
        <v>30110.021789999999</v>
      </c>
      <c r="W120">
        <v>30855.160639999998</v>
      </c>
      <c r="X120">
        <v>31565.56136</v>
      </c>
      <c r="Y120">
        <v>32245.110789999999</v>
      </c>
      <c r="Z120">
        <v>32896.06121</v>
      </c>
      <c r="AA120">
        <v>33520.19281</v>
      </c>
      <c r="AB120">
        <v>34119.03486</v>
      </c>
      <c r="AC120">
        <v>34693.833830000003</v>
      </c>
      <c r="AD120">
        <v>35245.512719999999</v>
      </c>
      <c r="AE120">
        <v>35576.74166</v>
      </c>
      <c r="AF120">
        <v>35742.320939999998</v>
      </c>
      <c r="AG120">
        <v>35769.5605</v>
      </c>
      <c r="AH120">
        <v>35682.017019999999</v>
      </c>
      <c r="AI120">
        <v>35499.451760000004</v>
      </c>
      <c r="AJ120">
        <v>35237.680379999998</v>
      </c>
      <c r="AK120">
        <v>34909.288990000001</v>
      </c>
      <c r="AL120">
        <v>34524.574520000002</v>
      </c>
      <c r="AM120">
        <v>34092.320820000001</v>
      </c>
      <c r="AN120">
        <v>33620.161719999996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53406.063820000003</v>
      </c>
      <c r="E121">
        <v>54828.657859999999</v>
      </c>
      <c r="F121">
        <v>56306.475980000003</v>
      </c>
      <c r="G121">
        <v>58122.117910000001</v>
      </c>
      <c r="H121">
        <v>60780.790390000002</v>
      </c>
      <c r="I121">
        <v>63651.351889999998</v>
      </c>
      <c r="J121">
        <v>66474.112810000006</v>
      </c>
      <c r="K121">
        <v>68931.369680000003</v>
      </c>
      <c r="L121">
        <v>71118.772219999999</v>
      </c>
      <c r="M121">
        <v>73104.829339999997</v>
      </c>
      <c r="N121">
        <v>74861.686440000005</v>
      </c>
      <c r="O121">
        <v>76292.160640000002</v>
      </c>
      <c r="P121">
        <v>77646.531239999997</v>
      </c>
      <c r="Q121">
        <v>79209.205109999995</v>
      </c>
      <c r="R121">
        <v>80808.053369999994</v>
      </c>
      <c r="S121">
        <v>82367.515899999999</v>
      </c>
      <c r="T121">
        <v>83867.77046</v>
      </c>
      <c r="U121">
        <v>85264.089300000007</v>
      </c>
      <c r="V121">
        <v>86550.870299999995</v>
      </c>
      <c r="W121">
        <v>87688.953899999906</v>
      </c>
      <c r="X121">
        <v>88676.502779999995</v>
      </c>
      <c r="Y121">
        <v>89529.058950000006</v>
      </c>
      <c r="Z121">
        <v>90267.084690000003</v>
      </c>
      <c r="AA121">
        <v>90910.954580000005</v>
      </c>
      <c r="AB121">
        <v>91479.246140000003</v>
      </c>
      <c r="AC121">
        <v>91988.36073</v>
      </c>
      <c r="AD121">
        <v>92452.549950000001</v>
      </c>
      <c r="AE121">
        <v>92652.243159999998</v>
      </c>
      <c r="AF121">
        <v>92871.095879999906</v>
      </c>
      <c r="AG121">
        <v>93025.137319999994</v>
      </c>
      <c r="AH121">
        <v>93090.734429999997</v>
      </c>
      <c r="AI121">
        <v>93081.466820000001</v>
      </c>
      <c r="AJ121">
        <v>93018.886079999997</v>
      </c>
      <c r="AK121">
        <v>92922.597240000003</v>
      </c>
      <c r="AL121">
        <v>92808.673550000007</v>
      </c>
      <c r="AM121">
        <v>92691.028049999906</v>
      </c>
      <c r="AN121">
        <v>92582.045870000002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11371.623610000001</v>
      </c>
      <c r="E122">
        <v>12068.964529999999</v>
      </c>
      <c r="F122">
        <v>12790.499900000001</v>
      </c>
      <c r="G122">
        <v>13492.45506</v>
      </c>
      <c r="H122">
        <v>15163.067569999999</v>
      </c>
      <c r="I122">
        <v>16816.808659999999</v>
      </c>
      <c r="J122">
        <v>18180.54206</v>
      </c>
      <c r="K122">
        <v>19225.235130000001</v>
      </c>
      <c r="L122">
        <v>19968.297689999999</v>
      </c>
      <c r="M122">
        <v>20395.50172</v>
      </c>
      <c r="N122">
        <v>20438.664769999999</v>
      </c>
      <c r="O122">
        <v>19974.15093</v>
      </c>
      <c r="P122">
        <v>20975.698400000001</v>
      </c>
      <c r="Q122">
        <v>22527.461190000002</v>
      </c>
      <c r="R122">
        <v>24307.638610000002</v>
      </c>
      <c r="S122">
        <v>26206.157019999999</v>
      </c>
      <c r="T122">
        <v>28184.55874</v>
      </c>
      <c r="U122">
        <v>30009.238600000001</v>
      </c>
      <c r="V122">
        <v>31688.79567</v>
      </c>
      <c r="W122">
        <v>33205.524709999998</v>
      </c>
      <c r="X122">
        <v>34549.043799999999</v>
      </c>
      <c r="Y122">
        <v>35714.759729999998</v>
      </c>
      <c r="Z122">
        <v>36702.004869999997</v>
      </c>
      <c r="AA122">
        <v>37512.28845</v>
      </c>
      <c r="AB122">
        <v>38148.184569999998</v>
      </c>
      <c r="AC122">
        <v>38612.867630000001</v>
      </c>
      <c r="AD122">
        <v>38910.147250000002</v>
      </c>
      <c r="AE122">
        <v>39822.355739999999</v>
      </c>
      <c r="AF122">
        <v>40897.728940000001</v>
      </c>
      <c r="AG122">
        <v>41945.780579999999</v>
      </c>
      <c r="AH122">
        <v>42887.205779999997</v>
      </c>
      <c r="AI122">
        <v>43685.882010000001</v>
      </c>
      <c r="AJ122">
        <v>44319.4084</v>
      </c>
      <c r="AK122">
        <v>44767.03458</v>
      </c>
      <c r="AL122">
        <v>45006.727899999998</v>
      </c>
      <c r="AM122">
        <v>45016.406190000002</v>
      </c>
      <c r="AN122">
        <v>44774.16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978.03723720000005</v>
      </c>
      <c r="E123">
        <v>1267.967212</v>
      </c>
      <c r="F123">
        <v>1642.038086</v>
      </c>
      <c r="G123">
        <v>2121.2452170000001</v>
      </c>
      <c r="H123">
        <v>2945.6850410000002</v>
      </c>
      <c r="I123">
        <v>3912.0821919999998</v>
      </c>
      <c r="J123">
        <v>5059.4332599999998</v>
      </c>
      <c r="K123">
        <v>6431.9471450000001</v>
      </c>
      <c r="L123">
        <v>8068.3331189999999</v>
      </c>
      <c r="M123">
        <v>9981.5271389999998</v>
      </c>
      <c r="N123">
        <v>12129.45038</v>
      </c>
      <c r="O123">
        <v>14369.102779999999</v>
      </c>
      <c r="P123">
        <v>17973.3279</v>
      </c>
      <c r="Q123">
        <v>22401.923269999999</v>
      </c>
      <c r="R123">
        <v>27776.136930000001</v>
      </c>
      <c r="S123">
        <v>34250.95852</v>
      </c>
      <c r="T123">
        <v>42012.008549999999</v>
      </c>
      <c r="U123">
        <v>48493.351840000003</v>
      </c>
      <c r="V123">
        <v>55414.621720000003</v>
      </c>
      <c r="W123">
        <v>62715.756070000003</v>
      </c>
      <c r="X123">
        <v>70373.881770000007</v>
      </c>
      <c r="Y123">
        <v>78371.684030000004</v>
      </c>
      <c r="Z123">
        <v>86696.30197</v>
      </c>
      <c r="AA123">
        <v>95336.588900000002</v>
      </c>
      <c r="AB123">
        <v>104281.17359999999</v>
      </c>
      <c r="AC123">
        <v>113517.4979</v>
      </c>
      <c r="AD123">
        <v>123031.9302</v>
      </c>
      <c r="AE123">
        <v>130161.45110000001</v>
      </c>
      <c r="AF123">
        <v>137169.15160000001</v>
      </c>
      <c r="AG123">
        <v>143865.62059999999</v>
      </c>
      <c r="AH123">
        <v>150142.03690000001</v>
      </c>
      <c r="AI123">
        <v>155929.658</v>
      </c>
      <c r="AJ123">
        <v>161158.8952</v>
      </c>
      <c r="AK123">
        <v>165744.13750000001</v>
      </c>
      <c r="AL123">
        <v>169586.61989999999</v>
      </c>
      <c r="AM123">
        <v>172584.4032</v>
      </c>
      <c r="AN123">
        <v>174630.2395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658.24612579999996</v>
      </c>
      <c r="E124">
        <v>675.54116580000004</v>
      </c>
      <c r="F124">
        <v>689.57035570000005</v>
      </c>
      <c r="G124">
        <v>699.13458360000004</v>
      </c>
      <c r="H124">
        <v>826.38210230000004</v>
      </c>
      <c r="I124">
        <v>996.13382850000005</v>
      </c>
      <c r="J124">
        <v>1186.3101119999999</v>
      </c>
      <c r="K124">
        <v>1392.1426260000001</v>
      </c>
      <c r="L124">
        <v>1613.156377</v>
      </c>
      <c r="M124">
        <v>1846.3501429999999</v>
      </c>
      <c r="N124">
        <v>2081.4891790000001</v>
      </c>
      <c r="O124">
        <v>2296.4824090000002</v>
      </c>
      <c r="P124">
        <v>2460.9356029999999</v>
      </c>
      <c r="Q124">
        <v>2602.8690529999999</v>
      </c>
      <c r="R124">
        <v>2728.6318670000001</v>
      </c>
      <c r="S124">
        <v>2838.4155620000001</v>
      </c>
      <c r="T124">
        <v>2931.4410699999999</v>
      </c>
      <c r="U124">
        <v>3058.210145</v>
      </c>
      <c r="V124">
        <v>3180.7698789999999</v>
      </c>
      <c r="W124">
        <v>3283.8443349999998</v>
      </c>
      <c r="X124">
        <v>3362.5958559999999</v>
      </c>
      <c r="Y124">
        <v>3416.0518010000001</v>
      </c>
      <c r="Z124">
        <v>3444.8246680000002</v>
      </c>
      <c r="AA124">
        <v>3450.2238819999998</v>
      </c>
      <c r="AB124">
        <v>3433.880208</v>
      </c>
      <c r="AC124">
        <v>3397.5822020000001</v>
      </c>
      <c r="AD124">
        <v>3343.2105219999999</v>
      </c>
      <c r="AE124">
        <v>3318.2840120000001</v>
      </c>
      <c r="AF124">
        <v>3294.9255950000002</v>
      </c>
      <c r="AG124">
        <v>3261.7268789999998</v>
      </c>
      <c r="AH124">
        <v>3214.806431</v>
      </c>
      <c r="AI124">
        <v>3153.3956790000002</v>
      </c>
      <c r="AJ124">
        <v>3077.771135</v>
      </c>
      <c r="AK124">
        <v>2988.4132639999998</v>
      </c>
      <c r="AL124">
        <v>2885.8241440000002</v>
      </c>
      <c r="AM124">
        <v>2770.611343</v>
      </c>
      <c r="AN124">
        <v>2643.4827989999999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9.1334389770000008</v>
      </c>
      <c r="E125">
        <v>19.20294329</v>
      </c>
      <c r="F125">
        <v>40.693074230000001</v>
      </c>
      <c r="G125">
        <v>86.701709089999994</v>
      </c>
      <c r="H125">
        <v>188.7538563</v>
      </c>
      <c r="I125">
        <v>394.58331900000002</v>
      </c>
      <c r="J125">
        <v>803.49308140000005</v>
      </c>
      <c r="K125">
        <v>1605.8435469999999</v>
      </c>
      <c r="L125">
        <v>3159.9259189999998</v>
      </c>
      <c r="M125">
        <v>6118.7689650000002</v>
      </c>
      <c r="N125">
        <v>11615.5239</v>
      </c>
      <c r="O125">
        <v>21462.906999999999</v>
      </c>
      <c r="P125">
        <v>25986.585770000002</v>
      </c>
      <c r="Q125">
        <v>31062.693960000001</v>
      </c>
      <c r="R125">
        <v>36703.668720000001</v>
      </c>
      <c r="S125">
        <v>42935.798269999999</v>
      </c>
      <c r="T125">
        <v>49793.297209999997</v>
      </c>
      <c r="U125">
        <v>55183.441599999998</v>
      </c>
      <c r="V125">
        <v>60459.195769999998</v>
      </c>
      <c r="W125">
        <v>65532.048470000002</v>
      </c>
      <c r="X125">
        <v>70365.071949999998</v>
      </c>
      <c r="Y125">
        <v>74933.545370000007</v>
      </c>
      <c r="Z125">
        <v>79222.151419999995</v>
      </c>
      <c r="AA125">
        <v>83221.152239999996</v>
      </c>
      <c r="AB125">
        <v>86924.002269999997</v>
      </c>
      <c r="AC125">
        <v>90326.234079999995</v>
      </c>
      <c r="AD125">
        <v>93425.393689999997</v>
      </c>
      <c r="AE125">
        <v>95944.952810000003</v>
      </c>
      <c r="AF125">
        <v>98173.637180000005</v>
      </c>
      <c r="AG125">
        <v>99997.040099999998</v>
      </c>
      <c r="AH125">
        <v>101369.39939999999</v>
      </c>
      <c r="AI125">
        <v>102277.6358</v>
      </c>
      <c r="AJ125">
        <v>102710.9948</v>
      </c>
      <c r="AK125">
        <v>102651.5842</v>
      </c>
      <c r="AL125">
        <v>102077.3437</v>
      </c>
      <c r="AM125">
        <v>100968.7356</v>
      </c>
      <c r="AN125">
        <v>99307.48732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363.66595669999998</v>
      </c>
      <c r="E126">
        <v>489.699703</v>
      </c>
      <c r="F126">
        <v>674.77756450000004</v>
      </c>
      <c r="G126">
        <v>938.62488050000002</v>
      </c>
      <c r="H126">
        <v>1234.3438530000001</v>
      </c>
      <c r="I126">
        <v>1542.0971689999999</v>
      </c>
      <c r="J126">
        <v>1856.6439310000001</v>
      </c>
      <c r="K126">
        <v>2177.9252339999998</v>
      </c>
      <c r="L126">
        <v>2504.4774619999998</v>
      </c>
      <c r="M126">
        <v>2827.8902750000002</v>
      </c>
      <c r="N126">
        <v>3128.2867540000002</v>
      </c>
      <c r="O126">
        <v>3370.0364549999999</v>
      </c>
      <c r="P126">
        <v>3778.4303570000002</v>
      </c>
      <c r="Q126">
        <v>4277.8050480000002</v>
      </c>
      <c r="R126">
        <v>4835.1705689999999</v>
      </c>
      <c r="S126">
        <v>5436.3797329999998</v>
      </c>
      <c r="T126">
        <v>6074.400165</v>
      </c>
      <c r="U126">
        <v>6560.0811809999996</v>
      </c>
      <c r="V126">
        <v>6950.8174749999998</v>
      </c>
      <c r="W126">
        <v>7263.7636499999999</v>
      </c>
      <c r="X126">
        <v>7503.8596239999997</v>
      </c>
      <c r="Y126">
        <v>7673.7226979999996</v>
      </c>
      <c r="Z126">
        <v>7776.4498430000003</v>
      </c>
      <c r="AA126">
        <v>7816.0531989999999</v>
      </c>
      <c r="AB126">
        <v>7797.276801</v>
      </c>
      <c r="AC126">
        <v>7725.3436449999999</v>
      </c>
      <c r="AD126">
        <v>7605.7713180000001</v>
      </c>
      <c r="AE126">
        <v>7415.4146579999997</v>
      </c>
      <c r="AF126">
        <v>7181.2541149999997</v>
      </c>
      <c r="AG126">
        <v>6910.3723410000002</v>
      </c>
      <c r="AH126">
        <v>6607.349432</v>
      </c>
      <c r="AI126">
        <v>6277.6921940000002</v>
      </c>
      <c r="AJ126">
        <v>5927.0741170000001</v>
      </c>
      <c r="AK126">
        <v>5560.6513420000001</v>
      </c>
      <c r="AL126">
        <v>5183.0249249999997</v>
      </c>
      <c r="AM126">
        <v>4798.4913770000003</v>
      </c>
      <c r="AN126">
        <v>4411.0464099999999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563.42425820000005</v>
      </c>
      <c r="E127">
        <v>627.89625060000003</v>
      </c>
      <c r="F127">
        <v>701.72106340000005</v>
      </c>
      <c r="G127">
        <v>782.56240000000003</v>
      </c>
      <c r="H127">
        <v>912.77258370000004</v>
      </c>
      <c r="I127">
        <v>1045.9311230000001</v>
      </c>
      <c r="J127">
        <v>1168.0566449999999</v>
      </c>
      <c r="K127">
        <v>1276.9928540000001</v>
      </c>
      <c r="L127">
        <v>1372.5511819999999</v>
      </c>
      <c r="M127">
        <v>1451.9629050000001</v>
      </c>
      <c r="N127">
        <v>1508.0328260000001</v>
      </c>
      <c r="O127">
        <v>1528.346456</v>
      </c>
      <c r="P127">
        <v>1566.828008</v>
      </c>
      <c r="Q127">
        <v>1606.933689</v>
      </c>
      <c r="R127">
        <v>1640.7359799999999</v>
      </c>
      <c r="S127">
        <v>1665.1731219999999</v>
      </c>
      <c r="T127">
        <v>1679.3438160000001</v>
      </c>
      <c r="U127">
        <v>1654.1480140000001</v>
      </c>
      <c r="V127">
        <v>1604.898533</v>
      </c>
      <c r="W127">
        <v>1538.2999600000001</v>
      </c>
      <c r="X127">
        <v>1458.8045890000001</v>
      </c>
      <c r="Y127">
        <v>1370.107763</v>
      </c>
      <c r="Z127">
        <v>1275.461736</v>
      </c>
      <c r="AA127">
        <v>1177.691714</v>
      </c>
      <c r="AB127">
        <v>1079.182249</v>
      </c>
      <c r="AC127">
        <v>981.88845809999998</v>
      </c>
      <c r="AD127">
        <v>887.36995969999998</v>
      </c>
      <c r="AE127">
        <v>926.48026359999994</v>
      </c>
      <c r="AF127">
        <v>1016.7665009999999</v>
      </c>
      <c r="AG127">
        <v>1135.399281</v>
      </c>
      <c r="AH127">
        <v>1276.96912</v>
      </c>
      <c r="AI127">
        <v>1441.6607610000001</v>
      </c>
      <c r="AJ127">
        <v>1631.6373410000001</v>
      </c>
      <c r="AK127">
        <v>1849.726985</v>
      </c>
      <c r="AL127">
        <v>2098.8777669999999</v>
      </c>
      <c r="AM127">
        <v>2381.8828330000001</v>
      </c>
      <c r="AN127">
        <v>2701.0537340000001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0.83322297249999999</v>
      </c>
      <c r="E128">
        <v>4.9186848750000003</v>
      </c>
      <c r="F128">
        <v>34.732576080000001</v>
      </c>
      <c r="G128">
        <v>259.15977500000002</v>
      </c>
      <c r="H128">
        <v>642.18603240000004</v>
      </c>
      <c r="I128">
        <v>1054.2788909999999</v>
      </c>
      <c r="J128">
        <v>1474.1434569999999</v>
      </c>
      <c r="K128">
        <v>1914.369925</v>
      </c>
      <c r="L128">
        <v>2383.6344060000001</v>
      </c>
      <c r="M128">
        <v>2878.3670590000002</v>
      </c>
      <c r="N128">
        <v>3378.3990800000001</v>
      </c>
      <c r="O128">
        <v>3840.6606149999998</v>
      </c>
      <c r="P128">
        <v>4157.7837099999997</v>
      </c>
      <c r="Q128">
        <v>4395.1810489999998</v>
      </c>
      <c r="R128">
        <v>4573.508863</v>
      </c>
      <c r="S128">
        <v>4698.7721179999999</v>
      </c>
      <c r="T128">
        <v>4774.2444070000001</v>
      </c>
      <c r="U128">
        <v>4627.761407</v>
      </c>
      <c r="V128">
        <v>4373.6490620000004</v>
      </c>
      <c r="W128">
        <v>4061.8067799999999</v>
      </c>
      <c r="X128">
        <v>3719.0467669999998</v>
      </c>
      <c r="Y128">
        <v>3363.454612</v>
      </c>
      <c r="Z128">
        <v>3008.4868670000001</v>
      </c>
      <c r="AA128">
        <v>2664.1818619999999</v>
      </c>
      <c r="AB128">
        <v>2337.7221450000002</v>
      </c>
      <c r="AC128">
        <v>2033.8975439999999</v>
      </c>
      <c r="AD128">
        <v>1755.5534709999999</v>
      </c>
      <c r="AE128">
        <v>1581.8519349999999</v>
      </c>
      <c r="AF128">
        <v>1442.2415209999999</v>
      </c>
      <c r="AG128">
        <v>1315.8087869999999</v>
      </c>
      <c r="AH128">
        <v>1196.939486</v>
      </c>
      <c r="AI128">
        <v>1084.4031620000001</v>
      </c>
      <c r="AJ128">
        <v>978.08354529999997</v>
      </c>
      <c r="AK128">
        <v>878.02892050000003</v>
      </c>
      <c r="AL128">
        <v>784.24518239999998</v>
      </c>
      <c r="AM128">
        <v>696.69551379999996</v>
      </c>
      <c r="AN128">
        <v>615.29805820000001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2655.481679</v>
      </c>
      <c r="E129">
        <v>2684.9160230000002</v>
      </c>
      <c r="F129">
        <v>2696.1118580000002</v>
      </c>
      <c r="G129">
        <v>2686.3519839999999</v>
      </c>
      <c r="H129">
        <v>2934.9944190000001</v>
      </c>
      <c r="I129">
        <v>3193.7075570000002</v>
      </c>
      <c r="J129">
        <v>3396.5743980000002</v>
      </c>
      <c r="K129">
        <v>3535.98171</v>
      </c>
      <c r="L129">
        <v>3616.3570439999999</v>
      </c>
      <c r="M129">
        <v>3637.3546970000002</v>
      </c>
      <c r="N129">
        <v>3589.580555</v>
      </c>
      <c r="O129">
        <v>3454.769804</v>
      </c>
      <c r="P129">
        <v>3469.4924559999999</v>
      </c>
      <c r="Q129">
        <v>3524.9802759999998</v>
      </c>
      <c r="R129">
        <v>3581.7725369999998</v>
      </c>
      <c r="S129">
        <v>3626.8612360000002</v>
      </c>
      <c r="T129">
        <v>3656.4267880000002</v>
      </c>
      <c r="U129">
        <v>3740.8459400000002</v>
      </c>
      <c r="V129">
        <v>3827.0534400000001</v>
      </c>
      <c r="W129">
        <v>3895.8281299999999</v>
      </c>
      <c r="X129">
        <v>3942.167684</v>
      </c>
      <c r="Y129">
        <v>3965.7863149999998</v>
      </c>
      <c r="Z129">
        <v>3967.9749999999999</v>
      </c>
      <c r="AA129">
        <v>3950.4800059999998</v>
      </c>
      <c r="AB129">
        <v>3915.0961609999999</v>
      </c>
      <c r="AC129">
        <v>3863.5373239999999</v>
      </c>
      <c r="AD129">
        <v>3797.4232259999999</v>
      </c>
      <c r="AE129">
        <v>4373.1419390000001</v>
      </c>
      <c r="AF129">
        <v>5329.7584489999999</v>
      </c>
      <c r="AG129">
        <v>6637.8448179999996</v>
      </c>
      <c r="AH129">
        <v>8354.6840119999997</v>
      </c>
      <c r="AI129">
        <v>10586.99374</v>
      </c>
      <c r="AJ129">
        <v>13484.32481</v>
      </c>
      <c r="AK129">
        <v>17241.749690000001</v>
      </c>
      <c r="AL129">
        <v>22106.092560000001</v>
      </c>
      <c r="AM129">
        <v>28383.38105</v>
      </c>
      <c r="AN129">
        <v>36444.211439999999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2901.4543829999998</v>
      </c>
      <c r="E130">
        <v>2935.861656</v>
      </c>
      <c r="F130">
        <v>2938.165602</v>
      </c>
      <c r="G130">
        <v>2913.4206629999999</v>
      </c>
      <c r="H130">
        <v>2445.7317720000001</v>
      </c>
      <c r="I130">
        <v>1862.599596</v>
      </c>
      <c r="J130">
        <v>1334.4604730000001</v>
      </c>
      <c r="K130">
        <v>915.54901700000005</v>
      </c>
      <c r="L130">
        <v>606.59966139999995</v>
      </c>
      <c r="M130">
        <v>389.09009459999999</v>
      </c>
      <c r="N130">
        <v>241.1824397</v>
      </c>
      <c r="O130">
        <v>143.67032259999999</v>
      </c>
      <c r="P130">
        <v>104.13829079999999</v>
      </c>
      <c r="Q130">
        <v>80.026680949999999</v>
      </c>
      <c r="R130">
        <v>62.197888259999999</v>
      </c>
      <c r="S130">
        <v>48.20257565</v>
      </c>
      <c r="T130">
        <v>37.100235189999999</v>
      </c>
      <c r="U130">
        <v>25.951420800000001</v>
      </c>
      <c r="V130">
        <v>17.405666719999999</v>
      </c>
      <c r="W130">
        <v>11.40345407</v>
      </c>
      <c r="X130">
        <v>7.3487794339999999</v>
      </c>
      <c r="Y130">
        <v>4.6755446049999998</v>
      </c>
      <c r="Z130">
        <v>2.9456989349999998</v>
      </c>
      <c r="AA130">
        <v>1.843435881</v>
      </c>
      <c r="AB130">
        <v>1.1498823229999999</v>
      </c>
      <c r="AC130">
        <v>0.71770993409999995</v>
      </c>
      <c r="AD130">
        <v>0.45013705809999999</v>
      </c>
      <c r="AE130">
        <v>0.33434290220000001</v>
      </c>
      <c r="AF130">
        <v>0.26263201739999997</v>
      </c>
      <c r="AG130">
        <v>0.20997329410000001</v>
      </c>
      <c r="AH130">
        <v>0.1688644077</v>
      </c>
      <c r="AI130">
        <v>0.1361135268</v>
      </c>
      <c r="AJ130">
        <v>0.1098354747</v>
      </c>
      <c r="AK130">
        <v>8.8683255899999897E-2</v>
      </c>
      <c r="AL130">
        <v>7.1621325700000002E-2</v>
      </c>
      <c r="AM130">
        <v>5.7835925500000003E-2</v>
      </c>
      <c r="AN130">
        <v>4.6681806399999998E-2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12562.044620000001</v>
      </c>
      <c r="E131">
        <v>13161.997369999999</v>
      </c>
      <c r="F131">
        <v>13628.59182</v>
      </c>
      <c r="G131">
        <v>13992.86901</v>
      </c>
      <c r="H131">
        <v>16076.892019999999</v>
      </c>
      <c r="I131">
        <v>17692.265029999999</v>
      </c>
      <c r="J131">
        <v>18983.795030000001</v>
      </c>
      <c r="K131">
        <v>20040.3439</v>
      </c>
      <c r="L131">
        <v>20891.125940000002</v>
      </c>
      <c r="M131">
        <v>21494.849539999999</v>
      </c>
      <c r="N131">
        <v>21741.56035</v>
      </c>
      <c r="O131">
        <v>21454.875919999999</v>
      </c>
      <c r="P131">
        <v>21420.549559999999</v>
      </c>
      <c r="Q131">
        <v>21281.598480000001</v>
      </c>
      <c r="R131">
        <v>21009.132809999999</v>
      </c>
      <c r="S131">
        <v>20607.33181</v>
      </c>
      <c r="T131">
        <v>20091.614949999999</v>
      </c>
      <c r="U131">
        <v>20019.8838</v>
      </c>
      <c r="V131">
        <v>19780.218430000001</v>
      </c>
      <c r="W131">
        <v>19383.00088</v>
      </c>
      <c r="X131">
        <v>18854.771919999999</v>
      </c>
      <c r="Y131">
        <v>18221.392670000001</v>
      </c>
      <c r="Z131">
        <v>17506.774870000001</v>
      </c>
      <c r="AA131">
        <v>16731.975450000002</v>
      </c>
      <c r="AB131">
        <v>15915.044819999999</v>
      </c>
      <c r="AC131">
        <v>15071.27571</v>
      </c>
      <c r="AD131">
        <v>14213.61944</v>
      </c>
      <c r="AE131">
        <v>13399.22263</v>
      </c>
      <c r="AF131">
        <v>12581.35637</v>
      </c>
      <c r="AG131">
        <v>11755.58527</v>
      </c>
      <c r="AH131">
        <v>10927.979429999999</v>
      </c>
      <c r="AI131">
        <v>10107.523579999999</v>
      </c>
      <c r="AJ131">
        <v>9301.8058650000003</v>
      </c>
      <c r="AK131">
        <v>8516.3118620000005</v>
      </c>
      <c r="AL131">
        <v>7755.1208049999996</v>
      </c>
      <c r="AM131">
        <v>7021.6757310000003</v>
      </c>
      <c r="AN131">
        <v>6318.7553099999996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543.45658600000002</v>
      </c>
      <c r="E132">
        <v>642.93519860000004</v>
      </c>
      <c r="F132">
        <v>767.6135706</v>
      </c>
      <c r="G132">
        <v>918.2793259</v>
      </c>
      <c r="H132">
        <v>779.86844789999998</v>
      </c>
      <c r="I132">
        <v>564.70141490000003</v>
      </c>
      <c r="J132">
        <v>375.76216549999998</v>
      </c>
      <c r="K132">
        <v>236.7528418</v>
      </c>
      <c r="L132">
        <v>143.005289</v>
      </c>
      <c r="M132">
        <v>83.142935940000001</v>
      </c>
      <c r="N132">
        <v>46.483323130000002</v>
      </c>
      <c r="O132">
        <v>24.871396170000001</v>
      </c>
      <c r="P132">
        <v>18.02104263</v>
      </c>
      <c r="Q132">
        <v>14.364492419999999</v>
      </c>
      <c r="R132">
        <v>11.738108309999999</v>
      </c>
      <c r="S132">
        <v>9.6265031430000008</v>
      </c>
      <c r="T132">
        <v>7.8743337369999997</v>
      </c>
      <c r="U132">
        <v>7.4000860529999999</v>
      </c>
      <c r="V132">
        <v>7.2806510290000004</v>
      </c>
      <c r="W132">
        <v>7.2698471040000001</v>
      </c>
      <c r="X132">
        <v>7.3020770089999996</v>
      </c>
      <c r="Y132">
        <v>7.3613559369999999</v>
      </c>
      <c r="Z132">
        <v>7.4460448420000001</v>
      </c>
      <c r="AA132">
        <v>7.558571347</v>
      </c>
      <c r="AB132">
        <v>7.7024380099999998</v>
      </c>
      <c r="AC132">
        <v>7.8814522919999996</v>
      </c>
      <c r="AD132">
        <v>8.0996569310000002</v>
      </c>
      <c r="AE132">
        <v>8.2705873479999994</v>
      </c>
      <c r="AF132">
        <v>8.4510228529999996</v>
      </c>
      <c r="AG132">
        <v>8.655118388</v>
      </c>
      <c r="AH132">
        <v>8.8857281480000001</v>
      </c>
      <c r="AI132">
        <v>9.1440403549999996</v>
      </c>
      <c r="AJ132">
        <v>9.4306330539999994</v>
      </c>
      <c r="AK132">
        <v>9.7450497449999904</v>
      </c>
      <c r="AL132">
        <v>10.085615730000001</v>
      </c>
      <c r="AM132">
        <v>10.449566819999999</v>
      </c>
      <c r="AN132">
        <v>10.83273593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6004.2263819999998</v>
      </c>
      <c r="E133">
        <v>5904.9959500000004</v>
      </c>
      <c r="F133">
        <v>5730.4502279999997</v>
      </c>
      <c r="G133">
        <v>5501.0663279999999</v>
      </c>
      <c r="H133">
        <v>3456.6624000000002</v>
      </c>
      <c r="I133">
        <v>1788.551725</v>
      </c>
      <c r="J133">
        <v>834.3102116</v>
      </c>
      <c r="K133">
        <v>363.59988670000001</v>
      </c>
      <c r="L133">
        <v>150.5784261</v>
      </c>
      <c r="M133">
        <v>59.977548579999997</v>
      </c>
      <c r="N133">
        <v>23.351908640000001</v>
      </c>
      <c r="O133">
        <v>9.1568634769999999</v>
      </c>
      <c r="P133">
        <v>5.7193747339999996</v>
      </c>
      <c r="Q133">
        <v>4.1506212280000003</v>
      </c>
      <c r="R133">
        <v>3.1479820489999999</v>
      </c>
      <c r="S133">
        <v>2.4169295989999999</v>
      </c>
      <c r="T133">
        <v>1.8609030520000001</v>
      </c>
      <c r="U133">
        <v>1.4552594830000001</v>
      </c>
      <c r="V133">
        <v>1.141439584</v>
      </c>
      <c r="W133">
        <v>0.8942687372</v>
      </c>
      <c r="X133">
        <v>0.69923055649999999</v>
      </c>
      <c r="Y133">
        <v>0.54571326060000003</v>
      </c>
      <c r="Z133">
        <v>0.42526805010000002</v>
      </c>
      <c r="AA133">
        <v>0.33104471930000001</v>
      </c>
      <c r="AB133">
        <v>0.25750634300000003</v>
      </c>
      <c r="AC133">
        <v>0.20021356039999999</v>
      </c>
      <c r="AD133">
        <v>0.1556356649</v>
      </c>
      <c r="AE133">
        <v>0.12282935590000001</v>
      </c>
      <c r="AF133">
        <v>9.7495531400000002E-2</v>
      </c>
      <c r="AG133">
        <v>7.7540253000000003E-2</v>
      </c>
      <c r="AH133">
        <v>6.1709514899999998E-2</v>
      </c>
      <c r="AI133">
        <v>4.9121366899999998E-2</v>
      </c>
      <c r="AJ133">
        <v>3.9102964900000002E-2</v>
      </c>
      <c r="AK133">
        <v>3.1125059900000002E-2</v>
      </c>
      <c r="AL133">
        <v>2.4768500299999999E-2</v>
      </c>
      <c r="AM133">
        <v>1.9701452000000001E-2</v>
      </c>
      <c r="AN133">
        <v>1.56608871E-2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362030.75050000002</v>
      </c>
      <c r="E134">
        <v>372938.29920000001</v>
      </c>
      <c r="F134">
        <v>384299.72009999998</v>
      </c>
      <c r="G134">
        <v>395624.66519999999</v>
      </c>
      <c r="H134">
        <v>406849.20919999998</v>
      </c>
      <c r="I134">
        <v>418042.34370000003</v>
      </c>
      <c r="J134">
        <v>429265.26010000001</v>
      </c>
      <c r="K134">
        <v>440601.55589999998</v>
      </c>
      <c r="L134">
        <v>452024.80320000002</v>
      </c>
      <c r="M134">
        <v>463547.17170000001</v>
      </c>
      <c r="N134">
        <v>475216.06290000002</v>
      </c>
      <c r="O134">
        <v>487091.92330000002</v>
      </c>
      <c r="P134">
        <v>499509.52149999997</v>
      </c>
      <c r="Q134">
        <v>512425.07799999998</v>
      </c>
      <c r="R134">
        <v>525904.97580000001</v>
      </c>
      <c r="S134">
        <v>539979.60580000002</v>
      </c>
      <c r="T134">
        <v>554654.52269999997</v>
      </c>
      <c r="U134">
        <v>570491.49829999998</v>
      </c>
      <c r="V134">
        <v>587030.56339999998</v>
      </c>
      <c r="W134">
        <v>604230.86309999996</v>
      </c>
      <c r="X134">
        <v>622047.01439999999</v>
      </c>
      <c r="Y134">
        <v>640442.62029999995</v>
      </c>
      <c r="Z134">
        <v>659390.65659999999</v>
      </c>
      <c r="AA134">
        <v>678870.90780000004</v>
      </c>
      <c r="AB134">
        <v>698867.51569999999</v>
      </c>
      <c r="AC134">
        <v>719367.20550000004</v>
      </c>
      <c r="AD134">
        <v>740358.71400000004</v>
      </c>
      <c r="AE134">
        <v>762038.02370000002</v>
      </c>
      <c r="AF134">
        <v>784381.19039999996</v>
      </c>
      <c r="AG134">
        <v>807420.43229999999</v>
      </c>
      <c r="AH134">
        <v>831140.64350000001</v>
      </c>
      <c r="AI134">
        <v>855509.53700000001</v>
      </c>
      <c r="AJ134">
        <v>880500.005</v>
      </c>
      <c r="AK134">
        <v>906102.57070000004</v>
      </c>
      <c r="AL134">
        <v>932324.3064</v>
      </c>
      <c r="AM134">
        <v>959191.63190000004</v>
      </c>
      <c r="AN134">
        <v>986752.02760000003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2802.0506059999998</v>
      </c>
      <c r="E135">
        <v>2887.0496589999998</v>
      </c>
      <c r="F135">
        <v>2976.2103069999998</v>
      </c>
      <c r="G135">
        <v>3064.7422620000002</v>
      </c>
      <c r="H135">
        <v>3151.6233790000001</v>
      </c>
      <c r="I135">
        <v>3237.434041</v>
      </c>
      <c r="J135">
        <v>3322.968848</v>
      </c>
      <c r="K135">
        <v>3409.2888029999999</v>
      </c>
      <c r="L135">
        <v>3496.3157430000001</v>
      </c>
      <c r="M135">
        <v>3584.1374719999999</v>
      </c>
      <c r="N135">
        <v>3673.1420240000002</v>
      </c>
      <c r="O135">
        <v>3763.8606140000002</v>
      </c>
      <c r="P135">
        <v>3859.2430730000001</v>
      </c>
      <c r="Q135">
        <v>3958.8196149999999</v>
      </c>
      <c r="R135">
        <v>4062.9566829999999</v>
      </c>
      <c r="S135">
        <v>4171.7854509999997</v>
      </c>
      <c r="T135">
        <v>4285.2612939999999</v>
      </c>
      <c r="U135">
        <v>4408.177224</v>
      </c>
      <c r="V135">
        <v>4536.672818</v>
      </c>
      <c r="W135">
        <v>4669.8948060000002</v>
      </c>
      <c r="X135">
        <v>4807.2051449999999</v>
      </c>
      <c r="Y135">
        <v>4948.2163579999997</v>
      </c>
      <c r="Z135">
        <v>5092.7308510000003</v>
      </c>
      <c r="AA135">
        <v>5240.6664140000003</v>
      </c>
      <c r="AB135">
        <v>5391.9976459999998</v>
      </c>
      <c r="AC135">
        <v>5546.7181380000002</v>
      </c>
      <c r="AD135">
        <v>5704.8247650000003</v>
      </c>
      <c r="AE135">
        <v>5868.1559600000001</v>
      </c>
      <c r="AF135">
        <v>6036.5842659999998</v>
      </c>
      <c r="AG135">
        <v>6210.3843129999996</v>
      </c>
      <c r="AH135">
        <v>6389.3928070000002</v>
      </c>
      <c r="AI135">
        <v>6573.2420629999997</v>
      </c>
      <c r="AJ135">
        <v>6761.5967000000001</v>
      </c>
      <c r="AK135">
        <v>6954.2982300000003</v>
      </c>
      <c r="AL135">
        <v>7151.3649109999997</v>
      </c>
      <c r="AM135">
        <v>7353.0023579999997</v>
      </c>
      <c r="AN135">
        <v>7559.600281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2641146.7689999999</v>
      </c>
      <c r="E136">
        <v>2720386.7069999999</v>
      </c>
      <c r="F136">
        <v>2802946.7710000002</v>
      </c>
      <c r="G136">
        <v>2884564.8319999999</v>
      </c>
      <c r="H136">
        <v>2964646.1970000002</v>
      </c>
      <c r="I136">
        <v>3043931.0189999999</v>
      </c>
      <c r="J136">
        <v>3123207.966</v>
      </c>
      <c r="K136">
        <v>3203364.8149999999</v>
      </c>
      <c r="L136">
        <v>3284368.7050000001</v>
      </c>
      <c r="M136">
        <v>3366331.6379999998</v>
      </c>
      <c r="N136">
        <v>3449589.3339999998</v>
      </c>
      <c r="O136">
        <v>3534580.6209999998</v>
      </c>
      <c r="P136">
        <v>3624161.1430000002</v>
      </c>
      <c r="Q136">
        <v>3717995.73</v>
      </c>
      <c r="R136">
        <v>3816362.99</v>
      </c>
      <c r="S136">
        <v>3919323.7659999998</v>
      </c>
      <c r="T136">
        <v>4026787.7390000001</v>
      </c>
      <c r="U136">
        <v>4143219.96</v>
      </c>
      <c r="V136">
        <v>4265397.4110000003</v>
      </c>
      <c r="W136">
        <v>4392798.4029999999</v>
      </c>
      <c r="X136">
        <v>4524964.0999999996</v>
      </c>
      <c r="Y136">
        <v>4661559.9970000004</v>
      </c>
      <c r="Z136">
        <v>4802361.2350000003</v>
      </c>
      <c r="AA136">
        <v>4947219.7369999997</v>
      </c>
      <c r="AB136">
        <v>5096034.5360000003</v>
      </c>
      <c r="AC136">
        <v>5248729.9539999999</v>
      </c>
      <c r="AD136">
        <v>5405246.2860000003</v>
      </c>
      <c r="AE136">
        <v>5567332.8480000002</v>
      </c>
      <c r="AF136">
        <v>5734954.3899999997</v>
      </c>
      <c r="AG136">
        <v>5908383.6289999997</v>
      </c>
      <c r="AH136">
        <v>6087505.8940000003</v>
      </c>
      <c r="AI136">
        <v>6272032.915</v>
      </c>
      <c r="AJ136">
        <v>6461700.0690000001</v>
      </c>
      <c r="AK136">
        <v>6656392.9850000003</v>
      </c>
      <c r="AL136">
        <v>6856150.1239999998</v>
      </c>
      <c r="AM136">
        <v>7061184.6380000003</v>
      </c>
      <c r="AN136">
        <v>7271894.6390000004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112941.5978</v>
      </c>
      <c r="E137">
        <v>116313.60460000001</v>
      </c>
      <c r="F137">
        <v>119828.3453</v>
      </c>
      <c r="G137">
        <v>123290.3498</v>
      </c>
      <c r="H137">
        <v>126672.48420000001</v>
      </c>
      <c r="I137">
        <v>130013.34209999999</v>
      </c>
      <c r="J137">
        <v>133355.77929999999</v>
      </c>
      <c r="K137">
        <v>136748.1341</v>
      </c>
      <c r="L137">
        <v>140191.3701</v>
      </c>
      <c r="M137">
        <v>143690.98269999999</v>
      </c>
      <c r="N137">
        <v>147262.99400000001</v>
      </c>
      <c r="O137">
        <v>150928.93340000001</v>
      </c>
      <c r="P137">
        <v>154818.84409999999</v>
      </c>
      <c r="Q137">
        <v>158916.2672</v>
      </c>
      <c r="R137">
        <v>163233.288</v>
      </c>
      <c r="S137">
        <v>167771.96419999999</v>
      </c>
      <c r="T137">
        <v>172527.4473</v>
      </c>
      <c r="U137">
        <v>177702.80350000001</v>
      </c>
      <c r="V137">
        <v>183153.10759999999</v>
      </c>
      <c r="W137">
        <v>188849.40960000001</v>
      </c>
      <c r="X137">
        <v>194767.07430000001</v>
      </c>
      <c r="Y137">
        <v>200888.6275</v>
      </c>
      <c r="Z137">
        <v>207202.81229999999</v>
      </c>
      <c r="AA137">
        <v>213702.7077</v>
      </c>
      <c r="AB137">
        <v>220384.0368</v>
      </c>
      <c r="AC137">
        <v>227243.9357</v>
      </c>
      <c r="AD137">
        <v>234280.4086</v>
      </c>
      <c r="AE137">
        <v>241571.78700000001</v>
      </c>
      <c r="AF137">
        <v>249116.69029999999</v>
      </c>
      <c r="AG137">
        <v>256929.37880000001</v>
      </c>
      <c r="AH137">
        <v>265004.92290000001</v>
      </c>
      <c r="AI137">
        <v>273328.8824</v>
      </c>
      <c r="AJ137">
        <v>281887.42719999998</v>
      </c>
      <c r="AK137">
        <v>290674.09000000003</v>
      </c>
      <c r="AL137">
        <v>299690.21580000001</v>
      </c>
      <c r="AM137">
        <v>308946.02309999999</v>
      </c>
      <c r="AN137">
        <v>318461.00949999999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630416.83600000001</v>
      </c>
      <c r="E138">
        <v>649846.44720000005</v>
      </c>
      <c r="F138">
        <v>670452.35510000004</v>
      </c>
      <c r="G138">
        <v>690640.8504</v>
      </c>
      <c r="H138">
        <v>709994.8996</v>
      </c>
      <c r="I138">
        <v>728702.38930000004</v>
      </c>
      <c r="J138">
        <v>747131.21429999999</v>
      </c>
      <c r="K138">
        <v>765656.05420000001</v>
      </c>
      <c r="L138">
        <v>784348.65379999997</v>
      </c>
      <c r="M138">
        <v>803278.46219999995</v>
      </c>
      <c r="N138">
        <v>822560.69369999995</v>
      </c>
      <c r="O138">
        <v>842333.49199999997</v>
      </c>
      <c r="P138">
        <v>863461.03799999994</v>
      </c>
      <c r="Q138">
        <v>885863.60880000005</v>
      </c>
      <c r="R138">
        <v>909608.82590000005</v>
      </c>
      <c r="S138">
        <v>934692.79740000004</v>
      </c>
      <c r="T138">
        <v>961076.78989999997</v>
      </c>
      <c r="U138">
        <v>989951.00970000005</v>
      </c>
      <c r="V138">
        <v>1020456.34</v>
      </c>
      <c r="W138">
        <v>1052406.0349999999</v>
      </c>
      <c r="X138">
        <v>1085651.719</v>
      </c>
      <c r="Y138">
        <v>1120092.554</v>
      </c>
      <c r="Z138">
        <v>1155666.1969999999</v>
      </c>
      <c r="AA138">
        <v>1192336.1839999999</v>
      </c>
      <c r="AB138">
        <v>1230081.466</v>
      </c>
      <c r="AC138">
        <v>1268889.1780000001</v>
      </c>
      <c r="AD138">
        <v>1308751.5290000001</v>
      </c>
      <c r="AE138">
        <v>1350456.963</v>
      </c>
      <c r="AF138">
        <v>1393927.29</v>
      </c>
      <c r="AG138">
        <v>1439178.64</v>
      </c>
      <c r="AH138">
        <v>1486120.963</v>
      </c>
      <c r="AI138">
        <v>1534625.0859999999</v>
      </c>
      <c r="AJ138">
        <v>1584581.42</v>
      </c>
      <c r="AK138">
        <v>1635934.6070000001</v>
      </c>
      <c r="AL138">
        <v>1688683.709</v>
      </c>
      <c r="AM138">
        <v>1742885.182</v>
      </c>
      <c r="AN138">
        <v>1798653.17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481.5744426</v>
      </c>
      <c r="E139">
        <v>495.0145033</v>
      </c>
      <c r="F139">
        <v>508.7210255</v>
      </c>
      <c r="G139">
        <v>521.66676410000002</v>
      </c>
      <c r="H139">
        <v>533.98449019999998</v>
      </c>
      <c r="I139">
        <v>546.07227</v>
      </c>
      <c r="J139">
        <v>558.28626150000002</v>
      </c>
      <c r="K139">
        <v>570.90386090000004</v>
      </c>
      <c r="L139">
        <v>583.90289700000005</v>
      </c>
      <c r="M139">
        <v>597.22895000000005</v>
      </c>
      <c r="N139">
        <v>610.86096150000003</v>
      </c>
      <c r="O139">
        <v>624.81030799999996</v>
      </c>
      <c r="P139">
        <v>639.9985332</v>
      </c>
      <c r="Q139">
        <v>656.19336610000005</v>
      </c>
      <c r="R139">
        <v>673.30936059999999</v>
      </c>
      <c r="S139">
        <v>691.27494279999996</v>
      </c>
      <c r="T139">
        <v>710.02542319999998</v>
      </c>
      <c r="U139">
        <v>730.56716830000005</v>
      </c>
      <c r="V139">
        <v>752.3354425</v>
      </c>
      <c r="W139">
        <v>775.18636300000003</v>
      </c>
      <c r="X139">
        <v>798.9754825</v>
      </c>
      <c r="Y139">
        <v>823.58890940000003</v>
      </c>
      <c r="Z139">
        <v>848.94747940000002</v>
      </c>
      <c r="AA139">
        <v>875.00082459999999</v>
      </c>
      <c r="AB139">
        <v>901.71908259999998</v>
      </c>
      <c r="AC139">
        <v>929.08511050000004</v>
      </c>
      <c r="AD139">
        <v>957.08981770000003</v>
      </c>
      <c r="AE139">
        <v>986.16528870000002</v>
      </c>
      <c r="AF139">
        <v>1016.261919</v>
      </c>
      <c r="AG139">
        <v>1047.4235289999999</v>
      </c>
      <c r="AH139">
        <v>1079.6315669999999</v>
      </c>
      <c r="AI139">
        <v>1112.824721</v>
      </c>
      <c r="AJ139">
        <v>1146.9373639999999</v>
      </c>
      <c r="AK139">
        <v>1181.9344169999999</v>
      </c>
      <c r="AL139">
        <v>1217.811348</v>
      </c>
      <c r="AM139">
        <v>1254.6000739999999</v>
      </c>
      <c r="AN139">
        <v>1292.3705990000001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1114839.0260000001</v>
      </c>
      <c r="E140">
        <v>1148466.5419999999</v>
      </c>
      <c r="F140">
        <v>1183600.318</v>
      </c>
      <c r="G140">
        <v>1218374.578</v>
      </c>
      <c r="H140">
        <v>1252434.753</v>
      </c>
      <c r="I140">
        <v>1286145.1710000001</v>
      </c>
      <c r="J140">
        <v>1319958.4609999999</v>
      </c>
      <c r="K140">
        <v>1354410.2849999999</v>
      </c>
      <c r="L140">
        <v>1389521.128</v>
      </c>
      <c r="M140">
        <v>1425377.2919999999</v>
      </c>
      <c r="N140">
        <v>1462189.706</v>
      </c>
      <c r="O140">
        <v>1500232.358</v>
      </c>
      <c r="P140">
        <v>1540709.6950000001</v>
      </c>
      <c r="Q140">
        <v>1583488.9140000001</v>
      </c>
      <c r="R140">
        <v>1628747.344</v>
      </c>
      <c r="S140">
        <v>1676532.463</v>
      </c>
      <c r="T140">
        <v>1726807.487</v>
      </c>
      <c r="U140">
        <v>1781604.4809999999</v>
      </c>
      <c r="V140">
        <v>1839392.2080000001</v>
      </c>
      <c r="W140">
        <v>1899826.419</v>
      </c>
      <c r="X140">
        <v>1962635.507</v>
      </c>
      <c r="Y140">
        <v>2027642.182</v>
      </c>
      <c r="Z140">
        <v>2094744.774</v>
      </c>
      <c r="AA140">
        <v>2163890.3670000001</v>
      </c>
      <c r="AB140">
        <v>2235052.7220000001</v>
      </c>
      <c r="AC140">
        <v>2308217.7889999999</v>
      </c>
      <c r="AD140">
        <v>2383378.1850000001</v>
      </c>
      <c r="AE140">
        <v>2461261.58</v>
      </c>
      <c r="AF140">
        <v>2541864.8020000001</v>
      </c>
      <c r="AG140">
        <v>2625354.7999999998</v>
      </c>
      <c r="AH140">
        <v>2711675.5010000002</v>
      </c>
      <c r="AI140">
        <v>2800665.2689999999</v>
      </c>
      <c r="AJ140">
        <v>2892175.4380000001</v>
      </c>
      <c r="AK140">
        <v>2986146.0260000001</v>
      </c>
      <c r="AL140">
        <v>3082613.176</v>
      </c>
      <c r="AM140">
        <v>3181719.1919999998</v>
      </c>
      <c r="AN140">
        <v>3283715.7590000001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885963.81530000002</v>
      </c>
      <c r="E141">
        <v>912334.24970000004</v>
      </c>
      <c r="F141">
        <v>939780.69889999996</v>
      </c>
      <c r="G141">
        <v>966768.01939999999</v>
      </c>
      <c r="H141">
        <v>993097.9129</v>
      </c>
      <c r="I141">
        <v>1019115.1949999999</v>
      </c>
      <c r="J141">
        <v>1045209.383</v>
      </c>
      <c r="K141">
        <v>1071800.1980000001</v>
      </c>
      <c r="L141">
        <v>1098895.723</v>
      </c>
      <c r="M141">
        <v>1126534.057</v>
      </c>
      <c r="N141">
        <v>1154840.773</v>
      </c>
      <c r="O141">
        <v>1183990.706</v>
      </c>
      <c r="P141">
        <v>1215037.442</v>
      </c>
      <c r="Q141">
        <v>1247826.327</v>
      </c>
      <c r="R141">
        <v>1282441.0290000001</v>
      </c>
      <c r="S141">
        <v>1318890.5819999999</v>
      </c>
      <c r="T141">
        <v>1357134.6710000001</v>
      </c>
      <c r="U141">
        <v>1398817.2949999999</v>
      </c>
      <c r="V141">
        <v>1442754.246</v>
      </c>
      <c r="W141">
        <v>1488675.0830000001</v>
      </c>
      <c r="X141">
        <v>1536358.4380000001</v>
      </c>
      <c r="Y141">
        <v>1585654.0490000001</v>
      </c>
      <c r="Z141">
        <v>1636471.0649999999</v>
      </c>
      <c r="AA141">
        <v>1688758.82</v>
      </c>
      <c r="AB141">
        <v>1742490.277</v>
      </c>
      <c r="AC141">
        <v>1797650.4339999999</v>
      </c>
      <c r="AD141">
        <v>1854231.3089999999</v>
      </c>
      <c r="AE141">
        <v>1912832.9069999999</v>
      </c>
      <c r="AF141">
        <v>1973438.233</v>
      </c>
      <c r="AG141">
        <v>2036161.0460000001</v>
      </c>
      <c r="AH141">
        <v>2100957.0120000001</v>
      </c>
      <c r="AI141">
        <v>2167703.6430000002</v>
      </c>
      <c r="AJ141">
        <v>2236285.9360000002</v>
      </c>
      <c r="AK141">
        <v>2306653.9709999999</v>
      </c>
      <c r="AL141">
        <v>2378826.2910000002</v>
      </c>
      <c r="AM141">
        <v>2452897.716</v>
      </c>
      <c r="AN141">
        <v>2529041.59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142823.96950000001</v>
      </c>
      <c r="E142">
        <v>147097.56630000001</v>
      </c>
      <c r="F142">
        <v>151630.7972</v>
      </c>
      <c r="G142">
        <v>156058.06589999999</v>
      </c>
      <c r="H142">
        <v>160259.04949999999</v>
      </c>
      <c r="I142">
        <v>164192.6972</v>
      </c>
      <c r="J142">
        <v>167875.3224</v>
      </c>
      <c r="K142">
        <v>171379.03200000001</v>
      </c>
      <c r="L142">
        <v>174729.7248</v>
      </c>
      <c r="M142">
        <v>177955.44519999999</v>
      </c>
      <c r="N142">
        <v>181088.61739999999</v>
      </c>
      <c r="O142">
        <v>184159.71220000001</v>
      </c>
      <c r="P142">
        <v>187431.7922</v>
      </c>
      <c r="Q142">
        <v>190958.80669999999</v>
      </c>
      <c r="R142">
        <v>194781.79139999999</v>
      </c>
      <c r="S142">
        <v>198907.00140000001</v>
      </c>
      <c r="T142">
        <v>203320.3996</v>
      </c>
      <c r="U142">
        <v>208429.28409999999</v>
      </c>
      <c r="V142">
        <v>214074.1808</v>
      </c>
      <c r="W142">
        <v>220204.9577</v>
      </c>
      <c r="X142">
        <v>226769.8112</v>
      </c>
      <c r="Y142">
        <v>233726.70730000001</v>
      </c>
      <c r="Z142">
        <v>241044.46090000001</v>
      </c>
      <c r="AA142">
        <v>248700.3419</v>
      </c>
      <c r="AB142">
        <v>256677.1263</v>
      </c>
      <c r="AC142">
        <v>264960.62530000001</v>
      </c>
      <c r="AD142">
        <v>273538.07079999999</v>
      </c>
      <c r="AE142">
        <v>282615.77769999998</v>
      </c>
      <c r="AF142">
        <v>292259.14230000001</v>
      </c>
      <c r="AG142">
        <v>302514.69910000003</v>
      </c>
      <c r="AH142">
        <v>313391.75319999998</v>
      </c>
      <c r="AI142">
        <v>324882.10019999999</v>
      </c>
      <c r="AJ142">
        <v>336974.87800000003</v>
      </c>
      <c r="AK142">
        <v>349665.75</v>
      </c>
      <c r="AL142">
        <v>362958.86310000002</v>
      </c>
      <c r="AM142">
        <v>376869.14289999998</v>
      </c>
      <c r="AN142">
        <v>391423.81479999999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3684.2049310000002</v>
      </c>
      <c r="E143">
        <v>3800.0787780000001</v>
      </c>
      <c r="F143">
        <v>3922.9634289999999</v>
      </c>
      <c r="G143">
        <v>4036.8839859999998</v>
      </c>
      <c r="H143">
        <v>4139.6575679999996</v>
      </c>
      <c r="I143">
        <v>4233.8434859999998</v>
      </c>
      <c r="J143">
        <v>4322.7061800000001</v>
      </c>
      <c r="K143">
        <v>4409.5050039999996</v>
      </c>
      <c r="L143">
        <v>4494.9921240000003</v>
      </c>
      <c r="M143">
        <v>4579.5701220000001</v>
      </c>
      <c r="N143">
        <v>4663.7092670000002</v>
      </c>
      <c r="O143">
        <v>4747.8656819999997</v>
      </c>
      <c r="P143">
        <v>4841.6152549999997</v>
      </c>
      <c r="Q143">
        <v>4944.6285939999998</v>
      </c>
      <c r="R143">
        <v>5055.8200630000001</v>
      </c>
      <c r="S143">
        <v>5173.727774</v>
      </c>
      <c r="T143">
        <v>5297.1273789999996</v>
      </c>
      <c r="U143">
        <v>5434.7833680000003</v>
      </c>
      <c r="V143">
        <v>5582.7583960000002</v>
      </c>
      <c r="W143">
        <v>5740.5702520000004</v>
      </c>
      <c r="X143">
        <v>5907.6437729999998</v>
      </c>
      <c r="Y143">
        <v>6083.4244150000004</v>
      </c>
      <c r="Z143">
        <v>6267.4127920000001</v>
      </c>
      <c r="AA143">
        <v>6459.1659840000002</v>
      </c>
      <c r="AB143">
        <v>6658.2870999999996</v>
      </c>
      <c r="AC143">
        <v>6864.4117390000001</v>
      </c>
      <c r="AD143">
        <v>7077.2012329999998</v>
      </c>
      <c r="AE143">
        <v>7303.8114009999999</v>
      </c>
      <c r="AF143">
        <v>7544.1438340000004</v>
      </c>
      <c r="AG143">
        <v>7797.5347760000004</v>
      </c>
      <c r="AH143">
        <v>8062.913963</v>
      </c>
      <c r="AI143">
        <v>8339.3830809999999</v>
      </c>
      <c r="AJ143">
        <v>8626.4255080000003</v>
      </c>
      <c r="AK143">
        <v>8923.9459690000003</v>
      </c>
      <c r="AL143">
        <v>9232.1634059999997</v>
      </c>
      <c r="AM143">
        <v>9551.5771870000008</v>
      </c>
      <c r="AN143">
        <v>9882.9605659999997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12806.100759999999</v>
      </c>
      <c r="E144">
        <v>13220.32151</v>
      </c>
      <c r="F144">
        <v>13654.378269999999</v>
      </c>
      <c r="G144">
        <v>14064.582490000001</v>
      </c>
      <c r="H144">
        <v>14446.929749999999</v>
      </c>
      <c r="I144">
        <v>14810.44952</v>
      </c>
      <c r="J144">
        <v>15164.80776</v>
      </c>
      <c r="K144">
        <v>15519.00417</v>
      </c>
      <c r="L144">
        <v>15875.195729999999</v>
      </c>
      <c r="M144">
        <v>16234.94915</v>
      </c>
      <c r="N144">
        <v>16600.171480000001</v>
      </c>
      <c r="O144">
        <v>16972.770700000001</v>
      </c>
      <c r="P144">
        <v>17376.918720000001</v>
      </c>
      <c r="Q144">
        <v>17812.75922</v>
      </c>
      <c r="R144">
        <v>18279.440839999999</v>
      </c>
      <c r="S144">
        <v>18773.790639999999</v>
      </c>
      <c r="T144">
        <v>19292.23371</v>
      </c>
      <c r="U144">
        <v>19859.38103</v>
      </c>
      <c r="V144">
        <v>20456.12544</v>
      </c>
      <c r="W144">
        <v>21076.261040000001</v>
      </c>
      <c r="X144">
        <v>21715.311849999998</v>
      </c>
      <c r="Y144">
        <v>22370.965199999999</v>
      </c>
      <c r="Z144">
        <v>23042.556690000001</v>
      </c>
      <c r="AA144">
        <v>23730.354530000001</v>
      </c>
      <c r="AB144">
        <v>24434.971379999999</v>
      </c>
      <c r="AC144">
        <v>25156.991259999999</v>
      </c>
      <c r="AD144">
        <v>25896.796610000001</v>
      </c>
      <c r="AE144">
        <v>26676.470430000001</v>
      </c>
      <c r="AF144">
        <v>27494.668809999999</v>
      </c>
      <c r="AG144">
        <v>28347.0988</v>
      </c>
      <c r="AH144">
        <v>29228.162939999998</v>
      </c>
      <c r="AI144">
        <v>30133.587039999999</v>
      </c>
      <c r="AJ144">
        <v>31061.141540000001</v>
      </c>
      <c r="AK144">
        <v>32010.463660000001</v>
      </c>
      <c r="AL144">
        <v>32982.472580000001</v>
      </c>
      <c r="AM144">
        <v>33979.035340000002</v>
      </c>
      <c r="AN144">
        <v>35002.779210000001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338.97522780000003</v>
      </c>
      <c r="E145">
        <v>349.86667829999999</v>
      </c>
      <c r="F145">
        <v>361.67069500000002</v>
      </c>
      <c r="G145">
        <v>372.7820347</v>
      </c>
      <c r="H145">
        <v>382.64712179999998</v>
      </c>
      <c r="I145">
        <v>391.40754299999998</v>
      </c>
      <c r="J145">
        <v>399.25734920000002</v>
      </c>
      <c r="K145">
        <v>406.47342320000001</v>
      </c>
      <c r="L145">
        <v>413.15961700000003</v>
      </c>
      <c r="M145">
        <v>419.40218579999998</v>
      </c>
      <c r="N145">
        <v>425.28909970000001</v>
      </c>
      <c r="O145">
        <v>430.8947301</v>
      </c>
      <c r="P145">
        <v>437.26452760000001</v>
      </c>
      <c r="Q145">
        <v>444.39230359999999</v>
      </c>
      <c r="R145">
        <v>452.29792190000001</v>
      </c>
      <c r="S145">
        <v>460.92621860000003</v>
      </c>
      <c r="T145">
        <v>470.1831717</v>
      </c>
      <c r="U145">
        <v>481.05043330000001</v>
      </c>
      <c r="V145">
        <v>493.13328760000002</v>
      </c>
      <c r="W145">
        <v>506.28534400000001</v>
      </c>
      <c r="X145">
        <v>520.36318900000003</v>
      </c>
      <c r="Y145">
        <v>535.25570549999998</v>
      </c>
      <c r="Z145">
        <v>550.88504690000002</v>
      </c>
      <c r="AA145">
        <v>567.19785290000004</v>
      </c>
      <c r="AB145">
        <v>584.15523199999996</v>
      </c>
      <c r="AC145">
        <v>601.72472549999998</v>
      </c>
      <c r="AD145">
        <v>619.87522820000004</v>
      </c>
      <c r="AE145">
        <v>639.36104550000005</v>
      </c>
      <c r="AF145">
        <v>660.26687379999998</v>
      </c>
      <c r="AG145">
        <v>682.67891429999997</v>
      </c>
      <c r="AH145">
        <v>706.58853790000001</v>
      </c>
      <c r="AI145">
        <v>731.93869670000004</v>
      </c>
      <c r="AJ145">
        <v>758.66456549999998</v>
      </c>
      <c r="AK145">
        <v>786.71843869999998</v>
      </c>
      <c r="AL145">
        <v>816.0750233</v>
      </c>
      <c r="AM145">
        <v>846.73571140000001</v>
      </c>
      <c r="AN145">
        <v>878.73041269999999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584701.22140000004</v>
      </c>
      <c r="E146">
        <v>602319.45290000003</v>
      </c>
      <c r="F146">
        <v>621026.5442</v>
      </c>
      <c r="G146">
        <v>639350.02080000006</v>
      </c>
      <c r="H146">
        <v>656671.71550000005</v>
      </c>
      <c r="I146">
        <v>672736.63309999998</v>
      </c>
      <c r="J146">
        <v>687569.75120000006</v>
      </c>
      <c r="K146">
        <v>701457.60479999997</v>
      </c>
      <c r="L146">
        <v>714523.45869999996</v>
      </c>
      <c r="M146">
        <v>726896.39150000003</v>
      </c>
      <c r="N146">
        <v>738712.77060000005</v>
      </c>
      <c r="O146">
        <v>750091.44030000002</v>
      </c>
      <c r="P146">
        <v>762159.52670000005</v>
      </c>
      <c r="Q146">
        <v>775148.9767</v>
      </c>
      <c r="R146">
        <v>789218.44</v>
      </c>
      <c r="S146">
        <v>804384.09210000001</v>
      </c>
      <c r="T146">
        <v>820578.03949999996</v>
      </c>
      <c r="U146">
        <v>839419.83010000002</v>
      </c>
      <c r="V146">
        <v>860281.39480000001</v>
      </c>
      <c r="W146">
        <v>882978.41020000004</v>
      </c>
      <c r="X146">
        <v>907317.73789999995</v>
      </c>
      <c r="Y146">
        <v>933140.12710000004</v>
      </c>
      <c r="Z146">
        <v>960323.70239999995</v>
      </c>
      <c r="AA146">
        <v>988775.21539999999</v>
      </c>
      <c r="AB146">
        <v>1018419.573</v>
      </c>
      <c r="AC146">
        <v>1049191.1100000001</v>
      </c>
      <c r="AD146">
        <v>1081027.78</v>
      </c>
      <c r="AE146">
        <v>1114738.095</v>
      </c>
      <c r="AF146">
        <v>1150573.5360000001</v>
      </c>
      <c r="AG146">
        <v>1188719.415</v>
      </c>
      <c r="AH146">
        <v>1229227.1229999999</v>
      </c>
      <c r="AI146">
        <v>1272082.1370000001</v>
      </c>
      <c r="AJ146">
        <v>1317254.05</v>
      </c>
      <c r="AK146">
        <v>1364728.223</v>
      </c>
      <c r="AL146">
        <v>1414513.122</v>
      </c>
      <c r="AM146">
        <v>1466649.8430000001</v>
      </c>
      <c r="AN146">
        <v>1521218.8430000001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2593.39023</v>
      </c>
      <c r="E147">
        <v>2671.6204440000001</v>
      </c>
      <c r="F147">
        <v>2752.839328</v>
      </c>
      <c r="G147">
        <v>2832.671926</v>
      </c>
      <c r="H147">
        <v>2910.1284989999999</v>
      </c>
      <c r="I147">
        <v>2986.84184</v>
      </c>
      <c r="J147">
        <v>3063.9960980000001</v>
      </c>
      <c r="K147">
        <v>3142.7082879999998</v>
      </c>
      <c r="L147">
        <v>3222.4736809999999</v>
      </c>
      <c r="M147">
        <v>3303.037374</v>
      </c>
      <c r="N147">
        <v>3384.6641359999999</v>
      </c>
      <c r="O147">
        <v>3467.900787</v>
      </c>
      <c r="P147">
        <v>3554.7751520000002</v>
      </c>
      <c r="Q147">
        <v>3645.0160209999999</v>
      </c>
      <c r="R147">
        <v>3739.5938719999999</v>
      </c>
      <c r="S147">
        <v>3838.9290740000001</v>
      </c>
      <c r="T147">
        <v>3943.026053</v>
      </c>
      <c r="U147">
        <v>4058.3651989999998</v>
      </c>
      <c r="V147">
        <v>4180.1420310000003</v>
      </c>
      <c r="W147">
        <v>4306.9805020000003</v>
      </c>
      <c r="X147">
        <v>4438.1396880000002</v>
      </c>
      <c r="Y147">
        <v>4573.256335</v>
      </c>
      <c r="Z147">
        <v>4712.1656139999996</v>
      </c>
      <c r="AA147">
        <v>4854.7960780000003</v>
      </c>
      <c r="AB147">
        <v>5001.1132960000004</v>
      </c>
      <c r="AC147">
        <v>5151.09184</v>
      </c>
      <c r="AD147">
        <v>5304.7073549999996</v>
      </c>
      <c r="AE147">
        <v>5463.4162740000002</v>
      </c>
      <c r="AF147">
        <v>5626.7051350000002</v>
      </c>
      <c r="AG147">
        <v>5795.309182</v>
      </c>
      <c r="AH147">
        <v>5969.4381210000001</v>
      </c>
      <c r="AI147">
        <v>6148.9355370000003</v>
      </c>
      <c r="AJ147">
        <v>6333.5706899999996</v>
      </c>
      <c r="AK147">
        <v>6523.2266479999998</v>
      </c>
      <c r="AL147">
        <v>6717.9334060000001</v>
      </c>
      <c r="AM147">
        <v>6917.9009660000002</v>
      </c>
      <c r="AN147">
        <v>7123.5306099999998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4274265.1840000004</v>
      </c>
      <c r="E148">
        <v>4403589.8430000003</v>
      </c>
      <c r="F148">
        <v>4538269.8990000002</v>
      </c>
      <c r="G148">
        <v>4672170.7759999996</v>
      </c>
      <c r="H148">
        <v>4804168.7769999998</v>
      </c>
      <c r="I148">
        <v>4935283.9649999999</v>
      </c>
      <c r="J148">
        <v>5066712.8169999998</v>
      </c>
      <c r="K148">
        <v>5199923.0609999998</v>
      </c>
      <c r="L148">
        <v>5334708.0470000003</v>
      </c>
      <c r="M148">
        <v>5471136.3739999998</v>
      </c>
      <c r="N148">
        <v>5609711.8679999998</v>
      </c>
      <c r="O148">
        <v>5751135.449</v>
      </c>
      <c r="P148">
        <v>5899280.7089999998</v>
      </c>
      <c r="Q148">
        <v>6053454.1660000002</v>
      </c>
      <c r="R148">
        <v>6214138.4369999999</v>
      </c>
      <c r="S148">
        <v>6381378.6239999998</v>
      </c>
      <c r="T148">
        <v>6554860.801</v>
      </c>
      <c r="U148">
        <v>6741606.2790000001</v>
      </c>
      <c r="V148">
        <v>6936286.9249999998</v>
      </c>
      <c r="W148">
        <v>7138157.8930000002</v>
      </c>
      <c r="X148">
        <v>7346645.4720000001</v>
      </c>
      <c r="Y148">
        <v>7561381.2319999998</v>
      </c>
      <c r="Z148">
        <v>7782145.6900000004</v>
      </c>
      <c r="AA148">
        <v>8008801.9780000001</v>
      </c>
      <c r="AB148">
        <v>8241245.9189999998</v>
      </c>
      <c r="AC148">
        <v>8479374.9399999995</v>
      </c>
      <c r="AD148">
        <v>8723079.7449999899</v>
      </c>
      <c r="AE148">
        <v>8974424.9130000006</v>
      </c>
      <c r="AF148">
        <v>9233212.49599999</v>
      </c>
      <c r="AG148">
        <v>9499957.602</v>
      </c>
      <c r="AH148">
        <v>9774521.3900000006</v>
      </c>
      <c r="AI148">
        <v>10056443.939999999</v>
      </c>
      <c r="AJ148">
        <v>10345279.789999999</v>
      </c>
      <c r="AK148">
        <v>10640811.27</v>
      </c>
      <c r="AL148">
        <v>10943054.65</v>
      </c>
      <c r="AM148">
        <v>11252288.859999999</v>
      </c>
      <c r="AN148">
        <v>11569062.890000001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4792.295846</v>
      </c>
      <c r="E149">
        <v>4940.2511780000004</v>
      </c>
      <c r="F149">
        <v>5094.842345</v>
      </c>
      <c r="G149">
        <v>5247.1460120000002</v>
      </c>
      <c r="H149">
        <v>5394.9216420000002</v>
      </c>
      <c r="I149">
        <v>5539.7426180000002</v>
      </c>
      <c r="J149">
        <v>5683.8684359999997</v>
      </c>
      <c r="K149">
        <v>5830.333087</v>
      </c>
      <c r="L149">
        <v>5978.7317890000004</v>
      </c>
      <c r="M149">
        <v>6128.9658300000001</v>
      </c>
      <c r="N149">
        <v>6281.6500390000001</v>
      </c>
      <c r="O149">
        <v>6437.7382580000003</v>
      </c>
      <c r="P149">
        <v>6602.1656199999998</v>
      </c>
      <c r="Q149">
        <v>6773.8467609999998</v>
      </c>
      <c r="R149">
        <v>6953.6009290000002</v>
      </c>
      <c r="S149">
        <v>7141.3571780000002</v>
      </c>
      <c r="T149">
        <v>7336.4471480000002</v>
      </c>
      <c r="U149">
        <v>7547.7650030000004</v>
      </c>
      <c r="V149">
        <v>7768.5001830000001</v>
      </c>
      <c r="W149">
        <v>7997.1860980000001</v>
      </c>
      <c r="X149">
        <v>8232.8277159999998</v>
      </c>
      <c r="Y149">
        <v>8474.9046290000006</v>
      </c>
      <c r="Z149">
        <v>8723.2225980000003</v>
      </c>
      <c r="AA149">
        <v>8977.7505590000001</v>
      </c>
      <c r="AB149">
        <v>9238.5000290000007</v>
      </c>
      <c r="AC149">
        <v>9505.45487399999</v>
      </c>
      <c r="AD149">
        <v>9778.5514779999994</v>
      </c>
      <c r="AE149">
        <v>10060.31244</v>
      </c>
      <c r="AF149">
        <v>10350.532440000001</v>
      </c>
      <c r="AG149">
        <v>10650.29529</v>
      </c>
      <c r="AH149">
        <v>10959.38321</v>
      </c>
      <c r="AI149">
        <v>11276.906290000001</v>
      </c>
      <c r="AJ149">
        <v>11601.961380000001</v>
      </c>
      <c r="AK149">
        <v>11934.022510000001</v>
      </c>
      <c r="AL149">
        <v>12272.95816</v>
      </c>
      <c r="AM149">
        <v>12619.031919999999</v>
      </c>
      <c r="AN149">
        <v>12972.867840000001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375227.01770000003</v>
      </c>
      <c r="E150">
        <v>386932.08</v>
      </c>
      <c r="F150">
        <v>398748.58360000001</v>
      </c>
      <c r="G150">
        <v>410638.69790000003</v>
      </c>
      <c r="H150">
        <v>422459.7438</v>
      </c>
      <c r="I150">
        <v>434272.26490000001</v>
      </c>
      <c r="J150">
        <v>446177.56910000002</v>
      </c>
      <c r="K150">
        <v>458074.21639999998</v>
      </c>
      <c r="L150">
        <v>469869.19079999998</v>
      </c>
      <c r="M150">
        <v>481602.5233</v>
      </c>
      <c r="N150">
        <v>493294.76520000002</v>
      </c>
      <c r="O150">
        <v>504955.2317</v>
      </c>
      <c r="P150">
        <v>516542.71110000001</v>
      </c>
      <c r="Q150">
        <v>528220.74849999999</v>
      </c>
      <c r="R150">
        <v>539889.22930000001</v>
      </c>
      <c r="S150">
        <v>551509.92229999998</v>
      </c>
      <c r="T150">
        <v>563037.34499999997</v>
      </c>
      <c r="U150">
        <v>565219.06129999994</v>
      </c>
      <c r="V150">
        <v>567630.41749999998</v>
      </c>
      <c r="W150">
        <v>570084.96149999998</v>
      </c>
      <c r="X150">
        <v>572457.34129999997</v>
      </c>
      <c r="Y150">
        <v>574684.17909999995</v>
      </c>
      <c r="Z150">
        <v>576744.23</v>
      </c>
      <c r="AA150">
        <v>578639.20369999995</v>
      </c>
      <c r="AB150">
        <v>580378.67749999999</v>
      </c>
      <c r="AC150">
        <v>581972.72389999998</v>
      </c>
      <c r="AD150">
        <v>583428.78139999998</v>
      </c>
      <c r="AE150">
        <v>584785.42630000005</v>
      </c>
      <c r="AF150">
        <v>586135.30929999996</v>
      </c>
      <c r="AG150">
        <v>587500.15029999998</v>
      </c>
      <c r="AH150">
        <v>588900.64480000001</v>
      </c>
      <c r="AI150">
        <v>590345.14009999996</v>
      </c>
      <c r="AJ150">
        <v>591833.51630000002</v>
      </c>
      <c r="AK150">
        <v>593361.11049999995</v>
      </c>
      <c r="AL150">
        <v>594920.17130000005</v>
      </c>
      <c r="AM150">
        <v>596501.24010000005</v>
      </c>
      <c r="AN150">
        <v>598093.95959999994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9514.9452440000005</v>
      </c>
      <c r="E151">
        <v>9815.3661339999999</v>
      </c>
      <c r="F151">
        <v>10159.13458</v>
      </c>
      <c r="G151">
        <v>10481.38228</v>
      </c>
      <c r="H151">
        <v>10763.896210000001</v>
      </c>
      <c r="I151">
        <v>11027.7713</v>
      </c>
      <c r="J151">
        <v>11285.244119999999</v>
      </c>
      <c r="K151">
        <v>11547.7387</v>
      </c>
      <c r="L151">
        <v>11815.58214</v>
      </c>
      <c r="M151">
        <v>12086.7608</v>
      </c>
      <c r="N151">
        <v>12361.76492</v>
      </c>
      <c r="O151">
        <v>12642.81235</v>
      </c>
      <c r="P151">
        <v>12937.54679</v>
      </c>
      <c r="Q151">
        <v>13242.162480000001</v>
      </c>
      <c r="R151">
        <v>13564.039860000001</v>
      </c>
      <c r="S151">
        <v>13905.41423</v>
      </c>
      <c r="T151">
        <v>14265.475829999999</v>
      </c>
      <c r="U151">
        <v>14660.230390000001</v>
      </c>
      <c r="V151">
        <v>15080.209699999999</v>
      </c>
      <c r="W151">
        <v>15518.845880000001</v>
      </c>
      <c r="X151">
        <v>15972.1585</v>
      </c>
      <c r="Y151">
        <v>16437.960999999999</v>
      </c>
      <c r="Z151">
        <v>16915.214110000001</v>
      </c>
      <c r="AA151">
        <v>17403.533520000001</v>
      </c>
      <c r="AB151">
        <v>17902.854039999998</v>
      </c>
      <c r="AC151">
        <v>18413.225620000001</v>
      </c>
      <c r="AD151">
        <v>18934.720109999998</v>
      </c>
      <c r="AE151">
        <v>19489.990170000001</v>
      </c>
      <c r="AF151">
        <v>20069.952880000001</v>
      </c>
      <c r="AG151">
        <v>20679.059120000002</v>
      </c>
      <c r="AH151">
        <v>21316.802039999999</v>
      </c>
      <c r="AI151">
        <v>21980.11407</v>
      </c>
      <c r="AJ151">
        <v>22665.812750000001</v>
      </c>
      <c r="AK151">
        <v>23371.7726</v>
      </c>
      <c r="AL151">
        <v>24097.084650000001</v>
      </c>
      <c r="AM151">
        <v>24842.019029999999</v>
      </c>
      <c r="AN151">
        <v>25607.878390000002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40853.168689999999</v>
      </c>
      <c r="E152">
        <v>43854.95117</v>
      </c>
      <c r="F152">
        <v>46861.968059999999</v>
      </c>
      <c r="G152">
        <v>49875.480190000002</v>
      </c>
      <c r="H152">
        <v>52896.467490000003</v>
      </c>
      <c r="I152">
        <v>55925.925649999997</v>
      </c>
      <c r="J152">
        <v>58964.486100000002</v>
      </c>
      <c r="K152">
        <v>62014.318370000001</v>
      </c>
      <c r="L152">
        <v>65065.913630000003</v>
      </c>
      <c r="M152">
        <v>68113.025439999998</v>
      </c>
      <c r="N152">
        <v>71153.729670000001</v>
      </c>
      <c r="O152">
        <v>74187.937779999906</v>
      </c>
      <c r="P152">
        <v>77218.130069999999</v>
      </c>
      <c r="Q152">
        <v>80240.908850000007</v>
      </c>
      <c r="R152">
        <v>83266.042270000005</v>
      </c>
      <c r="S152">
        <v>86299.113169999997</v>
      </c>
      <c r="T152">
        <v>89341.539009999906</v>
      </c>
      <c r="U152">
        <v>91506.586240000004</v>
      </c>
      <c r="V152">
        <v>93667.221699999995</v>
      </c>
      <c r="W152">
        <v>95811.026559999998</v>
      </c>
      <c r="X152">
        <v>97930.038499999995</v>
      </c>
      <c r="Y152">
        <v>100020.3986</v>
      </c>
      <c r="Z152">
        <v>102081.33590000001</v>
      </c>
      <c r="AA152">
        <v>104113.9149</v>
      </c>
      <c r="AB152">
        <v>106120.2325</v>
      </c>
      <c r="AC152">
        <v>108102.62910000001</v>
      </c>
      <c r="AD152">
        <v>110063.4203</v>
      </c>
      <c r="AE152">
        <v>112007.0865</v>
      </c>
      <c r="AF152">
        <v>113934.5782</v>
      </c>
      <c r="AG152">
        <v>115856.6881</v>
      </c>
      <c r="AH152">
        <v>117779.25900000001</v>
      </c>
      <c r="AI152">
        <v>119703.45849999999</v>
      </c>
      <c r="AJ152">
        <v>121628.24099999999</v>
      </c>
      <c r="AK152">
        <v>123552.0843</v>
      </c>
      <c r="AL152">
        <v>125473.5089</v>
      </c>
      <c r="AM152">
        <v>127391.6128</v>
      </c>
      <c r="AN152">
        <v>129305.94379999999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362030.75050000002</v>
      </c>
      <c r="E153">
        <v>372938.29920000001</v>
      </c>
      <c r="F153">
        <v>384299.72009999998</v>
      </c>
      <c r="G153">
        <v>395624.66519999999</v>
      </c>
      <c r="H153">
        <v>406849.54330000002</v>
      </c>
      <c r="I153">
        <v>418039.17729999998</v>
      </c>
      <c r="J153">
        <v>429257.05479999998</v>
      </c>
      <c r="K153">
        <v>440594.87540000002</v>
      </c>
      <c r="L153">
        <v>452030.58799999999</v>
      </c>
      <c r="M153">
        <v>463586.299</v>
      </c>
      <c r="N153">
        <v>475321.40899999999</v>
      </c>
      <c r="O153">
        <v>487315.07250000001</v>
      </c>
      <c r="P153">
        <v>499907.62420000002</v>
      </c>
      <c r="Q153">
        <v>513017.70809999999</v>
      </c>
      <c r="R153">
        <v>526693.44169999997</v>
      </c>
      <c r="S153">
        <v>540956.34450000001</v>
      </c>
      <c r="T153">
        <v>555808.81740000006</v>
      </c>
      <c r="U153">
        <v>571763.26399999997</v>
      </c>
      <c r="V153">
        <v>588335.31969999999</v>
      </c>
      <c r="W153">
        <v>605492.82389999996</v>
      </c>
      <c r="X153">
        <v>623203.13650000002</v>
      </c>
      <c r="Y153">
        <v>641443.39870000002</v>
      </c>
      <c r="Z153">
        <v>660199.80550000002</v>
      </c>
      <c r="AA153">
        <v>679464.30759999994</v>
      </c>
      <c r="AB153">
        <v>699231.65419999999</v>
      </c>
      <c r="AC153">
        <v>719497.35160000005</v>
      </c>
      <c r="AD153">
        <v>740257.0368</v>
      </c>
      <c r="AE153">
        <v>761763.49620000005</v>
      </c>
      <c r="AF153">
        <v>784018.77749999997</v>
      </c>
      <c r="AG153">
        <v>807054.53249999997</v>
      </c>
      <c r="AH153">
        <v>830844.23349999997</v>
      </c>
      <c r="AI153">
        <v>855339.8149</v>
      </c>
      <c r="AJ153">
        <v>880497.82929999998</v>
      </c>
      <c r="AK153">
        <v>906291.34479999996</v>
      </c>
      <c r="AL153">
        <v>932713.40339999995</v>
      </c>
      <c r="AM153">
        <v>959779.41269999999</v>
      </c>
      <c r="AN153">
        <v>987529.39720000001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2802.0506059999998</v>
      </c>
      <c r="E154">
        <v>2887.0496589999998</v>
      </c>
      <c r="F154">
        <v>2976.2103069999998</v>
      </c>
      <c r="G154">
        <v>3064.7422620000002</v>
      </c>
      <c r="H154">
        <v>3151.6645939999999</v>
      </c>
      <c r="I154">
        <v>3237.5070649999998</v>
      </c>
      <c r="J154">
        <v>3323.061025</v>
      </c>
      <c r="K154">
        <v>3409.4427190000001</v>
      </c>
      <c r="L154">
        <v>3496.606233</v>
      </c>
      <c r="M154">
        <v>3584.7227290000001</v>
      </c>
      <c r="N154">
        <v>3674.2826230000001</v>
      </c>
      <c r="O154">
        <v>3765.9741840000002</v>
      </c>
      <c r="P154">
        <v>3862.8151210000001</v>
      </c>
      <c r="Q154">
        <v>3963.9948789999999</v>
      </c>
      <c r="R154">
        <v>4069.6916769999998</v>
      </c>
      <c r="S154">
        <v>4179.9494780000005</v>
      </c>
      <c r="T154">
        <v>4294.7027090000001</v>
      </c>
      <c r="U154">
        <v>4418.3153389999998</v>
      </c>
      <c r="V154">
        <v>4546.7224180000003</v>
      </c>
      <c r="W154">
        <v>4679.1704909999999</v>
      </c>
      <c r="X154">
        <v>4815.1770850000003</v>
      </c>
      <c r="Y154">
        <v>4954.5121950000002</v>
      </c>
      <c r="Z154">
        <v>5097.1177879999996</v>
      </c>
      <c r="AA154">
        <v>5243.0265380000001</v>
      </c>
      <c r="AB154">
        <v>5392.3023780000003</v>
      </c>
      <c r="AC154">
        <v>5545.0048070000003</v>
      </c>
      <c r="AD154">
        <v>5701.1766600000001</v>
      </c>
      <c r="AE154">
        <v>5863.12338</v>
      </c>
      <c r="AF154">
        <v>6030.9350100000001</v>
      </c>
      <c r="AG154">
        <v>6204.8594620000003</v>
      </c>
      <c r="AH154">
        <v>6384.6003389999996</v>
      </c>
      <c r="AI154">
        <v>6569.6167519999999</v>
      </c>
      <c r="AJ154">
        <v>6759.4036319999996</v>
      </c>
      <c r="AK154">
        <v>6953.6377579999998</v>
      </c>
      <c r="AL154">
        <v>7152.2159039999997</v>
      </c>
      <c r="AM154">
        <v>7355.2600860000002</v>
      </c>
      <c r="AN154">
        <v>7563.1141520000001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2641146.7689999999</v>
      </c>
      <c r="E155">
        <v>2720386.7069999999</v>
      </c>
      <c r="F155">
        <v>2802946.7710000002</v>
      </c>
      <c r="G155">
        <v>2884564.8319999999</v>
      </c>
      <c r="H155">
        <v>2964599.66</v>
      </c>
      <c r="I155">
        <v>3043766.5559999999</v>
      </c>
      <c r="J155">
        <v>3122899.1069999998</v>
      </c>
      <c r="K155">
        <v>3202971.0819999999</v>
      </c>
      <c r="L155">
        <v>3283993.173</v>
      </c>
      <c r="M155">
        <v>3366155.4210000001</v>
      </c>
      <c r="N155">
        <v>3449879.8229999999</v>
      </c>
      <c r="O155">
        <v>3535743.1469999999</v>
      </c>
      <c r="P155">
        <v>3626713.642</v>
      </c>
      <c r="Q155">
        <v>3722130.2030000002</v>
      </c>
      <c r="R155">
        <v>3822089.9389999998</v>
      </c>
      <c r="S155">
        <v>3926565.6140000001</v>
      </c>
      <c r="T155">
        <v>4035441.2080000001</v>
      </c>
      <c r="U155">
        <v>4152827.4750000001</v>
      </c>
      <c r="V155">
        <v>4275297.273</v>
      </c>
      <c r="W155">
        <v>4402389.0240000002</v>
      </c>
      <c r="X155">
        <v>4533749.1969999997</v>
      </c>
      <c r="Y155">
        <v>4669156.8020000001</v>
      </c>
      <c r="Z155">
        <v>4808494.4419999998</v>
      </c>
      <c r="AA155">
        <v>4951708.602</v>
      </c>
      <c r="AB155">
        <v>5098776.7450000001</v>
      </c>
      <c r="AC155">
        <v>5249684.6370000001</v>
      </c>
      <c r="AD155">
        <v>5404417.7970000003</v>
      </c>
      <c r="AE155">
        <v>5565184.5109999999</v>
      </c>
      <c r="AF155">
        <v>5732144.1780000003</v>
      </c>
      <c r="AG155">
        <v>5905533.1200000001</v>
      </c>
      <c r="AH155">
        <v>6085127.0329999998</v>
      </c>
      <c r="AI155">
        <v>6270506.2889999999</v>
      </c>
      <c r="AJ155">
        <v>6461278.2759999996</v>
      </c>
      <c r="AK155">
        <v>6657194.3399999999</v>
      </c>
      <c r="AL155">
        <v>6858189.3430000003</v>
      </c>
      <c r="AM155">
        <v>7064398.9220000003</v>
      </c>
      <c r="AN155">
        <v>7276172.4979999997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112941.5978</v>
      </c>
      <c r="E156">
        <v>116313.60460000001</v>
      </c>
      <c r="F156">
        <v>119828.3453</v>
      </c>
      <c r="G156">
        <v>123290.3498</v>
      </c>
      <c r="H156">
        <v>126669.5068</v>
      </c>
      <c r="I156">
        <v>130003.5016</v>
      </c>
      <c r="J156">
        <v>133337.65960000001</v>
      </c>
      <c r="K156">
        <v>136724.5435</v>
      </c>
      <c r="L156">
        <v>140167.21040000001</v>
      </c>
      <c r="M156">
        <v>143674.70050000001</v>
      </c>
      <c r="N156">
        <v>147266.82440000001</v>
      </c>
      <c r="O156">
        <v>150971.23439999999</v>
      </c>
      <c r="P156">
        <v>154924.5043</v>
      </c>
      <c r="Q156">
        <v>159095.05979999999</v>
      </c>
      <c r="R156">
        <v>163486.59760000001</v>
      </c>
      <c r="S156">
        <v>168097.19159999999</v>
      </c>
      <c r="T156">
        <v>172920.9546</v>
      </c>
      <c r="U156">
        <v>178145.70199999999</v>
      </c>
      <c r="V156">
        <v>183616.92499999999</v>
      </c>
      <c r="W156">
        <v>189308.16500000001</v>
      </c>
      <c r="X156">
        <v>195199.3168</v>
      </c>
      <c r="Y156">
        <v>201277.76300000001</v>
      </c>
      <c r="Z156">
        <v>207536.78450000001</v>
      </c>
      <c r="AA156">
        <v>213973.3885</v>
      </c>
      <c r="AB156">
        <v>220586.49119999999</v>
      </c>
      <c r="AC156">
        <v>227375.66339999999</v>
      </c>
      <c r="AD156">
        <v>234340.62909999999</v>
      </c>
      <c r="AE156">
        <v>241580.5711</v>
      </c>
      <c r="AF156">
        <v>249102.54019999999</v>
      </c>
      <c r="AG156">
        <v>256918.75109999999</v>
      </c>
      <c r="AH156">
        <v>265019.2647</v>
      </c>
      <c r="AI156">
        <v>273383.86609999998</v>
      </c>
      <c r="AJ156">
        <v>281993.19870000001</v>
      </c>
      <c r="AK156">
        <v>290834.96130000002</v>
      </c>
      <c r="AL156">
        <v>299906.06679999997</v>
      </c>
      <c r="AM156">
        <v>309213.44300000003</v>
      </c>
      <c r="AN156">
        <v>318774.54969999997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630416.83600000001</v>
      </c>
      <c r="E157">
        <v>649846.44720000005</v>
      </c>
      <c r="F157">
        <v>670452.35510000004</v>
      </c>
      <c r="G157">
        <v>690640.8504</v>
      </c>
      <c r="H157">
        <v>709999.64110000001</v>
      </c>
      <c r="I157">
        <v>728705.86540000001</v>
      </c>
      <c r="J157">
        <v>747127.06799999997</v>
      </c>
      <c r="K157">
        <v>765653.34710000001</v>
      </c>
      <c r="L157">
        <v>784366.59950000001</v>
      </c>
      <c r="M157">
        <v>803358.5</v>
      </c>
      <c r="N157">
        <v>822771.08389999997</v>
      </c>
      <c r="O157">
        <v>842783.0477</v>
      </c>
      <c r="P157">
        <v>864289.86959999998</v>
      </c>
      <c r="Q157">
        <v>887128.44790000003</v>
      </c>
      <c r="R157">
        <v>911321.74659999995</v>
      </c>
      <c r="S157">
        <v>936845.45860000001</v>
      </c>
      <c r="T157">
        <v>963656.19079999998</v>
      </c>
      <c r="U157">
        <v>992822.19400000002</v>
      </c>
      <c r="V157">
        <v>1023451.048</v>
      </c>
      <c r="W157">
        <v>1055380.9950000001</v>
      </c>
      <c r="X157">
        <v>1088493.0090000001</v>
      </c>
      <c r="Y157">
        <v>1122713.9110000001</v>
      </c>
      <c r="Z157">
        <v>1158005.7560000001</v>
      </c>
      <c r="AA157">
        <v>1194352.6100000001</v>
      </c>
      <c r="AB157">
        <v>1231749.8259999999</v>
      </c>
      <c r="AC157">
        <v>1270196.8389999999</v>
      </c>
      <c r="AD157">
        <v>1309694.317</v>
      </c>
      <c r="AE157">
        <v>1351161.8419999999</v>
      </c>
      <c r="AF157">
        <v>1394566.33</v>
      </c>
      <c r="AG157">
        <v>1439911.2069999999</v>
      </c>
      <c r="AH157">
        <v>1487076.612</v>
      </c>
      <c r="AI157">
        <v>1535898.5360000001</v>
      </c>
      <c r="AJ157">
        <v>1586234.0049999999</v>
      </c>
      <c r="AK157">
        <v>1637993.5719999999</v>
      </c>
      <c r="AL157">
        <v>1691150.2579999999</v>
      </c>
      <c r="AM157">
        <v>1745741.243</v>
      </c>
      <c r="AN157">
        <v>1801868.7479999999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481.5744426</v>
      </c>
      <c r="E158">
        <v>495.0145033</v>
      </c>
      <c r="F158">
        <v>508.7210255</v>
      </c>
      <c r="G158">
        <v>521.66676410000002</v>
      </c>
      <c r="H158">
        <v>533.90707789999999</v>
      </c>
      <c r="I158">
        <v>545.86003930000004</v>
      </c>
      <c r="J158">
        <v>557.92872450000004</v>
      </c>
      <c r="K158">
        <v>570.42993969999998</v>
      </c>
      <c r="L158">
        <v>583.35014490000003</v>
      </c>
      <c r="M158">
        <v>596.64305309999997</v>
      </c>
      <c r="N158">
        <v>610.28609429999995</v>
      </c>
      <c r="O158">
        <v>624.29711269999996</v>
      </c>
      <c r="P158">
        <v>639.69883100000004</v>
      </c>
      <c r="Q158">
        <v>656.14703139999995</v>
      </c>
      <c r="R158">
        <v>673.50247620000005</v>
      </c>
      <c r="S158">
        <v>691.67021990000001</v>
      </c>
      <c r="T158">
        <v>710.58006739999996</v>
      </c>
      <c r="U158">
        <v>731.28384770000002</v>
      </c>
      <c r="V158">
        <v>753.11600750000002</v>
      </c>
      <c r="W158">
        <v>775.91504139999995</v>
      </c>
      <c r="X158">
        <v>799.54435699999999</v>
      </c>
      <c r="Y158">
        <v>823.90836909999996</v>
      </c>
      <c r="Z158">
        <v>848.94874789999994</v>
      </c>
      <c r="AA158">
        <v>874.63462830000003</v>
      </c>
      <c r="AB158">
        <v>900.9526396</v>
      </c>
      <c r="AC158">
        <v>927.8986347</v>
      </c>
      <c r="AD158">
        <v>955.47314140000003</v>
      </c>
      <c r="AE158">
        <v>984.15029489999995</v>
      </c>
      <c r="AF158">
        <v>1013.916385</v>
      </c>
      <c r="AG158">
        <v>1044.8121309999999</v>
      </c>
      <c r="AH158">
        <v>1076.8068310000001</v>
      </c>
      <c r="AI158">
        <v>1109.822398</v>
      </c>
      <c r="AJ158">
        <v>1143.775566</v>
      </c>
      <c r="AK158">
        <v>1178.607998</v>
      </c>
      <c r="AL158">
        <v>1214.2986860000001</v>
      </c>
      <c r="AM158">
        <v>1250.866634</v>
      </c>
      <c r="AN158">
        <v>1288.37276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1114839.0260000001</v>
      </c>
      <c r="E159">
        <v>1148466.5419999999</v>
      </c>
      <c r="F159">
        <v>1183600.318</v>
      </c>
      <c r="G159">
        <v>1218374.578</v>
      </c>
      <c r="H159">
        <v>1252424.9709999999</v>
      </c>
      <c r="I159">
        <v>1286103.8700000001</v>
      </c>
      <c r="J159">
        <v>1319878.3659999999</v>
      </c>
      <c r="K159">
        <v>1354318.9029999999</v>
      </c>
      <c r="L159">
        <v>1389467.23</v>
      </c>
      <c r="M159">
        <v>1425448.1170000001</v>
      </c>
      <c r="N159">
        <v>1462518.7209999999</v>
      </c>
      <c r="O159">
        <v>1501025.3470000001</v>
      </c>
      <c r="P159">
        <v>1542207.372</v>
      </c>
      <c r="Q159">
        <v>1585800.8740000001</v>
      </c>
      <c r="R159">
        <v>1631906.956</v>
      </c>
      <c r="S159">
        <v>1680537.6359999999</v>
      </c>
      <c r="T159">
        <v>1731649.3670000001</v>
      </c>
      <c r="U159">
        <v>1787098.2779999999</v>
      </c>
      <c r="V159">
        <v>1845257.808</v>
      </c>
      <c r="W159">
        <v>1905807.7479999999</v>
      </c>
      <c r="X159">
        <v>1968524.0049999999</v>
      </c>
      <c r="Y159">
        <v>2033280.139</v>
      </c>
      <c r="Z159">
        <v>2100020.8190000001</v>
      </c>
      <c r="AA159">
        <v>2168731.6839999999</v>
      </c>
      <c r="AB159">
        <v>2239416.1490000002</v>
      </c>
      <c r="AC159">
        <v>2312081.0079999999</v>
      </c>
      <c r="AD159">
        <v>2386731.679</v>
      </c>
      <c r="AE159">
        <v>2464311.5669999998</v>
      </c>
      <c r="AF159">
        <v>2544918.1510000001</v>
      </c>
      <c r="AG159">
        <v>2628713.36</v>
      </c>
      <c r="AH159">
        <v>2715592.26</v>
      </c>
      <c r="AI159">
        <v>2805328.9950000001</v>
      </c>
      <c r="AJ159">
        <v>2897711.3829999999</v>
      </c>
      <c r="AK159">
        <v>2992614.5950000002</v>
      </c>
      <c r="AL159">
        <v>3090025.1830000002</v>
      </c>
      <c r="AM159">
        <v>3190049.5240000002</v>
      </c>
      <c r="AN159">
        <v>3292918.0290000001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885963.81530000002</v>
      </c>
      <c r="E160">
        <v>912334.24970000004</v>
      </c>
      <c r="F160">
        <v>939780.69889999996</v>
      </c>
      <c r="G160">
        <v>966768.01939999999</v>
      </c>
      <c r="H160">
        <v>993077.25459999999</v>
      </c>
      <c r="I160">
        <v>1019044.852</v>
      </c>
      <c r="J160">
        <v>1045078.346</v>
      </c>
      <c r="K160">
        <v>1071630.5649999999</v>
      </c>
      <c r="L160">
        <v>1098725.8999999999</v>
      </c>
      <c r="M160">
        <v>1126431.159</v>
      </c>
      <c r="N160">
        <v>1154902.395</v>
      </c>
      <c r="O160">
        <v>1184363.9099999999</v>
      </c>
      <c r="P160">
        <v>1215930.186</v>
      </c>
      <c r="Q160">
        <v>1249321.0049999999</v>
      </c>
      <c r="R160">
        <v>1284550.362</v>
      </c>
      <c r="S160">
        <v>1321594.6850000001</v>
      </c>
      <c r="T160">
        <v>1360406.091</v>
      </c>
      <c r="U160">
        <v>1402514.7390000001</v>
      </c>
      <c r="V160">
        <v>1446649.6540000001</v>
      </c>
      <c r="W160">
        <v>1492557.8810000001</v>
      </c>
      <c r="X160">
        <v>1540055.459</v>
      </c>
      <c r="Y160">
        <v>1589033.0249999999</v>
      </c>
      <c r="Z160">
        <v>1639437.612</v>
      </c>
      <c r="AA160">
        <v>1691250.675</v>
      </c>
      <c r="AB160">
        <v>1744470.56</v>
      </c>
      <c r="AC160">
        <v>1799100.922</v>
      </c>
      <c r="AD160">
        <v>1855146.2779999999</v>
      </c>
      <c r="AE160">
        <v>1913368.902</v>
      </c>
      <c r="AF160">
        <v>1973823.01</v>
      </c>
      <c r="AG160">
        <v>2036609.3119999999</v>
      </c>
      <c r="AH160">
        <v>2101643.7990000001</v>
      </c>
      <c r="AI160">
        <v>2168756.0630000001</v>
      </c>
      <c r="AJ160">
        <v>2237784.6749999998</v>
      </c>
      <c r="AK160">
        <v>2308630.9309999999</v>
      </c>
      <c r="AL160">
        <v>2381276.912</v>
      </c>
      <c r="AM160">
        <v>2455790.9389999998</v>
      </c>
      <c r="AN160">
        <v>2532330.5040000002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142823.96950000001</v>
      </c>
      <c r="E161">
        <v>147097.56630000001</v>
      </c>
      <c r="F161">
        <v>151630.7972</v>
      </c>
      <c r="G161">
        <v>156058.06589999999</v>
      </c>
      <c r="H161">
        <v>160273.96720000001</v>
      </c>
      <c r="I161">
        <v>164224.6617</v>
      </c>
      <c r="J161">
        <v>167919.36360000001</v>
      </c>
      <c r="K161">
        <v>171431.37450000001</v>
      </c>
      <c r="L161">
        <v>174788.80540000001</v>
      </c>
      <c r="M161">
        <v>178025.70060000001</v>
      </c>
      <c r="N161">
        <v>181181.78409999999</v>
      </c>
      <c r="O161">
        <v>184297.46960000001</v>
      </c>
      <c r="P161">
        <v>187641.50940000001</v>
      </c>
      <c r="Q161">
        <v>191253.56959999999</v>
      </c>
      <c r="R161">
        <v>195166.89970000001</v>
      </c>
      <c r="S161">
        <v>199383.87890000001</v>
      </c>
      <c r="T161">
        <v>203889.3737</v>
      </c>
      <c r="U161">
        <v>209066.84589999999</v>
      </c>
      <c r="V161">
        <v>214747.31789999999</v>
      </c>
      <c r="W161">
        <v>220884.3009</v>
      </c>
      <c r="X161">
        <v>227431.4308</v>
      </c>
      <c r="Y161">
        <v>234352.19639999999</v>
      </c>
      <c r="Z161">
        <v>241620.4186</v>
      </c>
      <c r="AA161">
        <v>249217.609</v>
      </c>
      <c r="AB161">
        <v>257129.91930000001</v>
      </c>
      <c r="AC161">
        <v>265345.6618</v>
      </c>
      <c r="AD161">
        <v>273853.74699999997</v>
      </c>
      <c r="AE161">
        <v>282879.43219999998</v>
      </c>
      <c r="AF161">
        <v>292505.75910000002</v>
      </c>
      <c r="AG161">
        <v>302781.65580000001</v>
      </c>
      <c r="AH161">
        <v>313712.15330000001</v>
      </c>
      <c r="AI161">
        <v>325281.9044</v>
      </c>
      <c r="AJ161">
        <v>337472.39240000001</v>
      </c>
      <c r="AK161">
        <v>350271.27649999998</v>
      </c>
      <c r="AL161">
        <v>363676.3774</v>
      </c>
      <c r="AM161">
        <v>377697.85100000002</v>
      </c>
      <c r="AN161">
        <v>392359.88040000002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3684.2049310000002</v>
      </c>
      <c r="E162">
        <v>3800.0787780000001</v>
      </c>
      <c r="F162">
        <v>3922.9634289999999</v>
      </c>
      <c r="G162">
        <v>4036.8839859999998</v>
      </c>
      <c r="H162">
        <v>4139.8531510000003</v>
      </c>
      <c r="I162">
        <v>4234.1841539999996</v>
      </c>
      <c r="J162">
        <v>4323.1060880000005</v>
      </c>
      <c r="K162">
        <v>4409.9942160000001</v>
      </c>
      <c r="L162">
        <v>4495.6672239999998</v>
      </c>
      <c r="M162">
        <v>4580.6461330000002</v>
      </c>
      <c r="N162">
        <v>4665.5339039999999</v>
      </c>
      <c r="O162">
        <v>4750.9890820000001</v>
      </c>
      <c r="P162">
        <v>4846.76242</v>
      </c>
      <c r="Q162">
        <v>4952.0784389999999</v>
      </c>
      <c r="R162">
        <v>5065.6054709999999</v>
      </c>
      <c r="S162">
        <v>5185.7740009999998</v>
      </c>
      <c r="T162">
        <v>5311.3459860000003</v>
      </c>
      <c r="U162">
        <v>5450.5067440000003</v>
      </c>
      <c r="V162">
        <v>5599.1330500000004</v>
      </c>
      <c r="W162">
        <v>5756.8425550000002</v>
      </c>
      <c r="X162">
        <v>5923.1909649999998</v>
      </c>
      <c r="Y162">
        <v>6097.7592780000004</v>
      </c>
      <c r="Z162">
        <v>6280.1766429999998</v>
      </c>
      <c r="AA162">
        <v>6470.1138540000002</v>
      </c>
      <c r="AB162">
        <v>6667.2679559999997</v>
      </c>
      <c r="AC162">
        <v>6871.3466770000005</v>
      </c>
      <c r="AD162">
        <v>7082.062038</v>
      </c>
      <c r="AE162">
        <v>7307.2023840000002</v>
      </c>
      <c r="AF162">
        <v>7546.9322940000002</v>
      </c>
      <c r="AG162">
        <v>7800.5293830000001</v>
      </c>
      <c r="AH162">
        <v>8066.7970640000003</v>
      </c>
      <c r="AI162">
        <v>8344.6982779999998</v>
      </c>
      <c r="AJ162">
        <v>8633.5794819999901</v>
      </c>
      <c r="AK162">
        <v>8933.1855020000003</v>
      </c>
      <c r="AL162">
        <v>9243.5990610000008</v>
      </c>
      <c r="AM162">
        <v>9565.2058579999903</v>
      </c>
      <c r="AN162">
        <v>9898.6969800000006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12806.100759999999</v>
      </c>
      <c r="E163">
        <v>13220.32151</v>
      </c>
      <c r="F163">
        <v>13654.378269999999</v>
      </c>
      <c r="G163">
        <v>14064.582490000001</v>
      </c>
      <c r="H163">
        <v>14447.471020000001</v>
      </c>
      <c r="I163">
        <v>14811.67877</v>
      </c>
      <c r="J163">
        <v>15166.63451</v>
      </c>
      <c r="K163">
        <v>15521.46823</v>
      </c>
      <c r="L163">
        <v>15878.51109</v>
      </c>
      <c r="M163">
        <v>16239.789559999999</v>
      </c>
      <c r="N163">
        <v>16607.815299999998</v>
      </c>
      <c r="O163">
        <v>16985.355579999999</v>
      </c>
      <c r="P163">
        <v>17396.269980000001</v>
      </c>
      <c r="Q163">
        <v>17839.368350000001</v>
      </c>
      <c r="R163">
        <v>18313.294989999999</v>
      </c>
      <c r="S163">
        <v>18814.71183</v>
      </c>
      <c r="T163">
        <v>19340.028139999999</v>
      </c>
      <c r="U163">
        <v>19911.23101</v>
      </c>
      <c r="V163">
        <v>20508.634160000001</v>
      </c>
      <c r="W163">
        <v>21126.605370000001</v>
      </c>
      <c r="X163">
        <v>21761.317630000001</v>
      </c>
      <c r="Y163">
        <v>22411.0465</v>
      </c>
      <c r="Z163">
        <v>23075.629140000001</v>
      </c>
      <c r="AA163">
        <v>23755.746370000001</v>
      </c>
      <c r="AB163">
        <v>24452.337680000001</v>
      </c>
      <c r="AC163">
        <v>25166.23415</v>
      </c>
      <c r="AD163">
        <v>25897.994460000002</v>
      </c>
      <c r="AE163">
        <v>26671.441459999998</v>
      </c>
      <c r="AF163">
        <v>27486.386299999998</v>
      </c>
      <c r="AG163">
        <v>28338.89027</v>
      </c>
      <c r="AH163">
        <v>29223.06148</v>
      </c>
      <c r="AI163">
        <v>30133.886549999999</v>
      </c>
      <c r="AJ163">
        <v>31068.26845</v>
      </c>
      <c r="AK163">
        <v>32025.00475</v>
      </c>
      <c r="AL163">
        <v>33004.381970000002</v>
      </c>
      <c r="AM163">
        <v>34007.841460000003</v>
      </c>
      <c r="AN163">
        <v>35037.792509999999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338.97522780000003</v>
      </c>
      <c r="E164">
        <v>349.86667829999999</v>
      </c>
      <c r="F164">
        <v>361.67069500000002</v>
      </c>
      <c r="G164">
        <v>372.7820347</v>
      </c>
      <c r="H164">
        <v>382.67799129999997</v>
      </c>
      <c r="I164">
        <v>391.47388280000001</v>
      </c>
      <c r="J164">
        <v>399.34885650000001</v>
      </c>
      <c r="K164">
        <v>406.58320099999997</v>
      </c>
      <c r="L164">
        <v>413.28630859999998</v>
      </c>
      <c r="M164">
        <v>419.5585744</v>
      </c>
      <c r="N164">
        <v>425.5046782</v>
      </c>
      <c r="O164">
        <v>431.22114390000002</v>
      </c>
      <c r="P164">
        <v>437.76512919999999</v>
      </c>
      <c r="Q164">
        <v>445.09178480000003</v>
      </c>
      <c r="R164">
        <v>453.20085799999998</v>
      </c>
      <c r="S164">
        <v>462.027826</v>
      </c>
      <c r="T164">
        <v>471.47635700000001</v>
      </c>
      <c r="U164">
        <v>482.46436920000002</v>
      </c>
      <c r="V164">
        <v>494.58184670000003</v>
      </c>
      <c r="W164">
        <v>507.69678750000003</v>
      </c>
      <c r="X164">
        <v>521.68217579999998</v>
      </c>
      <c r="Y164">
        <v>536.44185789999995</v>
      </c>
      <c r="Z164">
        <v>551.91071690000001</v>
      </c>
      <c r="AA164">
        <v>568.04575750000004</v>
      </c>
      <c r="AB164">
        <v>584.81616389999999</v>
      </c>
      <c r="AC164">
        <v>602.19545019999998</v>
      </c>
      <c r="AD164">
        <v>620.15663540000003</v>
      </c>
      <c r="AE164">
        <v>639.50409339999999</v>
      </c>
      <c r="AF164">
        <v>660.35615970000003</v>
      </c>
      <c r="AG164">
        <v>682.79969189999997</v>
      </c>
      <c r="AH164">
        <v>706.81311749999998</v>
      </c>
      <c r="AI164">
        <v>732.32095919999995</v>
      </c>
      <c r="AJ164">
        <v>759.23973000000001</v>
      </c>
      <c r="AK164">
        <v>787.50315639999997</v>
      </c>
      <c r="AL164">
        <v>817.07177320000005</v>
      </c>
      <c r="AM164">
        <v>847.93669680000005</v>
      </c>
      <c r="AN164">
        <v>880.12163550000002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584701.22140000004</v>
      </c>
      <c r="E165">
        <v>602319.45290000003</v>
      </c>
      <c r="F165">
        <v>621026.5442</v>
      </c>
      <c r="G165">
        <v>639350.02080000006</v>
      </c>
      <c r="H165">
        <v>656738.25589999999</v>
      </c>
      <c r="I165">
        <v>672879.505</v>
      </c>
      <c r="J165">
        <v>687767.61800000002</v>
      </c>
      <c r="K165">
        <v>701692.48950000003</v>
      </c>
      <c r="L165">
        <v>714785.40780000004</v>
      </c>
      <c r="M165">
        <v>727198.88780000003</v>
      </c>
      <c r="N165">
        <v>739097.71360000002</v>
      </c>
      <c r="O165">
        <v>750638.71189999999</v>
      </c>
      <c r="P165">
        <v>762969.60270000005</v>
      </c>
      <c r="Q165">
        <v>776266.78209999995</v>
      </c>
      <c r="R165">
        <v>790658.45030000003</v>
      </c>
      <c r="S165">
        <v>806144.60120000003</v>
      </c>
      <c r="T165">
        <v>822651.50939999998</v>
      </c>
      <c r="U165">
        <v>841703.38520000002</v>
      </c>
      <c r="V165">
        <v>862637.63699999999</v>
      </c>
      <c r="W165">
        <v>885286.00280000002</v>
      </c>
      <c r="X165">
        <v>909477.95689999999</v>
      </c>
      <c r="Y165">
        <v>935077.16480000003</v>
      </c>
      <c r="Z165">
        <v>961982.77049999998</v>
      </c>
      <c r="AA165">
        <v>990119.69350000005</v>
      </c>
      <c r="AB165">
        <v>1019427.741</v>
      </c>
      <c r="AC165">
        <v>1049852.824</v>
      </c>
      <c r="AD165">
        <v>1081341.335</v>
      </c>
      <c r="AE165">
        <v>1114775.753</v>
      </c>
      <c r="AF165">
        <v>1150471.4310000001</v>
      </c>
      <c r="AG165">
        <v>1188620.294</v>
      </c>
      <c r="AH165">
        <v>1229256.19</v>
      </c>
      <c r="AI165">
        <v>1272336.9820000001</v>
      </c>
      <c r="AJ165">
        <v>1317803.0090000001</v>
      </c>
      <c r="AK165">
        <v>1365609.1310000001</v>
      </c>
      <c r="AL165">
        <v>1415739.4750000001</v>
      </c>
      <c r="AM165">
        <v>1468216.58</v>
      </c>
      <c r="AN165">
        <v>1523108.838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2593.39023</v>
      </c>
      <c r="E166">
        <v>2671.6204440000001</v>
      </c>
      <c r="F166">
        <v>2752.839328</v>
      </c>
      <c r="G166">
        <v>2832.671926</v>
      </c>
      <c r="H166">
        <v>2910.6726720000001</v>
      </c>
      <c r="I166">
        <v>2987.9194480000001</v>
      </c>
      <c r="J166">
        <v>3065.314789</v>
      </c>
      <c r="K166">
        <v>3144.0720940000001</v>
      </c>
      <c r="L166">
        <v>3223.8188960000002</v>
      </c>
      <c r="M166">
        <v>3304.495559</v>
      </c>
      <c r="N166">
        <v>3386.555899</v>
      </c>
      <c r="O166">
        <v>3470.7587830000002</v>
      </c>
      <c r="P166">
        <v>3559.3916300000001</v>
      </c>
      <c r="Q166">
        <v>3651.6353530000001</v>
      </c>
      <c r="R166">
        <v>3748.2103440000001</v>
      </c>
      <c r="S166">
        <v>3849.4422060000002</v>
      </c>
      <c r="T166">
        <v>3955.3231890000002</v>
      </c>
      <c r="U166">
        <v>4071.2530409999999</v>
      </c>
      <c r="V166">
        <v>4192.6885300000004</v>
      </c>
      <c r="W166">
        <v>4318.6412529999998</v>
      </c>
      <c r="X166">
        <v>4448.5720769999998</v>
      </c>
      <c r="Y166">
        <v>4582.2228230000001</v>
      </c>
      <c r="Z166">
        <v>4719.4974439999996</v>
      </c>
      <c r="AA166">
        <v>4860.3809090000004</v>
      </c>
      <c r="AB166">
        <v>5004.8886979999997</v>
      </c>
      <c r="AC166">
        <v>5153.0382689999997</v>
      </c>
      <c r="AD166">
        <v>5304.8396000000002</v>
      </c>
      <c r="AE166">
        <v>5462.4427349999996</v>
      </c>
      <c r="AF166">
        <v>5625.5861530000002</v>
      </c>
      <c r="AG166">
        <v>5794.7988539999997</v>
      </c>
      <c r="AH166">
        <v>5970.0479969999997</v>
      </c>
      <c r="AI166">
        <v>6150.9685049999998</v>
      </c>
      <c r="AJ166">
        <v>6337.1688940000004</v>
      </c>
      <c r="AK166">
        <v>6528.3967849999999</v>
      </c>
      <c r="AL166">
        <v>6724.5919620000004</v>
      </c>
      <c r="AM166">
        <v>6925.901887</v>
      </c>
      <c r="AN166">
        <v>7132.691006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4274265.1840000004</v>
      </c>
      <c r="E167">
        <v>4403589.8430000003</v>
      </c>
      <c r="F167">
        <v>4538269.8990000002</v>
      </c>
      <c r="G167">
        <v>4672170.7759999996</v>
      </c>
      <c r="H167">
        <v>4804117.1569999997</v>
      </c>
      <c r="I167">
        <v>4935067.9349999996</v>
      </c>
      <c r="J167">
        <v>5066265.0360000003</v>
      </c>
      <c r="K167">
        <v>5199313.9079999998</v>
      </c>
      <c r="L167">
        <v>5334085.5650000004</v>
      </c>
      <c r="M167">
        <v>5470778.5489999996</v>
      </c>
      <c r="N167">
        <v>5610035.2510000002</v>
      </c>
      <c r="O167">
        <v>5752767.4950000001</v>
      </c>
      <c r="P167">
        <v>5902973.5049999999</v>
      </c>
      <c r="Q167">
        <v>6059421.7589999996</v>
      </c>
      <c r="R167">
        <v>6222299.983</v>
      </c>
      <c r="S167">
        <v>6391515.585</v>
      </c>
      <c r="T167">
        <v>6566718.1830000002</v>
      </c>
      <c r="U167">
        <v>6754392.9519999996</v>
      </c>
      <c r="V167">
        <v>6948924.2060000002</v>
      </c>
      <c r="W167">
        <v>7149692.7510000002</v>
      </c>
      <c r="X167">
        <v>7356319.5</v>
      </c>
      <c r="Y167">
        <v>7568639.5769999996</v>
      </c>
      <c r="Z167">
        <v>7786622.0120000001</v>
      </c>
      <c r="AA167">
        <v>8010292.3260000004</v>
      </c>
      <c r="AB167">
        <v>8239678.2819999997</v>
      </c>
      <c r="AC167">
        <v>8474778.8300000001</v>
      </c>
      <c r="AD167">
        <v>8715558.4409999996</v>
      </c>
      <c r="AE167">
        <v>8964777.7070000004</v>
      </c>
      <c r="AF167">
        <v>9222516.84799999</v>
      </c>
      <c r="AG167">
        <v>9489233.6879999898</v>
      </c>
      <c r="AH167">
        <v>9764608.6400000006</v>
      </c>
      <c r="AI167">
        <v>10047955.390000001</v>
      </c>
      <c r="AJ167">
        <v>10338604.91</v>
      </c>
      <c r="AK167">
        <v>10636111.970000001</v>
      </c>
      <c r="AL167">
        <v>10940319.58</v>
      </c>
      <c r="AM167">
        <v>11251380.5</v>
      </c>
      <c r="AN167">
        <v>11569767.09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4792.295846</v>
      </c>
      <c r="E168">
        <v>4940.2511780000004</v>
      </c>
      <c r="F168">
        <v>5094.842345</v>
      </c>
      <c r="G168">
        <v>5247.1460120000002</v>
      </c>
      <c r="H168">
        <v>5394.8275210000002</v>
      </c>
      <c r="I168">
        <v>5539.4402179999997</v>
      </c>
      <c r="J168">
        <v>5683.3072169999996</v>
      </c>
      <c r="K168">
        <v>5829.6256649999996</v>
      </c>
      <c r="L168">
        <v>5978.0686960000003</v>
      </c>
      <c r="M168">
        <v>6128.6740419999996</v>
      </c>
      <c r="N168">
        <v>6282.2039599999998</v>
      </c>
      <c r="O168">
        <v>6439.8463279999996</v>
      </c>
      <c r="P168">
        <v>6606.666201</v>
      </c>
      <c r="Q168">
        <v>6780.9484940000002</v>
      </c>
      <c r="R168">
        <v>6963.1514900000002</v>
      </c>
      <c r="S168">
        <v>7153.0465880000002</v>
      </c>
      <c r="T168">
        <v>7349.9426679999997</v>
      </c>
      <c r="U168">
        <v>7562.2427619999999</v>
      </c>
      <c r="V168">
        <v>7782.7562559999997</v>
      </c>
      <c r="W168">
        <v>8010.1240939999998</v>
      </c>
      <c r="X168">
        <v>8243.5772940000006</v>
      </c>
      <c r="Y168">
        <v>8482.8473090000007</v>
      </c>
      <c r="Z168">
        <v>8727.9736229999999</v>
      </c>
      <c r="AA168">
        <v>8979.1210150000006</v>
      </c>
      <c r="AB168">
        <v>9236.4532139999901</v>
      </c>
      <c r="AC168">
        <v>9500.0648199999996</v>
      </c>
      <c r="AD168">
        <v>9769.9674070000001</v>
      </c>
      <c r="AE168">
        <v>10049.41128</v>
      </c>
      <c r="AF168">
        <v>10338.52406</v>
      </c>
      <c r="AG168">
        <v>10638.35254</v>
      </c>
      <c r="AH168">
        <v>10948.477279999999</v>
      </c>
      <c r="AI168">
        <v>11267.73784</v>
      </c>
      <c r="AJ168">
        <v>11594.957179999999</v>
      </c>
      <c r="AK168">
        <v>11929.330449999999</v>
      </c>
      <c r="AL168">
        <v>12270.51613</v>
      </c>
      <c r="AM168">
        <v>12618.630219999999</v>
      </c>
      <c r="AN168">
        <v>12974.21192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375227.01770000003</v>
      </c>
      <c r="E169">
        <v>386932.08</v>
      </c>
      <c r="F169">
        <v>398748.58360000001</v>
      </c>
      <c r="G169">
        <v>410638.69790000003</v>
      </c>
      <c r="H169">
        <v>422868.77250000002</v>
      </c>
      <c r="I169">
        <v>435096.6471</v>
      </c>
      <c r="J169">
        <v>447221.21759999997</v>
      </c>
      <c r="K169">
        <v>459152.08439999999</v>
      </c>
      <c r="L169">
        <v>470857.16499999998</v>
      </c>
      <c r="M169">
        <v>482459.82069999998</v>
      </c>
      <c r="N169">
        <v>494051.86930000002</v>
      </c>
      <c r="O169">
        <v>505700.97350000002</v>
      </c>
      <c r="P169">
        <v>517414.17749999999</v>
      </c>
      <c r="Q169">
        <v>529304.40379999997</v>
      </c>
      <c r="R169">
        <v>541241.95189999999</v>
      </c>
      <c r="S169">
        <v>553162.16299999994</v>
      </c>
      <c r="T169">
        <v>565002.55610000005</v>
      </c>
      <c r="U169">
        <v>567312.98199999996</v>
      </c>
      <c r="V169">
        <v>569709.50100000005</v>
      </c>
      <c r="W169">
        <v>572053.11289999995</v>
      </c>
      <c r="X169">
        <v>574252.79390000005</v>
      </c>
      <c r="Y169">
        <v>576270.05539999995</v>
      </c>
      <c r="Z169">
        <v>578101.49140000006</v>
      </c>
      <c r="AA169">
        <v>579761.38540000003</v>
      </c>
      <c r="AB169">
        <v>581267.89399999997</v>
      </c>
      <c r="AC169">
        <v>582636.60880000005</v>
      </c>
      <c r="AD169">
        <v>583878.15350000001</v>
      </c>
      <c r="AE169">
        <v>585002.00289999996</v>
      </c>
      <c r="AF169">
        <v>586254.40839999996</v>
      </c>
      <c r="AG169">
        <v>587668.53859999997</v>
      </c>
      <c r="AH169">
        <v>589226.45310000004</v>
      </c>
      <c r="AI169">
        <v>590887.25069999998</v>
      </c>
      <c r="AJ169">
        <v>592610.27439999999</v>
      </c>
      <c r="AK169">
        <v>594362.31129999994</v>
      </c>
      <c r="AL169">
        <v>596120.12879999995</v>
      </c>
      <c r="AM169">
        <v>597867.1618</v>
      </c>
      <c r="AN169">
        <v>599591.73430000001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9514.9452440000005</v>
      </c>
      <c r="E170">
        <v>9815.3661339999999</v>
      </c>
      <c r="F170">
        <v>10159.13458</v>
      </c>
      <c r="G170">
        <v>10481.38228</v>
      </c>
      <c r="H170">
        <v>10760.36915</v>
      </c>
      <c r="I170">
        <v>11021.019969999999</v>
      </c>
      <c r="J170">
        <v>11277.348019999999</v>
      </c>
      <c r="K170">
        <v>11540.972610000001</v>
      </c>
      <c r="L170">
        <v>11811.8218</v>
      </c>
      <c r="M170">
        <v>12087.86514</v>
      </c>
      <c r="N170">
        <v>12369.98288</v>
      </c>
      <c r="O170">
        <v>12661.32497</v>
      </c>
      <c r="P170">
        <v>12971.9601</v>
      </c>
      <c r="Q170">
        <v>13292.71643</v>
      </c>
      <c r="R170">
        <v>13629.232309999999</v>
      </c>
      <c r="S170">
        <v>13983.563179999999</v>
      </c>
      <c r="T170">
        <v>14355.297759999999</v>
      </c>
      <c r="U170">
        <v>14748.842210000001</v>
      </c>
      <c r="V170">
        <v>15161.73986</v>
      </c>
      <c r="W170">
        <v>15592.02075</v>
      </c>
      <c r="X170">
        <v>16037.304120000001</v>
      </c>
      <c r="Y170">
        <v>16495.64258</v>
      </c>
      <c r="Z170">
        <v>16965.792850000002</v>
      </c>
      <c r="AA170">
        <v>17447.124670000001</v>
      </c>
      <c r="AB170">
        <v>17939.413430000001</v>
      </c>
      <c r="AC170">
        <v>18442.64444</v>
      </c>
      <c r="AD170">
        <v>18956.889149999999</v>
      </c>
      <c r="AE170">
        <v>19515.371459999998</v>
      </c>
      <c r="AF170">
        <v>20104.31783</v>
      </c>
      <c r="AG170">
        <v>20723.738720000001</v>
      </c>
      <c r="AH170">
        <v>21371.064009999998</v>
      </c>
      <c r="AI170">
        <v>22042.546539999999</v>
      </c>
      <c r="AJ170">
        <v>22734.978210000001</v>
      </c>
      <c r="AK170">
        <v>23446.37329</v>
      </c>
      <c r="AL170">
        <v>24176.02548</v>
      </c>
      <c r="AM170">
        <v>24924.33598</v>
      </c>
      <c r="AN170">
        <v>25692.686689999999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40853.168689999999</v>
      </c>
      <c r="E171">
        <v>43854.95117</v>
      </c>
      <c r="F171">
        <v>46861.968059999999</v>
      </c>
      <c r="G171">
        <v>49875.480199999998</v>
      </c>
      <c r="H171">
        <v>52780.011330000001</v>
      </c>
      <c r="I171">
        <v>55631.636740000002</v>
      </c>
      <c r="J171">
        <v>58507.058369999999</v>
      </c>
      <c r="K171">
        <v>61444.270499999999</v>
      </c>
      <c r="L171">
        <v>64424.414879999997</v>
      </c>
      <c r="M171">
        <v>67427.606350000002</v>
      </c>
      <c r="N171">
        <v>70426.825639999995</v>
      </c>
      <c r="O171">
        <v>73405.645189999996</v>
      </c>
      <c r="P171">
        <v>76512.380260000005</v>
      </c>
      <c r="Q171">
        <v>79619.795180000001</v>
      </c>
      <c r="R171">
        <v>82691.225030000001</v>
      </c>
      <c r="S171">
        <v>85722.356459999995</v>
      </c>
      <c r="T171">
        <v>88721.038740000004</v>
      </c>
      <c r="U171">
        <v>90897.386530000003</v>
      </c>
      <c r="V171">
        <v>93037.614189999906</v>
      </c>
      <c r="W171">
        <v>95118.894530000005</v>
      </c>
      <c r="X171">
        <v>97135.872969999997</v>
      </c>
      <c r="Y171">
        <v>99092.098660000003</v>
      </c>
      <c r="Z171">
        <v>100994.82060000001</v>
      </c>
      <c r="AA171">
        <v>102852.0765</v>
      </c>
      <c r="AB171">
        <v>104671.47169999999</v>
      </c>
      <c r="AC171">
        <v>106459.5094</v>
      </c>
      <c r="AD171">
        <v>108221.5719</v>
      </c>
      <c r="AE171">
        <v>109995.77159999999</v>
      </c>
      <c r="AF171">
        <v>111759.5453</v>
      </c>
      <c r="AG171">
        <v>113470.80530000001</v>
      </c>
      <c r="AH171">
        <v>115129.47380000001</v>
      </c>
      <c r="AI171">
        <v>116753.1195</v>
      </c>
      <c r="AJ171">
        <v>118358.3033</v>
      </c>
      <c r="AK171">
        <v>119949.3841</v>
      </c>
      <c r="AL171">
        <v>121531.0975</v>
      </c>
      <c r="AM171">
        <v>123105.63250000001</v>
      </c>
      <c r="AN171">
        <v>124673.925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16754978.01</v>
      </c>
      <c r="C4" s="13">
        <v>11202222.890000001</v>
      </c>
      <c r="D4" s="13">
        <v>3561488.0630000001</v>
      </c>
      <c r="E4" s="13">
        <v>5060275.4720000001</v>
      </c>
      <c r="F4" s="13">
        <v>5322062.3810000001</v>
      </c>
      <c r="G4" s="13">
        <v>16754978.01</v>
      </c>
      <c r="H4" s="13">
        <v>11202222.890000001</v>
      </c>
      <c r="I4" s="13">
        <v>3561488.0630000001</v>
      </c>
      <c r="J4" s="13">
        <v>5060275.4720000001</v>
      </c>
      <c r="K4" s="13">
        <v>5322062.3810000001</v>
      </c>
      <c r="L4">
        <v>2045186.247</v>
      </c>
      <c r="M4">
        <v>2045186.247</v>
      </c>
      <c r="N4">
        <v>207867.7138</v>
      </c>
      <c r="O4">
        <v>207867.7138</v>
      </c>
      <c r="Q4" s="14">
        <f t="shared" ref="Q4:Q40" si="0">C4+D4+E4+L4+N4-F4 -(B4)</f>
        <v>-5.2000004798173904E-3</v>
      </c>
      <c r="R4" s="14">
        <f t="shared" ref="R4:R40" si="1">H4+I4+J4+M4+O4-K4 -(G4)</f>
        <v>-5.2000004798173904E-3</v>
      </c>
      <c r="T4" s="15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16" t="e">
        <f t="shared" ref="AA4:AA40" si="8">T4-SUM(U4:W4)</f>
        <v>#DIV/0!</v>
      </c>
    </row>
    <row r="5" spans="1:27" x14ac:dyDescent="0.25">
      <c r="A5">
        <v>2015</v>
      </c>
      <c r="B5" s="13">
        <v>17238894.140000001</v>
      </c>
      <c r="C5" s="13">
        <v>11542259.310000001</v>
      </c>
      <c r="D5" s="13">
        <v>3665041.3110000002</v>
      </c>
      <c r="E5" s="13">
        <v>5197492.608</v>
      </c>
      <c r="F5" s="13">
        <v>5481212.8969999999</v>
      </c>
      <c r="G5" s="13">
        <v>17238894.140000001</v>
      </c>
      <c r="H5" s="13">
        <v>11542259.310000001</v>
      </c>
      <c r="I5" s="13">
        <v>3665041.3110000002</v>
      </c>
      <c r="J5" s="13">
        <v>5197492.608</v>
      </c>
      <c r="K5" s="13">
        <v>5481212.8969999999</v>
      </c>
      <c r="L5">
        <v>2101393.6979999999</v>
      </c>
      <c r="M5">
        <v>2101393.6979999999</v>
      </c>
      <c r="N5">
        <v>213920.1066</v>
      </c>
      <c r="O5">
        <v>213920.1066</v>
      </c>
      <c r="Q5" s="14">
        <f t="shared" si="0"/>
        <v>-3.3999979496002197E-3</v>
      </c>
      <c r="R5" s="14">
        <f t="shared" si="1"/>
        <v>-3.3999979496002197E-3</v>
      </c>
      <c r="T5" s="15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16" t="e">
        <f t="shared" si="8"/>
        <v>#DIV/0!</v>
      </c>
    </row>
    <row r="6" spans="1:27" x14ac:dyDescent="0.25">
      <c r="A6">
        <v>2016</v>
      </c>
      <c r="B6" s="13">
        <v>17730425.100000001</v>
      </c>
      <c r="C6" s="13">
        <v>11896876.76</v>
      </c>
      <c r="D6" s="13">
        <v>3770262.44</v>
      </c>
      <c r="E6" s="13">
        <v>5331481.0959999999</v>
      </c>
      <c r="F6" s="13">
        <v>5644521.5130000003</v>
      </c>
      <c r="G6" s="13">
        <v>17730425.100000001</v>
      </c>
      <c r="H6" s="13">
        <v>11896876.76</v>
      </c>
      <c r="I6" s="13">
        <v>3770262.44</v>
      </c>
      <c r="J6" s="13">
        <v>5331481.0959999999</v>
      </c>
      <c r="K6" s="13">
        <v>5644521.5130000003</v>
      </c>
      <c r="L6">
        <v>2156177.5959999999</v>
      </c>
      <c r="M6">
        <v>2156177.5959999999</v>
      </c>
      <c r="N6">
        <v>220148.7242</v>
      </c>
      <c r="O6">
        <v>220148.7242</v>
      </c>
      <c r="Q6" s="14">
        <f t="shared" si="0"/>
        <v>3.1999982893466949E-3</v>
      </c>
      <c r="R6" s="14">
        <f t="shared" si="1"/>
        <v>3.1999982893466949E-3</v>
      </c>
      <c r="T6" s="15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16" t="e">
        <f t="shared" si="8"/>
        <v>#DIV/0!</v>
      </c>
    </row>
    <row r="7" spans="1:27" x14ac:dyDescent="0.25">
      <c r="A7">
        <v>2017</v>
      </c>
      <c r="B7" s="13">
        <v>18231008.530000001</v>
      </c>
      <c r="C7" s="13">
        <v>12247978.189999999</v>
      </c>
      <c r="D7" s="13">
        <v>3878650.3829999999</v>
      </c>
      <c r="E7" s="13">
        <v>5473275.9170000004</v>
      </c>
      <c r="F7" s="13">
        <v>5808989.3509999998</v>
      </c>
      <c r="G7" s="13">
        <v>18231008.530000001</v>
      </c>
      <c r="H7" s="13">
        <v>12247978.189999999</v>
      </c>
      <c r="I7" s="13">
        <v>3878650.3829999999</v>
      </c>
      <c r="J7" s="13">
        <v>5473275.9170000004</v>
      </c>
      <c r="K7" s="13">
        <v>5808989.3509999998</v>
      </c>
      <c r="L7">
        <v>2213534.693</v>
      </c>
      <c r="M7">
        <v>2213534.693</v>
      </c>
      <c r="N7">
        <v>226558.69769999999</v>
      </c>
      <c r="O7">
        <v>226558.69769999999</v>
      </c>
      <c r="Q7" s="14">
        <f t="shared" si="0"/>
        <v>-3.000013530254364E-4</v>
      </c>
      <c r="R7" s="14">
        <f t="shared" si="1"/>
        <v>-3.000013530254364E-4</v>
      </c>
      <c r="T7" s="15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16" t="e">
        <f t="shared" si="8"/>
        <v>#DIV/0!</v>
      </c>
    </row>
    <row r="8" spans="1:27" x14ac:dyDescent="0.25">
      <c r="A8">
        <v>2018</v>
      </c>
      <c r="B8" s="13">
        <v>18744824.57</v>
      </c>
      <c r="C8" s="13">
        <v>12592120.18</v>
      </c>
      <c r="D8" s="13">
        <v>3991784.5410000002</v>
      </c>
      <c r="E8" s="13">
        <v>5627086.9220000003</v>
      </c>
      <c r="F8" s="13">
        <v>5975305.7640000004</v>
      </c>
      <c r="G8" s="13">
        <v>18742018.449999999</v>
      </c>
      <c r="H8" s="13">
        <v>12591875</v>
      </c>
      <c r="I8" s="13">
        <v>3991858.35</v>
      </c>
      <c r="J8" s="13">
        <v>5626982.4249999998</v>
      </c>
      <c r="K8" s="13">
        <v>5977836.0089999996</v>
      </c>
      <c r="L8">
        <v>2275983.375</v>
      </c>
      <c r="M8">
        <v>2275983.375</v>
      </c>
      <c r="N8">
        <v>233155.3076</v>
      </c>
      <c r="O8">
        <v>233155.3076</v>
      </c>
      <c r="Q8" s="14">
        <f t="shared" si="0"/>
        <v>-8.4000006318092346E-3</v>
      </c>
      <c r="R8" s="14">
        <f t="shared" si="1"/>
        <v>-1.4000013470649719E-3</v>
      </c>
      <c r="T8" s="15">
        <f t="shared" si="2"/>
        <v>1.4972346801855885E-2</v>
      </c>
      <c r="U8">
        <f t="shared" si="3"/>
        <v>1.3081835377222639E-3</v>
      </c>
      <c r="V8">
        <f t="shared" si="4"/>
        <v>-3.9381564049155156E-4</v>
      </c>
      <c r="W8">
        <f t="shared" si="5"/>
        <v>1.4057941555384312E-2</v>
      </c>
      <c r="X8">
        <f t="shared" si="6"/>
        <v>3.7238963408692691E-2</v>
      </c>
      <c r="Y8">
        <f t="shared" si="7"/>
        <v>-0.90168809601807476</v>
      </c>
      <c r="AA8" s="16">
        <f t="shared" si="8"/>
        <v>3.7349240859796407E-8</v>
      </c>
    </row>
    <row r="9" spans="1:27" x14ac:dyDescent="0.25">
      <c r="A9">
        <v>2019</v>
      </c>
      <c r="B9" s="13">
        <v>19270001.48</v>
      </c>
      <c r="C9" s="13">
        <v>12931333.289999999</v>
      </c>
      <c r="D9" s="13">
        <v>4108218.1869999999</v>
      </c>
      <c r="E9" s="13">
        <v>5791184.2819999997</v>
      </c>
      <c r="F9" s="13">
        <v>6143861.9740000004</v>
      </c>
      <c r="G9" s="13">
        <v>19264755.449999999</v>
      </c>
      <c r="H9" s="13">
        <v>12931134.51</v>
      </c>
      <c r="I9" s="13">
        <v>4108811.1069999998</v>
      </c>
      <c r="J9" s="13">
        <v>5790976.7220000001</v>
      </c>
      <c r="K9" s="13">
        <v>6149294.5779999997</v>
      </c>
      <c r="L9">
        <v>2343183.7039999999</v>
      </c>
      <c r="M9">
        <v>2343183.7039999999</v>
      </c>
      <c r="N9">
        <v>239943.98809999999</v>
      </c>
      <c r="O9">
        <v>239943.98809999999</v>
      </c>
      <c r="Q9" s="14">
        <f t="shared" si="0"/>
        <v>-2.9000043869018555E-3</v>
      </c>
      <c r="R9" s="14">
        <f t="shared" si="1"/>
        <v>3.0999965965747833E-3</v>
      </c>
      <c r="T9" s="15">
        <f t="shared" si="2"/>
        <v>2.7231230698032682E-2</v>
      </c>
      <c r="U9">
        <f t="shared" si="3"/>
        <v>1.0318324596190732E-3</v>
      </c>
      <c r="V9">
        <f t="shared" si="4"/>
        <v>-3.0777447527886499E-3</v>
      </c>
      <c r="W9">
        <f t="shared" si="5"/>
        <v>2.9277111846229453E-2</v>
      </c>
      <c r="X9">
        <f t="shared" si="6"/>
        <v>3.9565156889980239E-2</v>
      </c>
      <c r="Y9">
        <f t="shared" si="7"/>
        <v>-1.0355647985234773</v>
      </c>
      <c r="AA9" s="16">
        <f t="shared" si="8"/>
        <v>3.114497280562456E-8</v>
      </c>
    </row>
    <row r="10" spans="1:27" x14ac:dyDescent="0.25">
      <c r="A10">
        <v>2020</v>
      </c>
      <c r="B10" s="13">
        <v>19807289.920000002</v>
      </c>
      <c r="C10" s="13">
        <v>13269053.939999999</v>
      </c>
      <c r="D10" s="13">
        <v>4228341.0760000004</v>
      </c>
      <c r="E10" s="13">
        <v>5963841.307</v>
      </c>
      <c r="F10" s="13">
        <v>6315495.2589999996</v>
      </c>
      <c r="G10" s="13">
        <v>19800438.469999999</v>
      </c>
      <c r="H10" s="13">
        <v>13269229.140000001</v>
      </c>
      <c r="I10" s="13">
        <v>4229544.0990000004</v>
      </c>
      <c r="J10" s="13">
        <v>5963607.5990000004</v>
      </c>
      <c r="K10" s="13">
        <v>6323491.2209999999</v>
      </c>
      <c r="L10">
        <v>2414618.52</v>
      </c>
      <c r="M10">
        <v>2414618.52</v>
      </c>
      <c r="N10">
        <v>246930.33170000001</v>
      </c>
      <c r="O10">
        <v>246930.33170000001</v>
      </c>
      <c r="Q10" s="14">
        <f t="shared" si="0"/>
        <v>-4.3000020086765289E-3</v>
      </c>
      <c r="R10" s="14">
        <f t="shared" si="1"/>
        <v>-1.2999996542930603E-3</v>
      </c>
      <c r="T10" s="15">
        <f t="shared" si="2"/>
        <v>3.4602516557313834E-2</v>
      </c>
      <c r="U10">
        <f t="shared" si="3"/>
        <v>-8.8482889036297697E-4</v>
      </c>
      <c r="V10">
        <f t="shared" si="4"/>
        <v>-6.07573919043601E-3</v>
      </c>
      <c r="W10">
        <f t="shared" si="5"/>
        <v>4.1563069486911894E-2</v>
      </c>
      <c r="X10">
        <f t="shared" si="6"/>
        <v>3.4110735683619275E-2</v>
      </c>
      <c r="Y10">
        <f t="shared" si="7"/>
        <v>-1.1670466835482727</v>
      </c>
      <c r="AA10" s="16">
        <f t="shared" si="8"/>
        <v>1.5151200925822561E-8</v>
      </c>
    </row>
    <row r="11" spans="1:27" x14ac:dyDescent="0.25">
      <c r="A11">
        <v>2021</v>
      </c>
      <c r="B11" s="13">
        <v>20358177.27</v>
      </c>
      <c r="C11" s="13">
        <v>13609760.029999999</v>
      </c>
      <c r="D11" s="13">
        <v>4350819.0729999999</v>
      </c>
      <c r="E11" s="13">
        <v>6137902.7089999998</v>
      </c>
      <c r="F11" s="13">
        <v>6481622.2779999999</v>
      </c>
      <c r="G11" s="13">
        <v>20350197.68</v>
      </c>
      <c r="H11" s="13">
        <v>13610265.23</v>
      </c>
      <c r="I11" s="13">
        <v>4352525.3810000001</v>
      </c>
      <c r="J11" s="13">
        <v>6137737.9029999999</v>
      </c>
      <c r="K11" s="13">
        <v>6491648.5690000001</v>
      </c>
      <c r="L11">
        <v>2487197.6370000001</v>
      </c>
      <c r="M11">
        <v>2487197.6370000001</v>
      </c>
      <c r="N11">
        <v>254120.09349999999</v>
      </c>
      <c r="O11">
        <v>254120.09349999999</v>
      </c>
      <c r="Q11" s="14">
        <f t="shared" si="0"/>
        <v>-5.4999999701976776E-3</v>
      </c>
      <c r="R11" s="14">
        <f t="shared" si="1"/>
        <v>-4.5000016689300537E-3</v>
      </c>
      <c r="T11" s="15">
        <f t="shared" si="2"/>
        <v>3.9211363572366764E-2</v>
      </c>
      <c r="U11">
        <f t="shared" si="3"/>
        <v>-2.4825311672409087E-3</v>
      </c>
      <c r="V11">
        <f t="shared" si="4"/>
        <v>-8.3847244475526734E-3</v>
      </c>
      <c r="W11">
        <f t="shared" si="5"/>
        <v>5.0078614273197784E-2</v>
      </c>
      <c r="X11">
        <f t="shared" si="6"/>
        <v>2.065344209412626E-2</v>
      </c>
      <c r="Y11">
        <f t="shared" si="7"/>
        <v>-1.2564920002155986</v>
      </c>
      <c r="AA11" s="16">
        <f t="shared" si="8"/>
        <v>4.91396256324661E-9</v>
      </c>
    </row>
    <row r="12" spans="1:27" x14ac:dyDescent="0.25">
      <c r="A12">
        <v>2022</v>
      </c>
      <c r="B12" s="13">
        <v>20924128.140000001</v>
      </c>
      <c r="C12" s="13">
        <v>13953573.189999999</v>
      </c>
      <c r="D12" s="13">
        <v>4476981.1220000004</v>
      </c>
      <c r="E12" s="13">
        <v>6318696.6890000002</v>
      </c>
      <c r="F12" s="13">
        <v>6650024.2379999999</v>
      </c>
      <c r="G12" s="13">
        <v>20915068.690000001</v>
      </c>
      <c r="H12" s="13">
        <v>13954127.07</v>
      </c>
      <c r="I12" s="13">
        <v>4478920.3219999997</v>
      </c>
      <c r="J12" s="13">
        <v>6318706.2659999998</v>
      </c>
      <c r="K12" s="13">
        <v>6661586.341</v>
      </c>
      <c r="L12">
        <v>2563382.1740000001</v>
      </c>
      <c r="M12">
        <v>2563382.1740000001</v>
      </c>
      <c r="N12">
        <v>261519.19639999999</v>
      </c>
      <c r="O12">
        <v>261519.19639999999</v>
      </c>
      <c r="Q12" s="14">
        <f t="shared" si="0"/>
        <v>-6.5999999642372131E-3</v>
      </c>
      <c r="R12" s="14">
        <f t="shared" si="1"/>
        <v>-2.6000030338764191E-3</v>
      </c>
      <c r="T12" s="15">
        <f t="shared" si="2"/>
        <v>4.3315420734568733E-2</v>
      </c>
      <c r="U12">
        <f t="shared" si="3"/>
        <v>-2.6482341904310309E-3</v>
      </c>
      <c r="V12">
        <f t="shared" si="4"/>
        <v>-9.2717840363874537E-3</v>
      </c>
      <c r="W12">
        <f t="shared" si="5"/>
        <v>5.5235419836425922E-2</v>
      </c>
      <c r="X12">
        <f t="shared" si="6"/>
        <v>-1.0571281920628245E-3</v>
      </c>
      <c r="Y12">
        <f t="shared" si="7"/>
        <v>-1.276247785461708</v>
      </c>
      <c r="AA12" s="16">
        <f t="shared" si="8"/>
        <v>1.9124961295191589E-8</v>
      </c>
    </row>
    <row r="13" spans="1:27" x14ac:dyDescent="0.25">
      <c r="A13">
        <v>2023</v>
      </c>
      <c r="B13" s="13">
        <v>21506718.98</v>
      </c>
      <c r="C13" s="13">
        <v>14301487.16</v>
      </c>
      <c r="D13" s="13">
        <v>4608271.5860000001</v>
      </c>
      <c r="E13" s="13">
        <v>6507248.5240000002</v>
      </c>
      <c r="F13" s="13">
        <v>6823258.6840000004</v>
      </c>
      <c r="G13" s="13">
        <v>21495987.719999999</v>
      </c>
      <c r="H13" s="13">
        <v>14301397.41</v>
      </c>
      <c r="I13" s="13">
        <v>4609991.4189999998</v>
      </c>
      <c r="J13" s="13">
        <v>6507542.8940000003</v>
      </c>
      <c r="K13" s="13">
        <v>6835914.3990000002</v>
      </c>
      <c r="L13">
        <v>2643836.6570000001</v>
      </c>
      <c r="M13">
        <v>2643836.6570000001</v>
      </c>
      <c r="N13">
        <v>269133.73580000002</v>
      </c>
      <c r="O13">
        <v>269133.73580000002</v>
      </c>
      <c r="Q13" s="14">
        <f t="shared" si="0"/>
        <v>-1.1999979615211487E-3</v>
      </c>
      <c r="R13" s="14">
        <f t="shared" si="1"/>
        <v>-3.1999945640563965E-3</v>
      </c>
      <c r="T13" s="15">
        <f t="shared" si="2"/>
        <v>4.9922153565518101E-2</v>
      </c>
      <c r="U13">
        <f t="shared" si="3"/>
        <v>4.1751977703499547E-4</v>
      </c>
      <c r="V13">
        <f t="shared" si="4"/>
        <v>-8.000716330888856E-3</v>
      </c>
      <c r="W13">
        <f t="shared" si="5"/>
        <v>5.7505359423426702E-2</v>
      </c>
      <c r="X13">
        <f t="shared" si="6"/>
        <v>-2.7431075195276863E-2</v>
      </c>
      <c r="Y13">
        <f t="shared" si="7"/>
        <v>-1.1793316907798261</v>
      </c>
      <c r="AA13" s="16">
        <f t="shared" si="8"/>
        <v>-9.3040547419209751E-9</v>
      </c>
    </row>
    <row r="14" spans="1:27" x14ac:dyDescent="0.25">
      <c r="A14">
        <v>2024</v>
      </c>
      <c r="B14" s="13">
        <v>22107476.609999999</v>
      </c>
      <c r="C14" s="13">
        <v>14655475.859999999</v>
      </c>
      <c r="D14" s="13">
        <v>4745987.8830000004</v>
      </c>
      <c r="E14" s="13">
        <v>6702705.1660000002</v>
      </c>
      <c r="F14" s="13">
        <v>7002087.5199999996</v>
      </c>
      <c r="G14" s="13">
        <v>22093787.75</v>
      </c>
      <c r="H14" s="13">
        <v>14653622.57</v>
      </c>
      <c r="I14" s="13">
        <v>4746741.5</v>
      </c>
      <c r="J14" s="13">
        <v>6703416.6059999997</v>
      </c>
      <c r="K14" s="13">
        <v>7015388.1399999997</v>
      </c>
      <c r="L14">
        <v>2728425.236</v>
      </c>
      <c r="M14">
        <v>2728425.236</v>
      </c>
      <c r="N14">
        <v>276969.98440000002</v>
      </c>
      <c r="O14">
        <v>276969.98440000002</v>
      </c>
      <c r="Q14" s="14">
        <f t="shared" si="0"/>
        <v>-5.9999525547027588E-4</v>
      </c>
      <c r="R14" s="14">
        <f t="shared" si="1"/>
        <v>6.4000003039836884E-3</v>
      </c>
      <c r="T14" s="15">
        <f t="shared" si="2"/>
        <v>6.1957959200542589E-2</v>
      </c>
      <c r="U14">
        <f t="shared" si="3"/>
        <v>8.3882855260937125E-3</v>
      </c>
      <c r="V14">
        <f t="shared" si="4"/>
        <v>-3.4109904943738045E-3</v>
      </c>
      <c r="W14">
        <f t="shared" si="5"/>
        <v>5.6980632485711731E-2</v>
      </c>
      <c r="X14">
        <f t="shared" si="6"/>
        <v>-5.1972187603606834E-2</v>
      </c>
      <c r="Y14">
        <f t="shared" si="7"/>
        <v>-0.97163825183402353</v>
      </c>
      <c r="AA14" s="16">
        <f t="shared" si="8"/>
        <v>3.168311095425036E-8</v>
      </c>
    </row>
    <row r="15" spans="1:27" x14ac:dyDescent="0.25">
      <c r="A15">
        <v>2025</v>
      </c>
      <c r="B15" s="13">
        <v>22728075.41</v>
      </c>
      <c r="C15" s="13">
        <v>15018141.82</v>
      </c>
      <c r="D15" s="13">
        <v>4891597.3439999996</v>
      </c>
      <c r="E15" s="13">
        <v>6903501.7659999998</v>
      </c>
      <c r="F15" s="13">
        <v>7186917.1399999997</v>
      </c>
      <c r="G15" s="13">
        <v>22709195.620000001</v>
      </c>
      <c r="H15" s="13">
        <v>15012776.460000001</v>
      </c>
      <c r="I15" s="13">
        <v>4890189.4160000002</v>
      </c>
      <c r="J15" s="13">
        <v>6904806.7970000003</v>
      </c>
      <c r="K15" s="13">
        <v>7200328.6699999999</v>
      </c>
      <c r="L15">
        <v>2816717.2179999999</v>
      </c>
      <c r="M15">
        <v>2816717.2179999999</v>
      </c>
      <c r="N15">
        <v>285034.39750000002</v>
      </c>
      <c r="O15">
        <v>285034.39750000002</v>
      </c>
      <c r="Q15" s="14">
        <f t="shared" si="0"/>
        <v>-4.5000016689300537E-3</v>
      </c>
      <c r="R15" s="14">
        <f t="shared" si="1"/>
        <v>-1.4999993145465851E-3</v>
      </c>
      <c r="T15" s="15">
        <f t="shared" si="2"/>
        <v>8.3137202725813708E-2</v>
      </c>
      <c r="U15">
        <f t="shared" si="3"/>
        <v>2.3626376247667131E-2</v>
      </c>
      <c r="V15">
        <f t="shared" si="4"/>
        <v>6.1998144873064241E-3</v>
      </c>
      <c r="W15">
        <f t="shared" si="5"/>
        <v>5.3310998780330444E-2</v>
      </c>
      <c r="X15">
        <f t="shared" si="6"/>
        <v>-6.9123173509900618E-2</v>
      </c>
      <c r="Y15">
        <f t="shared" si="7"/>
        <v>-0.71036436316298512</v>
      </c>
      <c r="AA15" s="16">
        <f t="shared" si="8"/>
        <v>1.3210509713923457E-8</v>
      </c>
    </row>
    <row r="16" spans="1:27" x14ac:dyDescent="0.25">
      <c r="A16">
        <v>2026</v>
      </c>
      <c r="B16" s="13">
        <v>23369960.579999998</v>
      </c>
      <c r="C16" s="13">
        <v>15401805.699999999</v>
      </c>
      <c r="D16" s="13">
        <v>5040246.4460000005</v>
      </c>
      <c r="E16" s="13">
        <v>7107617.9289999995</v>
      </c>
      <c r="F16" s="13">
        <v>7381314.8090000004</v>
      </c>
      <c r="G16" s="13">
        <v>23342830.190000001</v>
      </c>
      <c r="H16" s="13">
        <v>15390580.08</v>
      </c>
      <c r="I16" s="13">
        <v>5035956.6519999998</v>
      </c>
      <c r="J16" s="13">
        <v>7109607.2450000001</v>
      </c>
      <c r="K16" s="13">
        <v>7394919.0959999999</v>
      </c>
      <c r="L16">
        <v>2908271.693</v>
      </c>
      <c r="M16">
        <v>2908271.693</v>
      </c>
      <c r="N16">
        <v>293333.61869999999</v>
      </c>
      <c r="O16">
        <v>293333.61869999999</v>
      </c>
      <c r="Q16" s="14">
        <f t="shared" si="0"/>
        <v>-2.3000016808509827E-3</v>
      </c>
      <c r="R16" s="14">
        <f t="shared" si="1"/>
        <v>2.7000010013580322E-3</v>
      </c>
      <c r="T16" s="15">
        <f t="shared" si="2"/>
        <v>0.11622579515495612</v>
      </c>
      <c r="U16">
        <f t="shared" si="3"/>
        <v>4.8090226886065172E-2</v>
      </c>
      <c r="V16">
        <f t="shared" si="4"/>
        <v>1.8377351696790865E-2</v>
      </c>
      <c r="W16">
        <f t="shared" si="5"/>
        <v>4.9758195152255165E-2</v>
      </c>
      <c r="X16">
        <f t="shared" si="6"/>
        <v>-7.3324268467972742E-2</v>
      </c>
      <c r="Y16">
        <f t="shared" si="7"/>
        <v>-0.50144089340407982</v>
      </c>
      <c r="AA16" s="16">
        <f t="shared" si="8"/>
        <v>2.1419844925540943E-8</v>
      </c>
    </row>
    <row r="17" spans="1:27" x14ac:dyDescent="0.25">
      <c r="A17">
        <v>2027</v>
      </c>
      <c r="B17" s="13">
        <v>24032545.260000002</v>
      </c>
      <c r="C17" s="13">
        <v>15803941.59</v>
      </c>
      <c r="D17" s="13">
        <v>5197470.4689999996</v>
      </c>
      <c r="E17" s="13">
        <v>7318184.2180000003</v>
      </c>
      <c r="F17" s="13">
        <v>7593426.5319999997</v>
      </c>
      <c r="G17" s="13">
        <v>23995201.600000001</v>
      </c>
      <c r="H17" s="13">
        <v>15786017.35</v>
      </c>
      <c r="I17" s="13">
        <v>5188983.1979999999</v>
      </c>
      <c r="J17" s="13">
        <v>7321008.2580000004</v>
      </c>
      <c r="K17" s="13">
        <v>7607182.7240000004</v>
      </c>
      <c r="L17">
        <v>3004501.0329999998</v>
      </c>
      <c r="M17">
        <v>3004501.0329999998</v>
      </c>
      <c r="N17">
        <v>301874.48460000003</v>
      </c>
      <c r="O17">
        <v>301874.48460000003</v>
      </c>
      <c r="Q17" s="14">
        <f t="shared" si="0"/>
        <v>2.6000030338764191E-3</v>
      </c>
      <c r="R17" s="14">
        <f t="shared" si="1"/>
        <v>-3.9999932050704956E-4</v>
      </c>
      <c r="T17" s="15">
        <f t="shared" si="2"/>
        <v>0.15562969889779676</v>
      </c>
      <c r="U17">
        <f t="shared" si="3"/>
        <v>7.4699268207022773E-2</v>
      </c>
      <c r="V17">
        <f t="shared" si="4"/>
        <v>3.5370700948807725E-2</v>
      </c>
      <c r="W17">
        <f t="shared" si="5"/>
        <v>4.5559742244467974E-2</v>
      </c>
      <c r="X17">
        <f t="shared" si="6"/>
        <v>-7.5623010706503485E-2</v>
      </c>
      <c r="Y17">
        <f t="shared" si="7"/>
        <v>-0.36836753547993645</v>
      </c>
      <c r="AA17" s="16">
        <f t="shared" si="8"/>
        <v>-1.2502501700595303E-8</v>
      </c>
    </row>
    <row r="18" spans="1:27" x14ac:dyDescent="0.25">
      <c r="A18">
        <v>2028</v>
      </c>
      <c r="B18" s="13">
        <v>24715167</v>
      </c>
      <c r="C18" s="13">
        <v>16225023.439999999</v>
      </c>
      <c r="D18" s="13">
        <v>5362128.8130000001</v>
      </c>
      <c r="E18" s="13">
        <v>7529588.9809999997</v>
      </c>
      <c r="F18" s="13">
        <v>7815138.4349999996</v>
      </c>
      <c r="G18" s="13">
        <v>24666711.629999999</v>
      </c>
      <c r="H18" s="13">
        <v>16200373.449999999</v>
      </c>
      <c r="I18" s="13">
        <v>5348558.432</v>
      </c>
      <c r="J18" s="13">
        <v>7533430.5290000001</v>
      </c>
      <c r="K18" s="13">
        <v>7829214.9840000002</v>
      </c>
      <c r="L18">
        <v>3102900.1669999999</v>
      </c>
      <c r="M18">
        <v>3102900.1669999999</v>
      </c>
      <c r="N18">
        <v>310664.03110000002</v>
      </c>
      <c r="O18">
        <v>310664.03110000002</v>
      </c>
      <c r="Q18" s="14">
        <f t="shared" si="0"/>
        <v>-2.900000661611557E-3</v>
      </c>
      <c r="R18" s="14">
        <f t="shared" si="1"/>
        <v>-4.9000009894371033E-3</v>
      </c>
      <c r="T18" s="15">
        <f t="shared" si="2"/>
        <v>0.19644033111032577</v>
      </c>
      <c r="U18">
        <f t="shared" si="3"/>
        <v>9.9932209731680072E-2</v>
      </c>
      <c r="V18">
        <f t="shared" si="4"/>
        <v>5.5014957824761762E-2</v>
      </c>
      <c r="W18">
        <f t="shared" si="5"/>
        <v>4.1493171661974811E-2</v>
      </c>
      <c r="X18">
        <f t="shared" si="6"/>
        <v>-7.9280129323134552E-2</v>
      </c>
      <c r="Y18">
        <f t="shared" si="7"/>
        <v>-0.29050544862210892</v>
      </c>
      <c r="AA18" s="16">
        <f t="shared" si="8"/>
        <v>-8.1080908653774486E-9</v>
      </c>
    </row>
    <row r="19" spans="1:27" x14ac:dyDescent="0.25">
      <c r="A19">
        <v>2029</v>
      </c>
      <c r="B19" s="13">
        <v>25417683.359999999</v>
      </c>
      <c r="C19" s="13">
        <v>16664845.699999999</v>
      </c>
      <c r="D19" s="13">
        <v>5533985.1390000004</v>
      </c>
      <c r="E19" s="13">
        <v>7741116.8619999997</v>
      </c>
      <c r="F19" s="13">
        <v>8045119.3729999997</v>
      </c>
      <c r="G19" s="13">
        <v>25357655.760000002</v>
      </c>
      <c r="H19" s="13">
        <v>16633827.140000001</v>
      </c>
      <c r="I19" s="13">
        <v>5514587.8760000002</v>
      </c>
      <c r="J19" s="13">
        <v>7746190.5250000004</v>
      </c>
      <c r="K19" s="13">
        <v>8059804.8059999999</v>
      </c>
      <c r="L19">
        <v>3203145.534</v>
      </c>
      <c r="M19">
        <v>3203145.534</v>
      </c>
      <c r="N19">
        <v>319709.49900000001</v>
      </c>
      <c r="O19">
        <v>319709.49900000001</v>
      </c>
      <c r="Q19" s="14">
        <f t="shared" si="0"/>
        <v>1.0000020265579224E-3</v>
      </c>
      <c r="R19" s="14">
        <f t="shared" si="1"/>
        <v>8.0000050365924835E-3</v>
      </c>
      <c r="T19" s="15">
        <f t="shared" si="2"/>
        <v>0.23672377513179743</v>
      </c>
      <c r="U19">
        <f t="shared" si="3"/>
        <v>0.12232424122157344</v>
      </c>
      <c r="V19">
        <f t="shared" si="4"/>
        <v>7.6494701180533101E-2</v>
      </c>
      <c r="W19">
        <f t="shared" si="5"/>
        <v>3.7904805124618267E-2</v>
      </c>
      <c r="X19">
        <f t="shared" si="6"/>
        <v>-8.4522169801904953E-2</v>
      </c>
      <c r="Y19">
        <f t="shared" si="7"/>
        <v>-0.24464468011382665</v>
      </c>
      <c r="AA19" s="16">
        <f t="shared" si="8"/>
        <v>2.7605072616676551E-8</v>
      </c>
    </row>
    <row r="20" spans="1:27" x14ac:dyDescent="0.25">
      <c r="A20">
        <v>2030</v>
      </c>
      <c r="B20" s="13">
        <v>26140174.550000001</v>
      </c>
      <c r="C20" s="13">
        <v>17122653.989999998</v>
      </c>
      <c r="D20" s="13">
        <v>5713502.9040000001</v>
      </c>
      <c r="E20" s="13">
        <v>7952867.9950000001</v>
      </c>
      <c r="F20" s="13">
        <v>8283207.4639999997</v>
      </c>
      <c r="G20" s="13">
        <v>26068226.98</v>
      </c>
      <c r="H20" s="13">
        <v>17085726.559999999</v>
      </c>
      <c r="I20" s="13">
        <v>5687556.7359999996</v>
      </c>
      <c r="J20" s="13">
        <v>7959422.1339999996</v>
      </c>
      <c r="K20" s="13">
        <v>8298835.5760000004</v>
      </c>
      <c r="L20">
        <v>3305338.784</v>
      </c>
      <c r="M20">
        <v>3305338.784</v>
      </c>
      <c r="N20">
        <v>329018.33980000002</v>
      </c>
      <c r="O20">
        <v>329018.33980000002</v>
      </c>
      <c r="Q20" s="14">
        <f t="shared" si="0"/>
        <v>-1.2000016868114471E-3</v>
      </c>
      <c r="R20" s="14">
        <f t="shared" si="1"/>
        <v>-2.200007438659668E-3</v>
      </c>
      <c r="T20" s="15">
        <f t="shared" si="2"/>
        <v>0.27599717485657926</v>
      </c>
      <c r="U20">
        <f t="shared" si="3"/>
        <v>0.14165685310447546</v>
      </c>
      <c r="V20">
        <f t="shared" si="4"/>
        <v>9.9531771070993744E-2</v>
      </c>
      <c r="W20">
        <f t="shared" si="5"/>
        <v>3.4808554517201759E-2</v>
      </c>
      <c r="X20">
        <f t="shared" si="6"/>
        <v>-9.1096043966453266E-2</v>
      </c>
      <c r="Y20">
        <f t="shared" si="7"/>
        <v>-0.21721528607568816</v>
      </c>
      <c r="AA20" s="16">
        <f t="shared" si="8"/>
        <v>-3.8360917220536805E-9</v>
      </c>
    </row>
    <row r="21" spans="1:27" x14ac:dyDescent="0.25">
      <c r="A21">
        <v>2031</v>
      </c>
      <c r="B21" s="13">
        <v>26876191.940000001</v>
      </c>
      <c r="C21" s="13">
        <v>17605921.34</v>
      </c>
      <c r="D21" s="13">
        <v>5893139.0669999998</v>
      </c>
      <c r="E21" s="13">
        <v>8155746.2029999997</v>
      </c>
      <c r="F21" s="13">
        <v>8522187.1229999997</v>
      </c>
      <c r="G21" s="13">
        <v>26798520.57</v>
      </c>
      <c r="H21" s="13">
        <v>17565148.41</v>
      </c>
      <c r="I21" s="13">
        <v>5864010.0319999997</v>
      </c>
      <c r="J21" s="13">
        <v>8164001.2790000001</v>
      </c>
      <c r="K21" s="13">
        <v>8538211.6009999998</v>
      </c>
      <c r="L21">
        <v>3404974.2280000001</v>
      </c>
      <c r="M21">
        <v>3404974.2280000001</v>
      </c>
      <c r="N21">
        <v>338598.22210000001</v>
      </c>
      <c r="O21">
        <v>338598.22210000001</v>
      </c>
      <c r="Q21" s="14">
        <f t="shared" si="0"/>
        <v>-2.9000043869018555E-3</v>
      </c>
      <c r="R21" s="14">
        <f t="shared" si="1"/>
        <v>9.9997967481613159E-5</v>
      </c>
      <c r="T21" s="15">
        <f t="shared" si="2"/>
        <v>0.28983454440001388</v>
      </c>
      <c r="U21">
        <f t="shared" si="3"/>
        <v>0.1521461973749583</v>
      </c>
      <c r="V21">
        <f t="shared" si="4"/>
        <v>0.1086964294312948</v>
      </c>
      <c r="W21">
        <f t="shared" si="5"/>
        <v>2.8991906399107668E-2</v>
      </c>
      <c r="X21">
        <f t="shared" si="6"/>
        <v>-0.10628209596406293</v>
      </c>
      <c r="Y21">
        <f t="shared" si="7"/>
        <v>-0.20631125728823765</v>
      </c>
      <c r="AA21" s="16">
        <f t="shared" si="8"/>
        <v>1.119465314891599E-8</v>
      </c>
    </row>
    <row r="22" spans="1:27" x14ac:dyDescent="0.25">
      <c r="A22">
        <v>2032</v>
      </c>
      <c r="B22" s="13">
        <v>27628852.32</v>
      </c>
      <c r="C22" s="13">
        <v>18110703.68</v>
      </c>
      <c r="D22" s="13">
        <v>6075647.0549999997</v>
      </c>
      <c r="E22" s="13">
        <v>8355388.676</v>
      </c>
      <c r="F22" s="13">
        <v>8765804.8560000006</v>
      </c>
      <c r="G22" s="13">
        <v>27548542.510000002</v>
      </c>
      <c r="H22" s="13">
        <v>18068973.890000001</v>
      </c>
      <c r="I22" s="13">
        <v>6043666.898</v>
      </c>
      <c r="J22" s="13">
        <v>8365545.9330000002</v>
      </c>
      <c r="K22" s="13">
        <v>8782561.9879999999</v>
      </c>
      <c r="L22">
        <v>3504460.7319999998</v>
      </c>
      <c r="M22">
        <v>3504460.7319999998</v>
      </c>
      <c r="N22">
        <v>348457.03749999998</v>
      </c>
      <c r="O22">
        <v>348457.03749999998</v>
      </c>
      <c r="Q22" s="14">
        <f t="shared" si="0"/>
        <v>4.5000016689300537E-3</v>
      </c>
      <c r="R22" s="14">
        <f t="shared" si="1"/>
        <v>-7.4999965727329254E-3</v>
      </c>
      <c r="T22" s="15">
        <f t="shared" si="2"/>
        <v>0.29152108490257955</v>
      </c>
      <c r="U22">
        <f t="shared" si="3"/>
        <v>0.1514773058678231</v>
      </c>
      <c r="V22">
        <f t="shared" si="4"/>
        <v>0.11608656606203999</v>
      </c>
      <c r="W22">
        <f t="shared" si="5"/>
        <v>2.3957256532186701E-2</v>
      </c>
      <c r="X22">
        <f t="shared" si="6"/>
        <v>-0.12647591869536717</v>
      </c>
      <c r="Y22">
        <f t="shared" si="7"/>
        <v>-0.20865610315850036</v>
      </c>
      <c r="AA22" s="16">
        <f t="shared" si="8"/>
        <v>-4.3559470253029531E-8</v>
      </c>
    </row>
    <row r="23" spans="1:27" x14ac:dyDescent="0.25">
      <c r="A23">
        <v>2033</v>
      </c>
      <c r="B23" s="13">
        <v>28398284.949999999</v>
      </c>
      <c r="C23" s="13">
        <v>18634738.719999999</v>
      </c>
      <c r="D23" s="13">
        <v>6260994.4450000003</v>
      </c>
      <c r="E23" s="13">
        <v>8553647.02999999</v>
      </c>
      <c r="F23" s="13">
        <v>9014274.1359999999</v>
      </c>
      <c r="G23" s="13">
        <v>28318219.350000001</v>
      </c>
      <c r="H23" s="13">
        <v>18594614.670000002</v>
      </c>
      <c r="I23" s="13">
        <v>6226858.2070000004</v>
      </c>
      <c r="J23" s="13">
        <v>8565871.1870000008</v>
      </c>
      <c r="K23" s="13">
        <v>9032303.6079999898</v>
      </c>
      <c r="L23">
        <v>3604575.9840000002</v>
      </c>
      <c r="M23">
        <v>3604575.9840000002</v>
      </c>
      <c r="N23">
        <v>358602.90779999999</v>
      </c>
      <c r="O23">
        <v>358602.90779999999</v>
      </c>
      <c r="Q23" s="14">
        <f t="shared" si="0"/>
        <v>7.9998746514320374E-4</v>
      </c>
      <c r="R23" s="14">
        <f t="shared" si="1"/>
        <v>-2.1999925374984741E-3</v>
      </c>
      <c r="T23" s="15">
        <f t="shared" si="2"/>
        <v>0.2827352914052339</v>
      </c>
      <c r="U23">
        <f t="shared" si="3"/>
        <v>0.14168987641518516</v>
      </c>
      <c r="V23">
        <f t="shared" si="4"/>
        <v>0.12054514296287867</v>
      </c>
      <c r="W23">
        <f t="shared" si="5"/>
        <v>2.0500282620979308E-2</v>
      </c>
      <c r="X23">
        <f t="shared" si="6"/>
        <v>-0.15267676755074808</v>
      </c>
      <c r="Y23">
        <f t="shared" si="7"/>
        <v>-0.22518374932543223</v>
      </c>
      <c r="AA23" s="16">
        <f t="shared" si="8"/>
        <v>-1.0593809218750749E-8</v>
      </c>
    </row>
    <row r="24" spans="1:27" x14ac:dyDescent="0.25">
      <c r="A24">
        <v>2034</v>
      </c>
      <c r="B24" s="13">
        <v>29184701.25</v>
      </c>
      <c r="C24" s="13">
        <v>19176392.039999999</v>
      </c>
      <c r="D24" s="13">
        <v>6449216.1320000002</v>
      </c>
      <c r="E24" s="13">
        <v>8751938.8010000009</v>
      </c>
      <c r="F24" s="13">
        <v>9267806.2190000005</v>
      </c>
      <c r="G24" s="13">
        <v>29107411.039999999</v>
      </c>
      <c r="H24" s="13">
        <v>19139936.879999999</v>
      </c>
      <c r="I24" s="13">
        <v>6413721.29</v>
      </c>
      <c r="J24" s="13">
        <v>8766369.9749999996</v>
      </c>
      <c r="K24" s="13">
        <v>9287577.5950000007</v>
      </c>
      <c r="L24">
        <v>3705916.3029999998</v>
      </c>
      <c r="M24">
        <v>3705916.3029999998</v>
      </c>
      <c r="N24">
        <v>369044.19079999998</v>
      </c>
      <c r="O24">
        <v>369044.19079999998</v>
      </c>
      <c r="Q24" s="14">
        <f t="shared" si="0"/>
        <v>-2.1999962627887726E-3</v>
      </c>
      <c r="R24" s="14">
        <f t="shared" si="1"/>
        <v>3.7999972701072693E-3</v>
      </c>
      <c r="T24" s="15">
        <f t="shared" si="2"/>
        <v>0.26553447125128304</v>
      </c>
      <c r="U24">
        <f t="shared" si="3"/>
        <v>0.12524356752272831</v>
      </c>
      <c r="V24">
        <f t="shared" si="4"/>
        <v>0.12194434589604261</v>
      </c>
      <c r="W24">
        <f t="shared" si="5"/>
        <v>1.8346537219208117E-2</v>
      </c>
      <c r="X24">
        <f t="shared" si="6"/>
        <v>-0.18671412588992256</v>
      </c>
      <c r="Y24">
        <f t="shared" si="7"/>
        <v>-0.2558069903031695</v>
      </c>
      <c r="AA24" s="16">
        <f t="shared" si="8"/>
        <v>2.0613304008154643E-8</v>
      </c>
    </row>
    <row r="25" spans="1:27" x14ac:dyDescent="0.25">
      <c r="A25">
        <v>2035</v>
      </c>
      <c r="B25" s="13">
        <v>29988319.170000002</v>
      </c>
      <c r="C25" s="13">
        <v>19734720.510000002</v>
      </c>
      <c r="D25" s="13">
        <v>6640353.1730000004</v>
      </c>
      <c r="E25" s="13">
        <v>8951198.693</v>
      </c>
      <c r="F25" s="13">
        <v>9526604.6089999899</v>
      </c>
      <c r="G25" s="13">
        <v>29915927.370000001</v>
      </c>
      <c r="H25" s="13">
        <v>19703480.25</v>
      </c>
      <c r="I25" s="13">
        <v>6604328.0480000004</v>
      </c>
      <c r="J25" s="13">
        <v>8967956.3049999997</v>
      </c>
      <c r="K25" s="13">
        <v>9548488.6359999999</v>
      </c>
      <c r="L25">
        <v>3808861.915</v>
      </c>
      <c r="M25">
        <v>3808861.915</v>
      </c>
      <c r="N25">
        <v>379789.48820000002</v>
      </c>
      <c r="O25">
        <v>379789.48820000002</v>
      </c>
      <c r="Q25" s="14">
        <f t="shared" si="0"/>
        <v>2.0001083612442017E-4</v>
      </c>
      <c r="R25" s="14">
        <f t="shared" si="1"/>
        <v>1.9999966025352478E-4</v>
      </c>
      <c r="T25" s="15">
        <f t="shared" si="2"/>
        <v>0.24198414143963287</v>
      </c>
      <c r="U25">
        <f t="shared" si="3"/>
        <v>0.10442684799177841</v>
      </c>
      <c r="V25">
        <f t="shared" si="4"/>
        <v>0.12042122095845613</v>
      </c>
      <c r="W25">
        <f t="shared" si="5"/>
        <v>1.7136072489435692E-2</v>
      </c>
      <c r="X25">
        <f t="shared" si="6"/>
        <v>-0.23148494719014528</v>
      </c>
      <c r="Y25">
        <f t="shared" si="7"/>
        <v>-0.30229980467414524</v>
      </c>
      <c r="AA25" s="16">
        <f t="shared" si="8"/>
        <v>-3.7359004778636518E-14</v>
      </c>
    </row>
    <row r="26" spans="1:27" x14ac:dyDescent="0.25">
      <c r="A26">
        <v>2036</v>
      </c>
      <c r="B26" s="13">
        <v>30809313.5</v>
      </c>
      <c r="C26" s="13">
        <v>20309283.780000001</v>
      </c>
      <c r="D26" s="13">
        <v>6834451.6210000003</v>
      </c>
      <c r="E26" s="13">
        <v>9151962.8880000003</v>
      </c>
      <c r="F26" s="13">
        <v>9790841.1950000003</v>
      </c>
      <c r="G26" s="13">
        <v>30743547.109999999</v>
      </c>
      <c r="H26" s="13">
        <v>20284329.289999999</v>
      </c>
      <c r="I26" s="13">
        <v>6798726.7999999998</v>
      </c>
      <c r="J26" s="13">
        <v>9171144.7339999899</v>
      </c>
      <c r="K26" s="13">
        <v>9815110.1309999898</v>
      </c>
      <c r="L26">
        <v>3913608.7560000001</v>
      </c>
      <c r="M26">
        <v>3913608.7560000001</v>
      </c>
      <c r="N26">
        <v>390847.65159999998</v>
      </c>
      <c r="O26">
        <v>390847.65159999998</v>
      </c>
      <c r="Q26" s="14">
        <f t="shared" si="0"/>
        <v>1.6000047326087952E-3</v>
      </c>
      <c r="R26" s="14">
        <f t="shared" si="1"/>
        <v>-9.400002658367157E-3</v>
      </c>
      <c r="T26" s="15">
        <f t="shared" si="2"/>
        <v>0.2139193300131792</v>
      </c>
      <c r="U26">
        <f t="shared" si="3"/>
        <v>8.1169846507022483E-2</v>
      </c>
      <c r="V26">
        <f t="shared" si="4"/>
        <v>0.11620266481345236</v>
      </c>
      <c r="W26">
        <f t="shared" si="5"/>
        <v>1.6546854472576377E-2</v>
      </c>
      <c r="X26">
        <f t="shared" si="6"/>
        <v>-0.29166639677180828</v>
      </c>
      <c r="Y26">
        <f t="shared" si="7"/>
        <v>-0.3690173050396911</v>
      </c>
      <c r="AA26" s="16">
        <f t="shared" si="8"/>
        <v>-3.577987200964472E-8</v>
      </c>
    </row>
    <row r="27" spans="1:27" x14ac:dyDescent="0.25">
      <c r="A27">
        <v>2037</v>
      </c>
      <c r="B27" s="13">
        <v>31647807.43</v>
      </c>
      <c r="C27" s="13">
        <v>20899922.550000001</v>
      </c>
      <c r="D27" s="13">
        <v>7031562.9649999999</v>
      </c>
      <c r="E27" s="13">
        <v>9354513.4269999899</v>
      </c>
      <c r="F27" s="13">
        <v>10060652.380000001</v>
      </c>
      <c r="G27" s="13">
        <v>31590041.73</v>
      </c>
      <c r="H27" s="13">
        <v>20881917.84</v>
      </c>
      <c r="I27" s="13">
        <v>6996962.3550000004</v>
      </c>
      <c r="J27" s="13">
        <v>9376192.3169999998</v>
      </c>
      <c r="K27" s="13">
        <v>10087491.65</v>
      </c>
      <c r="L27">
        <v>4020233.077</v>
      </c>
      <c r="M27">
        <v>4020233.077</v>
      </c>
      <c r="N27">
        <v>402227.79070000001</v>
      </c>
      <c r="O27">
        <v>402227.79070000001</v>
      </c>
      <c r="Q27" s="14">
        <f t="shared" si="0"/>
        <v>-3.0001252889633179E-4</v>
      </c>
      <c r="R27" s="14">
        <f t="shared" si="1"/>
        <v>-2.9999390244483948E-4</v>
      </c>
      <c r="T27" s="15">
        <f t="shared" si="2"/>
        <v>0.18286047385984716</v>
      </c>
      <c r="U27">
        <f t="shared" si="3"/>
        <v>5.6994891472090435E-2</v>
      </c>
      <c r="V27">
        <f t="shared" si="4"/>
        <v>0.10953011805344241</v>
      </c>
      <c r="W27">
        <f t="shared" si="5"/>
        <v>1.6335464334284809E-2</v>
      </c>
      <c r="X27">
        <f t="shared" si="6"/>
        <v>-0.37529000773833243</v>
      </c>
      <c r="Y27">
        <f t="shared" si="7"/>
        <v>-0.46462295098994555</v>
      </c>
      <c r="AA27" s="16">
        <f t="shared" si="8"/>
        <v>2.9504176879413535E-14</v>
      </c>
    </row>
    <row r="28" spans="1:27" x14ac:dyDescent="0.25">
      <c r="A28">
        <v>2038</v>
      </c>
      <c r="B28" s="13">
        <v>32503887.390000001</v>
      </c>
      <c r="C28" s="13">
        <v>21506585.170000002</v>
      </c>
      <c r="D28" s="13">
        <v>7231751.7220000001</v>
      </c>
      <c r="E28" s="13">
        <v>9559007.4509999994</v>
      </c>
      <c r="F28" s="13">
        <v>10336149.58</v>
      </c>
      <c r="G28" s="13">
        <v>32455202.640000001</v>
      </c>
      <c r="H28" s="13">
        <v>21495865.68</v>
      </c>
      <c r="I28" s="13">
        <v>7199091.5880000005</v>
      </c>
      <c r="J28" s="13">
        <v>9583226.8259999994</v>
      </c>
      <c r="K28" s="13">
        <v>10365674.08</v>
      </c>
      <c r="L28">
        <v>4128753.3480000002</v>
      </c>
      <c r="M28">
        <v>4128753.3480000002</v>
      </c>
      <c r="N28">
        <v>413939.28029999998</v>
      </c>
      <c r="O28">
        <v>413939.28029999998</v>
      </c>
      <c r="Q28" s="14">
        <f t="shared" si="0"/>
        <v>1.2999996542930603E-3</v>
      </c>
      <c r="R28" s="14">
        <f t="shared" si="1"/>
        <v>2.2999942302703857E-3</v>
      </c>
      <c r="T28" s="15">
        <f t="shared" si="2"/>
        <v>0.15000599608026022</v>
      </c>
      <c r="U28">
        <f t="shared" si="3"/>
        <v>3.3028572087208038E-2</v>
      </c>
      <c r="V28">
        <f t="shared" si="4"/>
        <v>0.10063142837920941</v>
      </c>
      <c r="W28">
        <f t="shared" si="5"/>
        <v>1.6345992532677905E-2</v>
      </c>
      <c r="X28">
        <f t="shared" si="6"/>
        <v>-0.49747354150940487</v>
      </c>
      <c r="Y28">
        <f t="shared" si="7"/>
        <v>-0.60644246915101752</v>
      </c>
      <c r="AA28" s="16">
        <f t="shared" si="8"/>
        <v>3.0811648510375989E-9</v>
      </c>
    </row>
    <row r="29" spans="1:27" x14ac:dyDescent="0.25">
      <c r="A29">
        <v>2039</v>
      </c>
      <c r="B29" s="13">
        <v>33377633.280000001</v>
      </c>
      <c r="C29" s="13">
        <v>22129218.280000001</v>
      </c>
      <c r="D29" s="13">
        <v>7435107.0990000004</v>
      </c>
      <c r="E29" s="13">
        <v>9765573.0700000003</v>
      </c>
      <c r="F29" s="13">
        <v>10617436.380000001</v>
      </c>
      <c r="G29" s="13">
        <v>33338873</v>
      </c>
      <c r="H29" s="13">
        <v>22125869.23</v>
      </c>
      <c r="I29" s="13">
        <v>7405198.3130000001</v>
      </c>
      <c r="J29" s="13">
        <v>9792342.3760000002</v>
      </c>
      <c r="K29" s="13">
        <v>10649708.119999999</v>
      </c>
      <c r="L29">
        <v>4239179.4400000004</v>
      </c>
      <c r="M29">
        <v>4239179.4400000004</v>
      </c>
      <c r="N29">
        <v>425991.76819999999</v>
      </c>
      <c r="O29">
        <v>425991.76819999999</v>
      </c>
      <c r="Q29" s="14">
        <f t="shared" si="0"/>
        <v>-2.8000026941299438E-3</v>
      </c>
      <c r="R29" s="14">
        <f t="shared" si="1"/>
        <v>7.2000026702880859E-3</v>
      </c>
      <c r="T29" s="15">
        <f t="shared" si="2"/>
        <v>0.11626151849823962</v>
      </c>
      <c r="U29">
        <f t="shared" si="3"/>
        <v>1.004548054159062E-2</v>
      </c>
      <c r="V29">
        <f t="shared" si="4"/>
        <v>8.971144885431219E-2</v>
      </c>
      <c r="W29">
        <f t="shared" si="5"/>
        <v>1.6504559107316765E-2</v>
      </c>
      <c r="X29">
        <f t="shared" si="6"/>
        <v>-0.69063758053344926</v>
      </c>
      <c r="Y29">
        <f t="shared" si="7"/>
        <v>-0.83259821652468369</v>
      </c>
      <c r="AA29" s="16">
        <f t="shared" si="8"/>
        <v>2.9995020051076793E-8</v>
      </c>
    </row>
    <row r="30" spans="1:27" x14ac:dyDescent="0.25">
      <c r="A30">
        <v>2040</v>
      </c>
      <c r="B30" s="13">
        <v>34269159.840000004</v>
      </c>
      <c r="C30" s="13">
        <v>22767729.539999999</v>
      </c>
      <c r="D30" s="13">
        <v>7641758.1940000001</v>
      </c>
      <c r="E30" s="13">
        <v>9974363.3289999999</v>
      </c>
      <c r="F30" s="13">
        <v>10904629.93</v>
      </c>
      <c r="G30" s="13">
        <v>34240984.100000001</v>
      </c>
      <c r="H30" s="13">
        <v>22771658</v>
      </c>
      <c r="I30" s="13">
        <v>7615408.9440000001</v>
      </c>
      <c r="J30" s="13">
        <v>10003653.560000001</v>
      </c>
      <c r="K30" s="13">
        <v>10939675.109999999</v>
      </c>
      <c r="L30">
        <v>4351543.5199999996</v>
      </c>
      <c r="M30">
        <v>4351543.5199999996</v>
      </c>
      <c r="N30">
        <v>438395.18300000002</v>
      </c>
      <c r="O30">
        <v>438395.18300000002</v>
      </c>
      <c r="Q30" s="14">
        <f t="shared" si="0"/>
        <v>-4.0000155568122864E-3</v>
      </c>
      <c r="R30" s="14">
        <f t="shared" si="1"/>
        <v>-2.9999986290931702E-3</v>
      </c>
      <c r="T30" s="15">
        <f t="shared" si="2"/>
        <v>8.228659526172688E-2</v>
      </c>
      <c r="U30">
        <f t="shared" si="3"/>
        <v>-1.1472976327220979E-2</v>
      </c>
      <c r="V30">
        <f t="shared" si="4"/>
        <v>7.6952373573858091E-2</v>
      </c>
      <c r="W30">
        <f t="shared" si="5"/>
        <v>1.6807195094601587E-2</v>
      </c>
      <c r="X30">
        <f t="shared" si="6"/>
        <v>-1.0395549859559481</v>
      </c>
      <c r="Y30">
        <f t="shared" si="7"/>
        <v>-1.243806906224898</v>
      </c>
      <c r="AA30" s="16">
        <f t="shared" si="8"/>
        <v>2.9204881846212061E-9</v>
      </c>
    </row>
    <row r="31" spans="1:27" x14ac:dyDescent="0.25">
      <c r="A31">
        <v>2041</v>
      </c>
      <c r="B31" s="13">
        <v>35183624.240000002</v>
      </c>
      <c r="C31" s="13">
        <v>23431294.199999999</v>
      </c>
      <c r="D31" s="13">
        <v>7849831.2649999997</v>
      </c>
      <c r="E31" s="13">
        <v>10185908.470000001</v>
      </c>
      <c r="F31" s="13">
        <v>11201047.390000001</v>
      </c>
      <c r="G31" s="13">
        <v>35161597.32</v>
      </c>
      <c r="H31" s="13">
        <v>23440553.09</v>
      </c>
      <c r="I31" s="13">
        <v>7824038.6270000003</v>
      </c>
      <c r="J31" s="13">
        <v>10217739.369999999</v>
      </c>
      <c r="K31" s="13">
        <v>11238371.470000001</v>
      </c>
      <c r="L31">
        <v>4466477.9539999999</v>
      </c>
      <c r="M31">
        <v>4466477.9539999999</v>
      </c>
      <c r="N31">
        <v>451159.7427</v>
      </c>
      <c r="O31">
        <v>451159.7427</v>
      </c>
      <c r="Q31" s="14">
        <f t="shared" si="0"/>
        <v>1.6999989748001099E-3</v>
      </c>
      <c r="R31" s="14">
        <f t="shared" si="1"/>
        <v>-6.3000023365020752E-3</v>
      </c>
      <c r="T31" s="15">
        <f t="shared" si="2"/>
        <v>6.2644821847923637E-2</v>
      </c>
      <c r="U31">
        <f t="shared" si="3"/>
        <v>-2.6332393024513272E-2</v>
      </c>
      <c r="V31">
        <f t="shared" si="4"/>
        <v>7.3354568523325683E-2</v>
      </c>
      <c r="W31">
        <f t="shared" si="5"/>
        <v>1.5622669101201954E-2</v>
      </c>
      <c r="X31">
        <f t="shared" si="6"/>
        <v>-1.4450908252264014</v>
      </c>
      <c r="Y31">
        <f t="shared" si="7"/>
        <v>-1.6944756688632385</v>
      </c>
      <c r="AA31" s="16">
        <f t="shared" si="8"/>
        <v>-2.2752090725330909E-8</v>
      </c>
    </row>
    <row r="32" spans="1:27" x14ac:dyDescent="0.25">
      <c r="A32">
        <v>2042</v>
      </c>
      <c r="B32" s="13">
        <v>36120712.219999999</v>
      </c>
      <c r="C32" s="13">
        <v>24120887.93</v>
      </c>
      <c r="D32" s="13">
        <v>8062082</v>
      </c>
      <c r="E32" s="13">
        <v>10401671.26</v>
      </c>
      <c r="F32" s="13">
        <v>11512630.35</v>
      </c>
      <c r="G32" s="13">
        <v>36100950.200000003</v>
      </c>
      <c r="H32" s="13">
        <v>24132596.77</v>
      </c>
      <c r="I32" s="13">
        <v>8035468.8140000002</v>
      </c>
      <c r="J32" s="13">
        <v>10436047.93</v>
      </c>
      <c r="K32" s="13">
        <v>11551864.689999999</v>
      </c>
      <c r="L32">
        <v>4584405.4129999997</v>
      </c>
      <c r="M32">
        <v>4584405.4129999997</v>
      </c>
      <c r="N32">
        <v>464295.96240000002</v>
      </c>
      <c r="O32">
        <v>464295.96240000002</v>
      </c>
      <c r="Q32" s="14">
        <f t="shared" si="0"/>
        <v>-4.6000033617019653E-3</v>
      </c>
      <c r="R32" s="14">
        <f t="shared" si="1"/>
        <v>-6.000027060508728E-4</v>
      </c>
      <c r="T32" s="15">
        <f t="shared" si="2"/>
        <v>5.4740996817304044E-2</v>
      </c>
      <c r="U32">
        <f t="shared" si="3"/>
        <v>-3.2433606138160438E-2</v>
      </c>
      <c r="V32">
        <f t="shared" si="4"/>
        <v>7.3718796465372202E-2</v>
      </c>
      <c r="W32">
        <f t="shared" si="5"/>
        <v>1.3455795410062596E-2</v>
      </c>
      <c r="X32">
        <f t="shared" si="6"/>
        <v>-1.7395321935716686</v>
      </c>
      <c r="Y32">
        <f t="shared" si="7"/>
        <v>-1.9853405674120426</v>
      </c>
      <c r="AA32" s="16">
        <f t="shared" si="8"/>
        <v>1.1080029685417436E-8</v>
      </c>
    </row>
    <row r="33" spans="1:27" x14ac:dyDescent="0.25">
      <c r="A33">
        <v>2043</v>
      </c>
      <c r="B33" s="13">
        <v>37079582.109999999</v>
      </c>
      <c r="C33" s="13">
        <v>24837744.050000001</v>
      </c>
      <c r="D33" s="13">
        <v>8276898.057</v>
      </c>
      <c r="E33" s="13">
        <v>10617015.390000001</v>
      </c>
      <c r="F33" s="13">
        <v>11832718.35</v>
      </c>
      <c r="G33" s="13">
        <v>37059509.270000003</v>
      </c>
      <c r="H33" s="13">
        <v>24849186.27</v>
      </c>
      <c r="I33" s="13">
        <v>8249107.466</v>
      </c>
      <c r="J33" s="13">
        <v>10653951.210000001</v>
      </c>
      <c r="K33" s="13">
        <v>11873378.630000001</v>
      </c>
      <c r="L33">
        <v>4702828.3039999995</v>
      </c>
      <c r="M33">
        <v>4702828.3039999995</v>
      </c>
      <c r="N33">
        <v>477814.66369999998</v>
      </c>
      <c r="O33">
        <v>477814.66369999998</v>
      </c>
      <c r="Q33" s="14">
        <f t="shared" si="0"/>
        <v>4.69999760389328E-3</v>
      </c>
      <c r="R33" s="14">
        <f t="shared" si="1"/>
        <v>1.3699993491172791E-2</v>
      </c>
      <c r="T33" s="15">
        <f t="shared" si="2"/>
        <v>5.416380409615229E-2</v>
      </c>
      <c r="U33">
        <f t="shared" si="3"/>
        <v>-3.0875260426782195E-2</v>
      </c>
      <c r="V33">
        <f t="shared" si="4"/>
        <v>7.4989096044236106E-2</v>
      </c>
      <c r="W33">
        <f t="shared" si="5"/>
        <v>1.00499441934496E-2</v>
      </c>
      <c r="X33">
        <f t="shared" si="6"/>
        <v>-1.8400893944258723</v>
      </c>
      <c r="Y33">
        <f t="shared" si="7"/>
        <v>-2.0256366313889336</v>
      </c>
      <c r="AA33" s="16">
        <f t="shared" si="8"/>
        <v>2.4285248777233814E-8</v>
      </c>
    </row>
    <row r="34" spans="1:27" x14ac:dyDescent="0.25">
      <c r="A34">
        <v>2044</v>
      </c>
      <c r="B34" s="13">
        <v>38060386.840000004</v>
      </c>
      <c r="C34" s="13">
        <v>25580983.780000001</v>
      </c>
      <c r="D34" s="13">
        <v>8493556.3239999898</v>
      </c>
      <c r="E34" s="13">
        <v>10832426.09</v>
      </c>
      <c r="F34" s="13">
        <v>12160021.58</v>
      </c>
      <c r="G34" s="13">
        <v>38038027.990000002</v>
      </c>
      <c r="H34" s="13">
        <v>25589937.420000002</v>
      </c>
      <c r="I34" s="13">
        <v>8464449.7939999998</v>
      </c>
      <c r="J34" s="13">
        <v>10871954.25</v>
      </c>
      <c r="K34" s="13">
        <v>12201755.689999999</v>
      </c>
      <c r="L34">
        <v>4821715.2410000004</v>
      </c>
      <c r="M34">
        <v>4821715.2410000004</v>
      </c>
      <c r="N34">
        <v>491726.98300000001</v>
      </c>
      <c r="O34">
        <v>491726.98300000001</v>
      </c>
      <c r="Q34" s="14">
        <f t="shared" si="0"/>
        <v>-2.0000115036964417E-3</v>
      </c>
      <c r="R34" s="14">
        <f t="shared" si="1"/>
        <v>8.0000013113021851E-3</v>
      </c>
      <c r="T34" s="15">
        <f t="shared" si="2"/>
        <v>5.8780255395673997E-2</v>
      </c>
      <c r="U34">
        <f t="shared" si="3"/>
        <v>-2.3538654533704663E-2</v>
      </c>
      <c r="V34">
        <f t="shared" si="4"/>
        <v>7.6519555660561539E-2</v>
      </c>
      <c r="W34">
        <f t="shared" si="5"/>
        <v>5.7993279793028115E-3</v>
      </c>
      <c r="X34">
        <f t="shared" si="6"/>
        <v>-1.7678977228255262</v>
      </c>
      <c r="Y34">
        <f t="shared" si="7"/>
        <v>-1.8665588793697629</v>
      </c>
      <c r="AA34" s="16">
        <f t="shared" si="8"/>
        <v>2.6289514308552864E-8</v>
      </c>
    </row>
    <row r="35" spans="1:27" x14ac:dyDescent="0.25">
      <c r="A35">
        <v>2045</v>
      </c>
      <c r="B35" s="13">
        <v>39063679.25</v>
      </c>
      <c r="C35" s="13">
        <v>26348779.800000001</v>
      </c>
      <c r="D35" s="13">
        <v>8711967.8440000005</v>
      </c>
      <c r="E35" s="13">
        <v>11049547.24</v>
      </c>
      <c r="F35" s="13">
        <v>12494351.460000001</v>
      </c>
      <c r="G35" s="13">
        <v>39037611.340000004</v>
      </c>
      <c r="H35" s="13">
        <v>26353619.039999999</v>
      </c>
      <c r="I35" s="13">
        <v>8681432.7589999996</v>
      </c>
      <c r="J35" s="13">
        <v>11091720.18</v>
      </c>
      <c r="K35" s="13">
        <v>12536896.460000001</v>
      </c>
      <c r="L35">
        <v>4941691.4349999996</v>
      </c>
      <c r="M35">
        <v>4941691.4349999996</v>
      </c>
      <c r="N35">
        <v>506044.3812</v>
      </c>
      <c r="O35">
        <v>506044.3812</v>
      </c>
      <c r="Q35" s="14">
        <f t="shared" si="0"/>
        <v>-9.7999945282936096E-3</v>
      </c>
      <c r="R35" s="14">
        <f t="shared" si="1"/>
        <v>-4.8000067472457886E-3</v>
      </c>
      <c r="T35" s="15">
        <f t="shared" si="2"/>
        <v>6.6776396160506124E-2</v>
      </c>
      <c r="U35">
        <f t="shared" si="3"/>
        <v>-1.2396352732371047E-2</v>
      </c>
      <c r="V35">
        <f t="shared" si="4"/>
        <v>7.8219655229554944E-2</v>
      </c>
      <c r="W35">
        <f t="shared" si="5"/>
        <v>9.5308085517851137E-4</v>
      </c>
      <c r="X35">
        <f t="shared" si="6"/>
        <v>-1.6178105571181296</v>
      </c>
      <c r="Y35">
        <f t="shared" si="7"/>
        <v>-1.632083277869451</v>
      </c>
      <c r="AA35" s="16">
        <f t="shared" si="8"/>
        <v>1.2808143726172894E-8</v>
      </c>
    </row>
    <row r="36" spans="1:27" x14ac:dyDescent="0.25">
      <c r="A36">
        <v>2046</v>
      </c>
      <c r="B36" s="13">
        <v>40090460.289999999</v>
      </c>
      <c r="C36" s="13">
        <v>27139379.620000001</v>
      </c>
      <c r="D36" s="13">
        <v>8932359.4600000009</v>
      </c>
      <c r="E36" s="13">
        <v>11270258.24</v>
      </c>
      <c r="F36" s="13">
        <v>12835907.74</v>
      </c>
      <c r="G36" s="13">
        <v>40059786.840000004</v>
      </c>
      <c r="H36" s="13">
        <v>27139056.879999999</v>
      </c>
      <c r="I36" s="13">
        <v>8900287.1980000008</v>
      </c>
      <c r="J36" s="13">
        <v>11315144.98</v>
      </c>
      <c r="K36" s="13">
        <v>12879072.93</v>
      </c>
      <c r="L36">
        <v>5063592.0520000001</v>
      </c>
      <c r="M36">
        <v>5063592.0520000001</v>
      </c>
      <c r="N36">
        <v>520778.65279999998</v>
      </c>
      <c r="O36">
        <v>520778.65279999998</v>
      </c>
      <c r="Q36" s="14">
        <f t="shared" si="0"/>
        <v>-5.1999986171722412E-3</v>
      </c>
      <c r="R36" s="14">
        <f t="shared" si="1"/>
        <v>-7.2000026702880859E-3</v>
      </c>
      <c r="T36" s="15">
        <f t="shared" si="2"/>
        <v>7.6569179268237697E-2</v>
      </c>
      <c r="U36">
        <f t="shared" si="3"/>
        <v>8.0564582455492858E-4</v>
      </c>
      <c r="V36">
        <f t="shared" si="4"/>
        <v>8.0060990159771847E-2</v>
      </c>
      <c r="W36">
        <f t="shared" si="5"/>
        <v>-4.2974517235365058E-3</v>
      </c>
      <c r="X36">
        <f t="shared" si="6"/>
        <v>-1.4633743514344413</v>
      </c>
      <c r="Y36">
        <f t="shared" si="7"/>
        <v>-1.4072492660592717</v>
      </c>
      <c r="AA36" s="16">
        <f t="shared" si="8"/>
        <v>-4.9925525796856718E-9</v>
      </c>
    </row>
    <row r="37" spans="1:27" x14ac:dyDescent="0.25">
      <c r="A37">
        <v>2047</v>
      </c>
      <c r="B37" s="13">
        <v>41142223.350000001</v>
      </c>
      <c r="C37" s="13">
        <v>27951645.859999999</v>
      </c>
      <c r="D37" s="13">
        <v>9155138.8910000008</v>
      </c>
      <c r="E37" s="13">
        <v>11496346.35</v>
      </c>
      <c r="F37" s="13">
        <v>13185138.619999999</v>
      </c>
      <c r="G37" s="13">
        <v>41106583.789999999</v>
      </c>
      <c r="H37" s="13">
        <v>27945709.07</v>
      </c>
      <c r="I37" s="13">
        <v>9121429.5399999898</v>
      </c>
      <c r="J37" s="13">
        <v>11544031.640000001</v>
      </c>
      <c r="K37" s="13">
        <v>13228817.33</v>
      </c>
      <c r="L37">
        <v>5188288.9380000001</v>
      </c>
      <c r="M37">
        <v>5188288.9380000001</v>
      </c>
      <c r="N37">
        <v>535941.93570000003</v>
      </c>
      <c r="O37">
        <v>535941.93570000003</v>
      </c>
      <c r="Q37" s="14">
        <f t="shared" si="0"/>
        <v>4.700005054473877E-3</v>
      </c>
      <c r="R37" s="14">
        <f t="shared" si="1"/>
        <v>3.6999955773353577E-3</v>
      </c>
      <c r="T37" s="15">
        <f t="shared" si="2"/>
        <v>8.6700369415448897E-2</v>
      </c>
      <c r="U37">
        <f t="shared" si="3"/>
        <v>1.444243099919951E-2</v>
      </c>
      <c r="V37">
        <f t="shared" si="4"/>
        <v>8.2004749341905089E-2</v>
      </c>
      <c r="W37">
        <f t="shared" si="5"/>
        <v>-9.746808492936852E-3</v>
      </c>
      <c r="X37">
        <f t="shared" si="6"/>
        <v>-1.3379876182533617</v>
      </c>
      <c r="Y37">
        <f t="shared" si="7"/>
        <v>-1.225568160774094</v>
      </c>
      <c r="AA37" s="16">
        <f t="shared" si="8"/>
        <v>-2.4327188458128646E-9</v>
      </c>
    </row>
    <row r="38" spans="1:27" x14ac:dyDescent="0.25">
      <c r="A38">
        <v>2048</v>
      </c>
      <c r="B38" s="13">
        <v>42221211.020000003</v>
      </c>
      <c r="C38" s="13">
        <v>28785250.530000001</v>
      </c>
      <c r="D38" s="13">
        <v>9380908.0580000002</v>
      </c>
      <c r="E38" s="13">
        <v>11729568.550000001</v>
      </c>
      <c r="F38" s="13">
        <v>13542773.699999999</v>
      </c>
      <c r="G38" s="13">
        <v>42180619.439999998</v>
      </c>
      <c r="H38" s="13">
        <v>28773696</v>
      </c>
      <c r="I38" s="13">
        <v>9345446.7750000004</v>
      </c>
      <c r="J38" s="13">
        <v>11780148.34</v>
      </c>
      <c r="K38" s="13">
        <v>13586929.26</v>
      </c>
      <c r="L38">
        <v>5316710.8660000004</v>
      </c>
      <c r="M38">
        <v>5316710.8660000004</v>
      </c>
      <c r="N38">
        <v>551546.72120000003</v>
      </c>
      <c r="O38">
        <v>551546.72120000003</v>
      </c>
      <c r="Q38" s="14">
        <f t="shared" si="0"/>
        <v>5.1999911665916443E-3</v>
      </c>
      <c r="R38" s="14">
        <f t="shared" si="1"/>
        <v>2.1999925374984741E-3</v>
      </c>
      <c r="T38" s="15">
        <f t="shared" si="2"/>
        <v>9.6232773579219E-2</v>
      </c>
      <c r="U38">
        <f t="shared" si="3"/>
        <v>2.7392983207459601E-2</v>
      </c>
      <c r="V38">
        <f t="shared" si="4"/>
        <v>8.4070085908632144E-2</v>
      </c>
      <c r="W38">
        <f t="shared" si="5"/>
        <v>-1.5230288424609316E-2</v>
      </c>
      <c r="X38">
        <f t="shared" si="6"/>
        <v>-1.2460660560636478</v>
      </c>
      <c r="Y38">
        <f t="shared" si="7"/>
        <v>-1.0878009675896914</v>
      </c>
      <c r="AA38" s="16">
        <f t="shared" si="8"/>
        <v>-7.112263430975041E-9</v>
      </c>
    </row>
    <row r="39" spans="1:27" x14ac:dyDescent="0.25">
      <c r="A39">
        <v>2049</v>
      </c>
      <c r="B39" s="13">
        <v>43330505.039999999</v>
      </c>
      <c r="C39" s="13">
        <v>29640737.190000001</v>
      </c>
      <c r="D39" s="13">
        <v>9610514.943</v>
      </c>
      <c r="E39" s="13">
        <v>11971663.720000001</v>
      </c>
      <c r="F39" s="13">
        <v>13909864.460000001</v>
      </c>
      <c r="G39" s="13">
        <v>43285195.869999997</v>
      </c>
      <c r="H39" s="13">
        <v>29623888.98</v>
      </c>
      <c r="I39" s="13">
        <v>9573100.7679999899</v>
      </c>
      <c r="J39" s="13">
        <v>12025244.33</v>
      </c>
      <c r="K39" s="13">
        <v>13954491.85</v>
      </c>
      <c r="L39">
        <v>5449847.784</v>
      </c>
      <c r="M39">
        <v>5449847.784</v>
      </c>
      <c r="N39">
        <v>567605.86439999996</v>
      </c>
      <c r="O39">
        <v>567605.86439999996</v>
      </c>
      <c r="Q39" s="14">
        <f t="shared" si="0"/>
        <v>1.4000013470649719E-3</v>
      </c>
      <c r="R39" s="14">
        <f t="shared" si="1"/>
        <v>6.399989128112793E-3</v>
      </c>
      <c r="T39" s="15">
        <f t="shared" si="2"/>
        <v>0.10467590382652325</v>
      </c>
      <c r="U39">
        <f t="shared" si="3"/>
        <v>3.8923723599639796E-2</v>
      </c>
      <c r="V39">
        <f t="shared" si="4"/>
        <v>8.6436423003326018E-2</v>
      </c>
      <c r="W39">
        <f t="shared" si="5"/>
        <v>-2.0684254327716402E-2</v>
      </c>
      <c r="X39">
        <f t="shared" si="6"/>
        <v>-1.1825555400815617</v>
      </c>
      <c r="Y39">
        <f t="shared" si="7"/>
        <v>-0.98495271486979286</v>
      </c>
      <c r="AA39" s="16">
        <f t="shared" si="8"/>
        <v>1.1551273826349018E-8</v>
      </c>
    </row>
    <row r="40" spans="1:27" x14ac:dyDescent="0.25">
      <c r="A40">
        <v>2050</v>
      </c>
      <c r="B40" s="13">
        <v>44474148.18</v>
      </c>
      <c r="C40" s="13">
        <v>30519562.879999999</v>
      </c>
      <c r="D40" s="13">
        <v>9845084.6760000009</v>
      </c>
      <c r="E40" s="13">
        <v>12224404.289999999</v>
      </c>
      <c r="F40" s="13">
        <v>14287814.58</v>
      </c>
      <c r="G40" s="13">
        <v>44424406.640000001</v>
      </c>
      <c r="H40" s="13">
        <v>30497944.370000001</v>
      </c>
      <c r="I40" s="13">
        <v>9805352.102</v>
      </c>
      <c r="J40" s="13">
        <v>12281103.52</v>
      </c>
      <c r="K40" s="13">
        <v>14332904.25</v>
      </c>
      <c r="L40">
        <v>5588778.3109999998</v>
      </c>
      <c r="M40">
        <v>5588778.3109999998</v>
      </c>
      <c r="N40">
        <v>584132.59459999995</v>
      </c>
      <c r="O40">
        <v>584132.59459999995</v>
      </c>
      <c r="Q40" s="14">
        <f t="shared" si="0"/>
        <v>-8.4000006318092346E-3</v>
      </c>
      <c r="R40" s="14">
        <f t="shared" si="1"/>
        <v>7.5999945402145386E-3</v>
      </c>
      <c r="T40" s="15">
        <f t="shared" si="2"/>
        <v>0.11196894626659404</v>
      </c>
      <c r="U40">
        <f t="shared" si="3"/>
        <v>4.8663587507617088E-2</v>
      </c>
      <c r="V40">
        <f t="shared" si="4"/>
        <v>8.9438614953209289E-2</v>
      </c>
      <c r="W40">
        <f t="shared" si="5"/>
        <v>-2.6133292210472003E-2</v>
      </c>
      <c r="X40">
        <f t="shared" si="6"/>
        <v>-1.1398768514203916</v>
      </c>
      <c r="Y40">
        <f t="shared" si="7"/>
        <v>-0.90647917213662332</v>
      </c>
      <c r="AA40" s="16">
        <f t="shared" si="8"/>
        <v>3.6016239657321591E-8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C1"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50304.3504522</v>
      </c>
      <c r="E2" s="29">
        <f>SUMIFS('DATA 2'!E$68:E$100,'DATA 2'!$A$68:$A$100,$A2)</f>
        <v>51786.038476989997</v>
      </c>
      <c r="F2" s="29">
        <f>SUMIFS('DATA 2'!F$68:F$100,'DATA 2'!$A$68:$A$100,$A2)</f>
        <v>53314.290344339999</v>
      </c>
      <c r="G2" s="29">
        <f>SUMIFS('DATA 2'!G$68:G$100,'DATA 2'!$A$68:$A$100,$A2)</f>
        <v>54863.976418960003</v>
      </c>
      <c r="H2" s="29">
        <f>SUMIFS('DATA 2'!H$68:H$100,'DATA 2'!$A$68:$A$100,$A2)</f>
        <v>56425.436325390001</v>
      </c>
      <c r="I2" s="29">
        <f>SUMIFS('DATA 2'!I$68:I$100,'DATA 2'!$A$68:$A$100,$A2)</f>
        <v>57997.762124060006</v>
      </c>
      <c r="J2" s="29">
        <f>SUMIFS('DATA 2'!J$68:J$100,'DATA 2'!$A$68:$A$100,$A2)</f>
        <v>59584.061500209995</v>
      </c>
      <c r="K2" s="29">
        <f>SUMIFS('DATA 2'!K$68:K$100,'DATA 2'!$A$68:$A$100,$A2)</f>
        <v>61181.888725320001</v>
      </c>
      <c r="L2" s="29">
        <f>SUMIFS('DATA 2'!L$68:L$100,'DATA 2'!$A$68:$A$100,$A2)</f>
        <v>62795.383235430003</v>
      </c>
      <c r="M2" s="29">
        <f>SUMIFS('DATA 2'!M$68:M$100,'DATA 2'!$A$68:$A$100,$A2)</f>
        <v>64427.925053200001</v>
      </c>
      <c r="N2" s="29">
        <f>SUMIFS('DATA 2'!N$68:N$100,'DATA 2'!$A$68:$A$100,$A2)</f>
        <v>66082.402535789995</v>
      </c>
      <c r="O2" s="29">
        <f>SUMIFS('DATA 2'!O$68:O$100,'DATA 2'!$A$68:$A$100,$A2)</f>
        <v>67761.814203579997</v>
      </c>
      <c r="P2" s="29">
        <f>SUMIFS('DATA 2'!P$68:P$100,'DATA 2'!$A$68:$A$100,$A2)</f>
        <v>69485.193761379996</v>
      </c>
      <c r="Q2" s="29">
        <f>SUMIFS('DATA 2'!Q$68:Q$100,'DATA 2'!$A$68:$A$100,$A2)</f>
        <v>71265.420423739997</v>
      </c>
      <c r="R2" s="29">
        <f>SUMIFS('DATA 2'!R$68:R$100,'DATA 2'!$A$68:$A$100,$A2)</f>
        <v>73103.391378100001</v>
      </c>
      <c r="S2" s="29">
        <f>SUMIFS('DATA 2'!S$68:S$100,'DATA 2'!$A$68:$A$100,$A2)</f>
        <v>75000.014484120009</v>
      </c>
      <c r="T2" s="29">
        <f>SUMIFS('DATA 2'!T$68:T$100,'DATA 2'!$A$68:$A$100,$A2)</f>
        <v>76956.306846710009</v>
      </c>
      <c r="U2" s="29">
        <f>SUMIFS('DATA 2'!U$68:U$100,'DATA 2'!$A$68:$A$100,$A2)</f>
        <v>78997.902875279993</v>
      </c>
      <c r="V2" s="29">
        <f>SUMIFS('DATA 2'!V$68:V$100,'DATA 2'!$A$68:$A$100,$A2)</f>
        <v>81116.137091720011</v>
      </c>
      <c r="W2" s="29">
        <f>SUMIFS('DATA 2'!W$68:W$100,'DATA 2'!$A$68:$A$100,$A2)</f>
        <v>83306.533864719997</v>
      </c>
      <c r="X2" s="29">
        <f>SUMIFS('DATA 2'!X$68:X$100,'DATA 2'!$A$68:$A$100,$A2)</f>
        <v>85566.703781549906</v>
      </c>
      <c r="Y2" s="29">
        <f>SUMIFS('DATA 2'!Y$68:Y$100,'DATA 2'!$A$68:$A$100,$A2)</f>
        <v>87895.098891949994</v>
      </c>
      <c r="Z2" s="29">
        <f>SUMIFS('DATA 2'!Z$68:Z$100,'DATA 2'!$A$68:$A$100,$A2)</f>
        <v>90290.633205120001</v>
      </c>
      <c r="AA2" s="29">
        <f>SUMIFS('DATA 2'!AA$68:AA$100,'DATA 2'!$A$68:$A$100,$A2)</f>
        <v>92752.529752010014</v>
      </c>
      <c r="AB2" s="29">
        <f>SUMIFS('DATA 2'!AB$68:AB$100,'DATA 2'!$A$68:$A$100,$A2)</f>
        <v>95280.22953035</v>
      </c>
      <c r="AC2" s="29">
        <f>SUMIFS('DATA 2'!AC$68:AC$100,'DATA 2'!$A$68:$A$100,$A2)</f>
        <v>97873.32832914</v>
      </c>
      <c r="AD2" s="29">
        <f>SUMIFS('DATA 2'!AD$68:AD$100,'DATA 2'!$A$68:$A$100,$A2)</f>
        <v>100531.56560286999</v>
      </c>
      <c r="AE2" s="29">
        <f>SUMIFS('DATA 2'!AE$68:AE$100,'DATA 2'!$A$68:$A$100,$A2)</f>
        <v>103266.43065217001</v>
      </c>
      <c r="AF2" s="29">
        <f>SUMIFS('DATA 2'!AF$68:AF$100,'DATA 2'!$A$68:$A$100,$A2)</f>
        <v>106087.49814577001</v>
      </c>
      <c r="AG2" s="29">
        <f>SUMIFS('DATA 2'!AG$68:AG$100,'DATA 2'!$A$68:$A$100,$A2)</f>
        <v>108995.59949072001</v>
      </c>
      <c r="AH2" s="29">
        <f>SUMIFS('DATA 2'!AH$68:AH$100,'DATA 2'!$A$68:$A$100,$A2)</f>
        <v>111991.02984815001</v>
      </c>
      <c r="AI2" s="29">
        <f>SUMIFS('DATA 2'!AI$68:AI$100,'DATA 2'!$A$68:$A$100,$A2)</f>
        <v>115074.13241315</v>
      </c>
      <c r="AJ2" s="29">
        <f>SUMIFS('DATA 2'!AJ$68:AJ$100,'DATA 2'!$A$68:$A$100,$A2)</f>
        <v>118245.81671577999</v>
      </c>
      <c r="AK2" s="29">
        <f>SUMIFS('DATA 2'!AK$68:AK$100,'DATA 2'!$A$68:$A$100,$A2)</f>
        <v>121508.31568619001</v>
      </c>
      <c r="AL2" s="29">
        <f>SUMIFS('DATA 2'!AL$68:AL$100,'DATA 2'!$A$68:$A$100,$A2)</f>
        <v>124865.57541827</v>
      </c>
      <c r="AM2" s="29">
        <f>SUMIFS('DATA 2'!AM$68:AM$100,'DATA 2'!$A$68:$A$100,$A2)</f>
        <v>128323.63720574</v>
      </c>
      <c r="AN2" s="29">
        <f>SUMIFS('DATA 2'!AN$68:AN$100,'DATA 2'!$A$68:$A$100,$A2)</f>
        <v>131891.01321777</v>
      </c>
    </row>
    <row r="3" spans="1:40" x14ac:dyDescent="0.25">
      <c r="A3" s="3" t="s">
        <v>218</v>
      </c>
      <c r="C3" s="29">
        <f>SUMIFS('DATA 2'!C$68:C$100,'DATA 2'!$A$68:$A$100,$A3)</f>
        <v>788945.76410999999</v>
      </c>
      <c r="D3" s="29">
        <f>SUMIFS('DATA 2'!D$68:D$100,'DATA 2'!$A$68:$A$100,$A3)</f>
        <v>812226.49716699996</v>
      </c>
      <c r="E3" s="29">
        <f>SUMIFS('DATA 2'!E$68:E$100,'DATA 2'!$A$68:$A$100,$A3)</f>
        <v>835860.32408699999</v>
      </c>
      <c r="F3" s="29">
        <f>SUMIFS('DATA 2'!F$68:F$100,'DATA 2'!$A$68:$A$100,$A3)</f>
        <v>859772.06158999994</v>
      </c>
      <c r="G3" s="29">
        <f>SUMIFS('DATA 2'!G$68:G$100,'DATA 2'!$A$68:$A$100,$A3)</f>
        <v>884250.69330699998</v>
      </c>
      <c r="H3" s="29">
        <f>SUMIFS('DATA 2'!H$68:H$100,'DATA 2'!$A$68:$A$100,$A3)</f>
        <v>909625.48026099987</v>
      </c>
      <c r="I3" s="29">
        <f>SUMIFS('DATA 2'!I$68:I$100,'DATA 2'!$A$68:$A$100,$A3)</f>
        <v>935922.76654600003</v>
      </c>
      <c r="J3" s="29">
        <f>SUMIFS('DATA 2'!J$68:J$100,'DATA 2'!$A$68:$A$100,$A3)</f>
        <v>963107.965203</v>
      </c>
      <c r="K3" s="29">
        <f>SUMIFS('DATA 2'!K$68:K$100,'DATA 2'!$A$68:$A$100,$A3)</f>
        <v>990794.40371500002</v>
      </c>
      <c r="L3" s="29">
        <f>SUMIFS('DATA 2'!L$68:L$100,'DATA 2'!$A$68:$A$100,$A3)</f>
        <v>1019169.2545399999</v>
      </c>
      <c r="M3" s="29">
        <f>SUMIFS('DATA 2'!M$68:M$100,'DATA 2'!$A$68:$A$100,$A3)</f>
        <v>1048411.63543</v>
      </c>
      <c r="N3" s="29">
        <f>SUMIFS('DATA 2'!N$68:N$100,'DATA 2'!$A$68:$A$100,$A3)</f>
        <v>1078600.7819099999</v>
      </c>
      <c r="O3" s="29">
        <f>SUMIFS('DATA 2'!O$68:O$100,'DATA 2'!$A$68:$A$100,$A3)</f>
        <v>1109750.0783499999</v>
      </c>
      <c r="P3" s="29">
        <f>SUMIFS('DATA 2'!P$68:P$100,'DATA 2'!$A$68:$A$100,$A3)</f>
        <v>1141742.5683900001</v>
      </c>
      <c r="Q3" s="29">
        <f>SUMIFS('DATA 2'!Q$68:Q$100,'DATA 2'!$A$68:$A$100,$A3)</f>
        <v>1174887.51504</v>
      </c>
      <c r="R3" s="29">
        <f>SUMIFS('DATA 2'!R$68:R$100,'DATA 2'!$A$68:$A$100,$A3)</f>
        <v>1209014.92163</v>
      </c>
      <c r="S3" s="29">
        <f>SUMIFS('DATA 2'!S$68:S$100,'DATA 2'!$A$68:$A$100,$A3)</f>
        <v>1244038.8779899999</v>
      </c>
      <c r="T3" s="29">
        <f>SUMIFS('DATA 2'!T$68:T$100,'DATA 2'!$A$68:$A$100,$A3)</f>
        <v>1279965.8606099999</v>
      </c>
      <c r="U3" s="29">
        <f>SUMIFS('DATA 2'!U$68:U$100,'DATA 2'!$A$68:$A$100,$A3)</f>
        <v>1316303.5614499999</v>
      </c>
      <c r="V3" s="29">
        <f>SUMIFS('DATA 2'!V$68:V$100,'DATA 2'!$A$68:$A$100,$A3)</f>
        <v>1353013.7937399999</v>
      </c>
      <c r="W3" s="29">
        <f>SUMIFS('DATA 2'!W$68:W$100,'DATA 2'!$A$68:$A$100,$A3)</f>
        <v>1390155.7873900002</v>
      </c>
      <c r="X3" s="29">
        <f>SUMIFS('DATA 2'!X$68:X$100,'DATA 2'!$A$68:$A$100,$A3)</f>
        <v>1427798.7907100001</v>
      </c>
      <c r="Y3" s="29">
        <f>SUMIFS('DATA 2'!Y$68:Y$100,'DATA 2'!$A$68:$A$100,$A3)</f>
        <v>1465999.77397</v>
      </c>
      <c r="Z3" s="29">
        <f>SUMIFS('DATA 2'!Z$68:Z$100,'DATA 2'!$A$68:$A$100,$A3)</f>
        <v>1504799.7303000002</v>
      </c>
      <c r="AA3" s="29">
        <f>SUMIFS('DATA 2'!AA$68:AA$100,'DATA 2'!$A$68:$A$100,$A3)</f>
        <v>1544227.21438</v>
      </c>
      <c r="AB3" s="29">
        <f>SUMIFS('DATA 2'!AB$68:AB$100,'DATA 2'!$A$68:$A$100,$A3)</f>
        <v>1584304.07962</v>
      </c>
      <c r="AC3" s="29">
        <f>SUMIFS('DATA 2'!AC$68:AC$100,'DATA 2'!$A$68:$A$100,$A3)</f>
        <v>1625051.36959</v>
      </c>
      <c r="AD3" s="29">
        <f>SUMIFS('DATA 2'!AD$68:AD$100,'DATA 2'!$A$68:$A$100,$A3)</f>
        <v>1666494.0743300002</v>
      </c>
      <c r="AE3" s="29">
        <f>SUMIFS('DATA 2'!AE$68:AE$100,'DATA 2'!$A$68:$A$100,$A3)</f>
        <v>1708635.57941</v>
      </c>
      <c r="AF3" s="29">
        <f>SUMIFS('DATA 2'!AF$68:AF$100,'DATA 2'!$A$68:$A$100,$A3)</f>
        <v>1751659.55293</v>
      </c>
      <c r="AG3" s="29">
        <f>SUMIFS('DATA 2'!AG$68:AG$100,'DATA 2'!$A$68:$A$100,$A3)</f>
        <v>1795361.1811900001</v>
      </c>
      <c r="AH3" s="29">
        <f>SUMIFS('DATA 2'!AH$68:AH$100,'DATA 2'!$A$68:$A$100,$A3)</f>
        <v>1839666.2021899999</v>
      </c>
      <c r="AI3" s="29">
        <f>SUMIFS('DATA 2'!AI$68:AI$100,'DATA 2'!$A$68:$A$100,$A3)</f>
        <v>1884619.55238</v>
      </c>
      <c r="AJ3" s="29">
        <f>SUMIFS('DATA 2'!AJ$68:AJ$100,'DATA 2'!$A$68:$A$100,$A3)</f>
        <v>1930333.0209999999</v>
      </c>
      <c r="AK3" s="29">
        <f>SUMIFS('DATA 2'!AK$68:AK$100,'DATA 2'!$A$68:$A$100,$A3)</f>
        <v>1976952.6755899999</v>
      </c>
      <c r="AL3" s="29">
        <f>SUMIFS('DATA 2'!AL$68:AL$100,'DATA 2'!$A$68:$A$100,$A3)</f>
        <v>2024655.21123</v>
      </c>
      <c r="AM3" s="29">
        <f>SUMIFS('DATA 2'!AM$68:AM$100,'DATA 2'!$A$68:$A$100,$A3)</f>
        <v>2073648.2772899999</v>
      </c>
      <c r="AN3" s="29">
        <f>SUMIFS('DATA 2'!AN$68:AN$100,'DATA 2'!$A$68:$A$100,$A3)</f>
        <v>2124175.1113400003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175213.66878960002</v>
      </c>
      <c r="E4" s="29">
        <f>SUMIFS('DATA 2'!E$68:E$100,'DATA 2'!$A$68:$A$100,$A4)</f>
        <v>180227.91428959992</v>
      </c>
      <c r="F4" s="29">
        <f>SUMIFS('DATA 2'!F$68:F$100,'DATA 2'!$A$68:$A$100,$A4)</f>
        <v>185360.9170095</v>
      </c>
      <c r="G4" s="29">
        <f>SUMIFS('DATA 2'!G$68:G$100,'DATA 2'!$A$68:$A$100,$A4)</f>
        <v>190775.44816460001</v>
      </c>
      <c r="H4" s="29">
        <f>SUMIFS('DATA 2'!H$68:H$100,'DATA 2'!$A$68:$A$100,$A4)</f>
        <v>196469.36381899999</v>
      </c>
      <c r="I4" s="29">
        <f>SUMIFS('DATA 2'!I$68:I$100,'DATA 2'!$A$68:$A$100,$A4)</f>
        <v>202436.08389070001</v>
      </c>
      <c r="J4" s="29">
        <f>SUMIFS('DATA 2'!J$68:J$100,'DATA 2'!$A$68:$A$100,$A4)</f>
        <v>208736.22087659998</v>
      </c>
      <c r="K4" s="29">
        <f>SUMIFS('DATA 2'!K$68:K$100,'DATA 2'!$A$68:$A$100,$A4)</f>
        <v>215446.64613359998</v>
      </c>
      <c r="L4" s="29">
        <f>SUMIFS('DATA 2'!L$68:L$100,'DATA 2'!$A$68:$A$100,$A4)</f>
        <v>222730.1012602</v>
      </c>
      <c r="M4" s="29">
        <f>SUMIFS('DATA 2'!M$68:M$100,'DATA 2'!$A$68:$A$100,$A4)</f>
        <v>230781.60022009999</v>
      </c>
      <c r="N4" s="29">
        <f>SUMIFS('DATA 2'!N$68:N$100,'DATA 2'!$A$68:$A$100,$A4)</f>
        <v>239822.24459859999</v>
      </c>
      <c r="O4" s="29">
        <f>SUMIFS('DATA 2'!O$68:O$100,'DATA 2'!$A$68:$A$100,$A4)</f>
        <v>250111.04440899997</v>
      </c>
      <c r="P4" s="29">
        <f>SUMIFS('DATA 2'!P$68:P$100,'DATA 2'!$A$68:$A$100,$A4)</f>
        <v>261509.03319500003</v>
      </c>
      <c r="Q4" s="29">
        <f>SUMIFS('DATA 2'!Q$68:Q$100,'DATA 2'!$A$68:$A$100,$A4)</f>
        <v>274104.31698799995</v>
      </c>
      <c r="R4" s="29">
        <f>SUMIFS('DATA 2'!R$68:R$100,'DATA 2'!$A$68:$A$100,$A4)</f>
        <v>287975.92449599999</v>
      </c>
      <c r="S4" s="29">
        <f>SUMIFS('DATA 2'!S$68:S$100,'DATA 2'!$A$68:$A$100,$A4)</f>
        <v>303250.35744399996</v>
      </c>
      <c r="T4" s="29">
        <f>SUMIFS('DATA 2'!T$68:T$100,'DATA 2'!$A$68:$A$100,$A4)</f>
        <v>320124.56155300001</v>
      </c>
      <c r="U4" s="29">
        <f>SUMIFS('DATA 2'!U$68:U$100,'DATA 2'!$A$68:$A$100,$A4)</f>
        <v>338116.67582599999</v>
      </c>
      <c r="V4" s="29">
        <f>SUMIFS('DATA 2'!V$68:V$100,'DATA 2'!$A$68:$A$100,$A4)</f>
        <v>357108.12692500005</v>
      </c>
      <c r="W4" s="29">
        <f>SUMIFS('DATA 2'!W$68:W$100,'DATA 2'!$A$68:$A$100,$A4)</f>
        <v>377038.98332</v>
      </c>
      <c r="X4" s="29">
        <f>SUMIFS('DATA 2'!X$68:X$100,'DATA 2'!$A$68:$A$100,$A4)</f>
        <v>397866.21322999999</v>
      </c>
      <c r="Y4" s="29">
        <f>SUMIFS('DATA 2'!Y$68:Y$100,'DATA 2'!$A$68:$A$100,$A4)</f>
        <v>419558.668703</v>
      </c>
      <c r="Z4" s="29">
        <f>SUMIFS('DATA 2'!Z$68:Z$100,'DATA 2'!$A$68:$A$100,$A4)</f>
        <v>442097.46323100006</v>
      </c>
      <c r="AA4" s="29">
        <f>SUMIFS('DATA 2'!AA$68:AA$100,'DATA 2'!$A$68:$A$100,$A4)</f>
        <v>465476.90833400004</v>
      </c>
      <c r="AB4" s="29">
        <f>SUMIFS('DATA 2'!AB$68:AB$100,'DATA 2'!$A$68:$A$100,$A4)</f>
        <v>489705.75443999993</v>
      </c>
      <c r="AC4" s="29">
        <f>SUMIFS('DATA 2'!AC$68:AC$100,'DATA 2'!$A$68:$A$100,$A4)</f>
        <v>514808.88258999999</v>
      </c>
      <c r="AD4" s="29">
        <f>SUMIFS('DATA 2'!AD$68:AD$100,'DATA 2'!$A$68:$A$100,$A4)</f>
        <v>540830.10661599995</v>
      </c>
      <c r="AE4" s="29">
        <f>SUMIFS('DATA 2'!AE$68:AE$100,'DATA 2'!$A$68:$A$100,$A4)</f>
        <v>566884.34253599995</v>
      </c>
      <c r="AF4" s="29">
        <f>SUMIFS('DATA 2'!AF$68:AF$100,'DATA 2'!$A$68:$A$100,$A4)</f>
        <v>592717.89984299999</v>
      </c>
      <c r="AG4" s="29">
        <f>SUMIFS('DATA 2'!AG$68:AG$100,'DATA 2'!$A$68:$A$100,$A4)</f>
        <v>618083.33218199993</v>
      </c>
      <c r="AH4" s="29">
        <f>SUMIFS('DATA 2'!AH$68:AH$100,'DATA 2'!$A$68:$A$100,$A4)</f>
        <v>642776.11693799996</v>
      </c>
      <c r="AI4" s="29">
        <f>SUMIFS('DATA 2'!AI$68:AI$100,'DATA 2'!$A$68:$A$100,$A4)</f>
        <v>666615.35628900002</v>
      </c>
      <c r="AJ4" s="29">
        <f>SUMIFS('DATA 2'!AJ$68:AJ$100,'DATA 2'!$A$68:$A$100,$A4)</f>
        <v>689437.39638199995</v>
      </c>
      <c r="AK4" s="29">
        <f>SUMIFS('DATA 2'!AK$68:AK$100,'DATA 2'!$A$68:$A$100,$A4)</f>
        <v>711097.97240900004</v>
      </c>
      <c r="AL4" s="29">
        <f>SUMIFS('DATA 2'!AL$68:AL$100,'DATA 2'!$A$68:$A$100,$A4)</f>
        <v>731475.68446500006</v>
      </c>
      <c r="AM4" s="29">
        <f>SUMIFS('DATA 2'!AM$68:AM$100,'DATA 2'!$A$68:$A$100,$A4)</f>
        <v>750475.0582979999</v>
      </c>
      <c r="AN4" s="29">
        <f>SUMIFS('DATA 2'!AN$68:AN$100,'DATA 2'!$A$68:$A$100,$A4)</f>
        <v>768028.92717699998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2099318.3602</v>
      </c>
      <c r="E5" s="29">
        <f>SUMIFS('DATA 2'!E$68:E$100,'DATA 2'!$A$68:$A$100,$A5)</f>
        <v>2160489.6539000003</v>
      </c>
      <c r="F5" s="29">
        <f>SUMIFS('DATA 2'!F$68:F$100,'DATA 2'!$A$68:$A$100,$A5)</f>
        <v>2222815.5644</v>
      </c>
      <c r="G5" s="29">
        <f>SUMIFS('DATA 2'!G$68:G$100,'DATA 2'!$A$68:$A$100,$A5)</f>
        <v>2286200.0262000002</v>
      </c>
      <c r="H5" s="29">
        <f>SUMIFS('DATA 2'!H$68:H$100,'DATA 2'!$A$68:$A$100,$A5)</f>
        <v>2351126.6384999999</v>
      </c>
      <c r="I5" s="29">
        <f>SUMIFS('DATA 2'!I$68:I$100,'DATA 2'!$A$68:$A$100,$A5)</f>
        <v>2417627.7741</v>
      </c>
      <c r="J5" s="29">
        <f>SUMIFS('DATA 2'!J$68:J$100,'DATA 2'!$A$68:$A$100,$A5)</f>
        <v>2485728.9465999999</v>
      </c>
      <c r="K5" s="29">
        <f>SUMIFS('DATA 2'!K$68:K$100,'DATA 2'!$A$68:$A$100,$A5)</f>
        <v>2554737.0522000003</v>
      </c>
      <c r="L5" s="29">
        <f>SUMIFS('DATA 2'!L$68:L$100,'DATA 2'!$A$68:$A$100,$A5)</f>
        <v>2625134.9876000001</v>
      </c>
      <c r="M5" s="29">
        <f>SUMIFS('DATA 2'!M$68:M$100,'DATA 2'!$A$68:$A$100,$A5)</f>
        <v>2697369.3933999999</v>
      </c>
      <c r="N5" s="29">
        <f>SUMIFS('DATA 2'!N$68:N$100,'DATA 2'!$A$68:$A$100,$A5)</f>
        <v>2771682.6351999999</v>
      </c>
      <c r="O5" s="29">
        <f>SUMIFS('DATA 2'!O$68:O$100,'DATA 2'!$A$68:$A$100,$A5)</f>
        <v>2848194.9212000002</v>
      </c>
      <c r="P5" s="29">
        <f>SUMIFS('DATA 2'!P$68:P$100,'DATA 2'!$A$68:$A$100,$A5)</f>
        <v>2927598.0374999996</v>
      </c>
      <c r="Q5" s="29">
        <f>SUMIFS('DATA 2'!Q$68:Q$100,'DATA 2'!$A$68:$A$100,$A5)</f>
        <v>3010647.5984</v>
      </c>
      <c r="R5" s="29">
        <f>SUMIFS('DATA 2'!R$68:R$100,'DATA 2'!$A$68:$A$100,$A5)</f>
        <v>3097030.3961999998</v>
      </c>
      <c r="S5" s="29">
        <f>SUMIFS('DATA 2'!S$68:S$100,'DATA 2'!$A$68:$A$100,$A5)</f>
        <v>3186680.7874999996</v>
      </c>
      <c r="T5" s="29">
        <f>SUMIFS('DATA 2'!T$68:T$100,'DATA 2'!$A$68:$A$100,$A5)</f>
        <v>3279788.0608999999</v>
      </c>
      <c r="U5" s="29">
        <f>SUMIFS('DATA 2'!U$68:U$100,'DATA 2'!$A$68:$A$100,$A5)</f>
        <v>3375906.0918000001</v>
      </c>
      <c r="V5" s="29">
        <f>SUMIFS('DATA 2'!V$68:V$100,'DATA 2'!$A$68:$A$100,$A5)</f>
        <v>3474853.4002</v>
      </c>
      <c r="W5" s="29">
        <f>SUMIFS('DATA 2'!W$68:W$100,'DATA 2'!$A$68:$A$100,$A5)</f>
        <v>3576530.8357000002</v>
      </c>
      <c r="X5" s="29">
        <f>SUMIFS('DATA 2'!X$68:X$100,'DATA 2'!$A$68:$A$100,$A5)</f>
        <v>3680843.5768000004</v>
      </c>
      <c r="Y5" s="29">
        <f>SUMIFS('DATA 2'!Y$68:Y$100,'DATA 2'!$A$68:$A$100,$A5)</f>
        <v>3787693.0529</v>
      </c>
      <c r="Z5" s="29">
        <f>SUMIFS('DATA 2'!Z$68:Z$100,'DATA 2'!$A$68:$A$100,$A5)</f>
        <v>3896980.7318000002</v>
      </c>
      <c r="AA5" s="29">
        <f>SUMIFS('DATA 2'!AA$68:AA$100,'DATA 2'!$A$68:$A$100,$A5)</f>
        <v>4008616.5560999997</v>
      </c>
      <c r="AB5" s="29">
        <f>SUMIFS('DATA 2'!AB$68:AB$100,'DATA 2'!$A$68:$A$100,$A5)</f>
        <v>4122526.8322000001</v>
      </c>
      <c r="AC5" s="29">
        <f>SUMIFS('DATA 2'!AC$68:AC$100,'DATA 2'!$A$68:$A$100,$A5)</f>
        <v>4238660.9525000006</v>
      </c>
      <c r="AD5" s="29">
        <f>SUMIFS('DATA 2'!AD$68:AD$100,'DATA 2'!$A$68:$A$100,$A5)</f>
        <v>4356997.6579</v>
      </c>
      <c r="AE5" s="29">
        <f>SUMIFS('DATA 2'!AE$68:AE$100,'DATA 2'!$A$68:$A$100,$A5)</f>
        <v>4478138.2445999999</v>
      </c>
      <c r="AF5" s="29">
        <f>SUMIFS('DATA 2'!AF$68:AF$100,'DATA 2'!$A$68:$A$100,$A5)</f>
        <v>4602538.2806000002</v>
      </c>
      <c r="AG5" s="29">
        <f>SUMIFS('DATA 2'!AG$68:AG$100,'DATA 2'!$A$68:$A$100,$A5)</f>
        <v>4729639.1573000001</v>
      </c>
      <c r="AH5" s="29">
        <f>SUMIFS('DATA 2'!AH$68:AH$100,'DATA 2'!$A$68:$A$100,$A5)</f>
        <v>4859174.3191999998</v>
      </c>
      <c r="AI5" s="29">
        <f>SUMIFS('DATA 2'!AI$68:AI$100,'DATA 2'!$A$68:$A$100,$A5)</f>
        <v>4991141.2882000003</v>
      </c>
      <c r="AJ5" s="29">
        <f>SUMIFS('DATA 2'!AJ$68:AJ$100,'DATA 2'!$A$68:$A$100,$A5)</f>
        <v>5125700.6748000002</v>
      </c>
      <c r="AK5" s="29">
        <f>SUMIFS('DATA 2'!AK$68:AK$100,'DATA 2'!$A$68:$A$100,$A5)</f>
        <v>5263127.4918</v>
      </c>
      <c r="AL5" s="29">
        <f>SUMIFS('DATA 2'!AL$68:AL$100,'DATA 2'!$A$68:$A$100,$A5)</f>
        <v>5403807.9670000002</v>
      </c>
      <c r="AM5" s="29">
        <f>SUMIFS('DATA 2'!AM$68:AM$100,'DATA 2'!$A$68:$A$100,$A5)</f>
        <v>5548246.6559999995</v>
      </c>
      <c r="AN5" s="29">
        <f>SUMIFS('DATA 2'!AN$68:AN$100,'DATA 2'!$A$68:$A$100,$A5)</f>
        <v>5697081.5609999998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385813.55904000002</v>
      </c>
      <c r="E6" s="29">
        <f>SUMIFS('DATA 2'!E$68:E$100,'DATA 2'!$A$68:$A$100,$A6)</f>
        <v>396192.48402999999</v>
      </c>
      <c r="F6" s="29">
        <f>SUMIFS('DATA 2'!F$68:F$100,'DATA 2'!$A$68:$A$100,$A6)</f>
        <v>406664.64129</v>
      </c>
      <c r="G6" s="29">
        <f>SUMIFS('DATA 2'!G$68:G$100,'DATA 2'!$A$68:$A$100,$A6)</f>
        <v>418168.36722000001</v>
      </c>
      <c r="H6" s="29">
        <f>SUMIFS('DATA 2'!H$68:H$100,'DATA 2'!$A$68:$A$100,$A6)</f>
        <v>431238.36447999999</v>
      </c>
      <c r="I6" s="29">
        <f>SUMIFS('DATA 2'!I$68:I$100,'DATA 2'!$A$68:$A$100,$A6)</f>
        <v>445146.57890999998</v>
      </c>
      <c r="J6" s="29">
        <f>SUMIFS('DATA 2'!J$68:J$100,'DATA 2'!$A$68:$A$100,$A6)</f>
        <v>459456.31543999998</v>
      </c>
      <c r="K6" s="29">
        <f>SUMIFS('DATA 2'!K$68:K$100,'DATA 2'!$A$68:$A$100,$A6)</f>
        <v>473604.13770999998</v>
      </c>
      <c r="L6" s="29">
        <f>SUMIFS('DATA 2'!L$68:L$100,'DATA 2'!$A$68:$A$100,$A6)</f>
        <v>487810.57958999998</v>
      </c>
      <c r="M6" s="29">
        <f>SUMIFS('DATA 2'!M$68:M$100,'DATA 2'!$A$68:$A$100,$A6)</f>
        <v>502260.56933999999</v>
      </c>
      <c r="N6" s="29">
        <f>SUMIFS('DATA 2'!N$68:N$100,'DATA 2'!$A$68:$A$100,$A6)</f>
        <v>516958.27007999999</v>
      </c>
      <c r="O6" s="29">
        <f>SUMIFS('DATA 2'!O$68:O$100,'DATA 2'!$A$68:$A$100,$A6)</f>
        <v>531780.94545</v>
      </c>
      <c r="P6" s="29">
        <f>SUMIFS('DATA 2'!P$68:P$100,'DATA 2'!$A$68:$A$100,$A6)</f>
        <v>546986.44920000003</v>
      </c>
      <c r="Q6" s="29">
        <f>SUMIFS('DATA 2'!Q$68:Q$100,'DATA 2'!$A$68:$A$100,$A6)</f>
        <v>562948.51743999997</v>
      </c>
      <c r="R6" s="29">
        <f>SUMIFS('DATA 2'!R$68:R$100,'DATA 2'!$A$68:$A$100,$A6)</f>
        <v>579300.21350999991</v>
      </c>
      <c r="S6" s="29">
        <f>SUMIFS('DATA 2'!S$68:S$100,'DATA 2'!$A$68:$A$100,$A6)</f>
        <v>595865.65255999996</v>
      </c>
      <c r="T6" s="29">
        <f>SUMIFS('DATA 2'!T$68:T$100,'DATA 2'!$A$68:$A$100,$A6)</f>
        <v>612579.97404</v>
      </c>
      <c r="U6" s="29">
        <f>SUMIFS('DATA 2'!U$68:U$100,'DATA 2'!$A$68:$A$100,$A6)</f>
        <v>627206.04739999992</v>
      </c>
      <c r="V6" s="29">
        <f>SUMIFS('DATA 2'!V$68:V$100,'DATA 2'!$A$68:$A$100,$A6)</f>
        <v>640639.90256000008</v>
      </c>
      <c r="W6" s="29">
        <f>SUMIFS('DATA 2'!W$68:W$100,'DATA 2'!$A$68:$A$100,$A6)</f>
        <v>653283.76170999999</v>
      </c>
      <c r="X6" s="29">
        <f>SUMIFS('DATA 2'!X$68:X$100,'DATA 2'!$A$68:$A$100,$A6)</f>
        <v>665290.61734999996</v>
      </c>
      <c r="Y6" s="29">
        <f>SUMIFS('DATA 2'!Y$68:Y$100,'DATA 2'!$A$68:$A$100,$A6)</f>
        <v>676734.53205999988</v>
      </c>
      <c r="Z6" s="29">
        <f>SUMIFS('DATA 2'!Z$68:Z$100,'DATA 2'!$A$68:$A$100,$A6)</f>
        <v>687663.03868</v>
      </c>
      <c r="AA6" s="29">
        <f>SUMIFS('DATA 2'!AA$68:AA$100,'DATA 2'!$A$68:$A$100,$A6)</f>
        <v>698112.35995000007</v>
      </c>
      <c r="AB6" s="29">
        <f>SUMIFS('DATA 2'!AB$68:AB$100,'DATA 2'!$A$68:$A$100,$A6)</f>
        <v>708112.56242999993</v>
      </c>
      <c r="AC6" s="29">
        <f>SUMIFS('DATA 2'!AC$68:AC$100,'DATA 2'!$A$68:$A$100,$A6)</f>
        <v>717690.10610999994</v>
      </c>
      <c r="AD6" s="29">
        <f>SUMIFS('DATA 2'!AD$68:AD$100,'DATA 2'!$A$68:$A$100,$A6)</f>
        <v>726869.53916000004</v>
      </c>
      <c r="AE6" s="29">
        <f>SUMIFS('DATA 2'!AE$68:AE$100,'DATA 2'!$A$68:$A$100,$A6)</f>
        <v>735248.29096999997</v>
      </c>
      <c r="AF6" s="29">
        <f>SUMIFS('DATA 2'!AF$68:AF$100,'DATA 2'!$A$68:$A$100,$A6)</f>
        <v>743527.47432000004</v>
      </c>
      <c r="AG6" s="29">
        <f>SUMIFS('DATA 2'!AG$68:AG$100,'DATA 2'!$A$68:$A$100,$A6)</f>
        <v>751536.07114000001</v>
      </c>
      <c r="AH6" s="29">
        <f>SUMIFS('DATA 2'!AH$68:AH$100,'DATA 2'!$A$68:$A$100,$A6)</f>
        <v>759229.97635000001</v>
      </c>
      <c r="AI6" s="29">
        <f>SUMIFS('DATA 2'!AI$68:AI$100,'DATA 2'!$A$68:$A$100,$A6)</f>
        <v>766663.88853999996</v>
      </c>
      <c r="AJ6" s="29">
        <f>SUMIFS('DATA 2'!AJ$68:AJ$100,'DATA 2'!$A$68:$A$100,$A6)</f>
        <v>773926.05323000008</v>
      </c>
      <c r="AK6" s="29">
        <f>SUMIFS('DATA 2'!AK$68:AK$100,'DATA 2'!$A$68:$A$100,$A6)</f>
        <v>781110.24882999994</v>
      </c>
      <c r="AL6" s="29">
        <f>SUMIFS('DATA 2'!AL$68:AL$100,'DATA 2'!$A$68:$A$100,$A6)</f>
        <v>788311.35369000002</v>
      </c>
      <c r="AM6" s="29">
        <f>SUMIFS('DATA 2'!AM$68:AM$100,'DATA 2'!$A$68:$A$100,$A6)</f>
        <v>795624.05964999995</v>
      </c>
      <c r="AN6" s="29">
        <f>SUMIFS('DATA 2'!AN$68:AN$100,'DATA 2'!$A$68:$A$100,$A6)</f>
        <v>803144.65295000002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38611.627499849499</v>
      </c>
      <c r="E7" s="29">
        <f t="shared" si="0"/>
        <v>40484.89668716499</v>
      </c>
      <c r="F7" s="29">
        <f t="shared" si="0"/>
        <v>42334.965698500004</v>
      </c>
      <c r="G7" s="29">
        <f t="shared" si="0"/>
        <v>44391.870934880004</v>
      </c>
      <c r="H7" s="29">
        <f t="shared" si="0"/>
        <v>46973.066893900002</v>
      </c>
      <c r="I7" s="29">
        <f t="shared" si="0"/>
        <v>49680.141566699996</v>
      </c>
      <c r="J7" s="29">
        <f t="shared" si="0"/>
        <v>52930.589861599998</v>
      </c>
      <c r="K7" s="29">
        <f t="shared" si="0"/>
        <v>56761.252645</v>
      </c>
      <c r="L7" s="29">
        <f t="shared" si="0"/>
        <v>61280.015955999996</v>
      </c>
      <c r="M7" s="29">
        <f t="shared" si="0"/>
        <v>66740.295084910002</v>
      </c>
      <c r="N7" s="29">
        <f t="shared" si="0"/>
        <v>73595.166097939989</v>
      </c>
      <c r="O7" s="29">
        <f t="shared" si="0"/>
        <v>82590.612871791993</v>
      </c>
      <c r="P7" s="29">
        <f t="shared" si="0"/>
        <v>88635.370363962007</v>
      </c>
      <c r="Q7" s="29">
        <f t="shared" si="0"/>
        <v>95129.829201044995</v>
      </c>
      <c r="R7" s="29">
        <f t="shared" si="0"/>
        <v>102133.58477964599</v>
      </c>
      <c r="S7" s="29">
        <f t="shared" si="0"/>
        <v>109752.18622599599</v>
      </c>
      <c r="T7" s="29">
        <f t="shared" si="0"/>
        <v>118141.972464056</v>
      </c>
      <c r="U7" s="29">
        <f t="shared" si="0"/>
        <v>127479.75307755101</v>
      </c>
      <c r="V7" s="29">
        <f t="shared" si="0"/>
        <v>136935.53679791698</v>
      </c>
      <c r="W7" s="29">
        <f t="shared" si="0"/>
        <v>146542.30579977192</v>
      </c>
      <c r="X7" s="29">
        <f t="shared" si="0"/>
        <v>156355.38808384308</v>
      </c>
      <c r="Y7" s="29">
        <f t="shared" si="0"/>
        <v>166446.92148119933</v>
      </c>
      <c r="Z7" s="29">
        <f t="shared" si="0"/>
        <v>176895.20269879012</v>
      </c>
      <c r="AA7" s="29">
        <f t="shared" si="0"/>
        <v>187776.78665037479</v>
      </c>
      <c r="AB7" s="29">
        <f t="shared" si="0"/>
        <v>199162.1291437085</v>
      </c>
      <c r="AC7" s="29">
        <f t="shared" si="0"/>
        <v>211113.67447087046</v>
      </c>
      <c r="AD7" s="29">
        <f t="shared" si="0"/>
        <v>223686.00095831978</v>
      </c>
      <c r="AE7" s="29">
        <f t="shared" si="0"/>
        <v>231865.73814671513</v>
      </c>
      <c r="AF7" s="29">
        <f t="shared" si="0"/>
        <v>238938.10787717559</v>
      </c>
      <c r="AG7" s="29">
        <f t="shared" si="0"/>
        <v>245492.125048977</v>
      </c>
      <c r="AH7" s="29">
        <f t="shared" si="0"/>
        <v>251612.14954936554</v>
      </c>
      <c r="AI7" s="29">
        <f t="shared" si="0"/>
        <v>257318.54134544192</v>
      </c>
      <c r="AJ7" s="29">
        <f t="shared" si="0"/>
        <v>262644.23608556297</v>
      </c>
      <c r="AK7" s="29">
        <f t="shared" si="0"/>
        <v>267632.83643445972</v>
      </c>
      <c r="AL7" s="29">
        <f t="shared" si="0"/>
        <v>272330.98332165153</v>
      </c>
      <c r="AM7" s="29">
        <f t="shared" si="0"/>
        <v>276783.07941594115</v>
      </c>
      <c r="AN7" s="29">
        <f t="shared" si="0"/>
        <v>281030.83687533817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11371.623610000001</v>
      </c>
      <c r="E8" s="29">
        <f>SUMIFS('DATA 2'!E$68:E$100,'DATA 2'!$A$68:$A$100,$A8)</f>
        <v>12068.964529999999</v>
      </c>
      <c r="F8" s="29">
        <f>SUMIFS('DATA 2'!F$68:F$100,'DATA 2'!$A$68:$A$100,$A8)</f>
        <v>12790.499900000001</v>
      </c>
      <c r="G8" s="29">
        <f>SUMIFS('DATA 2'!G$68:G$100,'DATA 2'!$A$68:$A$100,$A8)</f>
        <v>13492.45506</v>
      </c>
      <c r="H8" s="29">
        <f>SUMIFS('DATA 2'!H$68:H$100,'DATA 2'!$A$68:$A$100,$A8)</f>
        <v>14848.87075</v>
      </c>
      <c r="I8" s="29">
        <f>SUMIFS('DATA 2'!I$68:I$100,'DATA 2'!$A$68:$A$100,$A8)</f>
        <v>16133.71846</v>
      </c>
      <c r="J8" s="29">
        <f>SUMIFS('DATA 2'!J$68:J$100,'DATA 2'!$A$68:$A$100,$A8)</f>
        <v>17199.841100000001</v>
      </c>
      <c r="K8" s="29">
        <f>SUMIFS('DATA 2'!K$68:K$100,'DATA 2'!$A$68:$A$100,$A8)</f>
        <v>18064.825339999999</v>
      </c>
      <c r="L8" s="29">
        <f>SUMIFS('DATA 2'!L$68:L$100,'DATA 2'!$A$68:$A$100,$A8)</f>
        <v>18764.14877</v>
      </c>
      <c r="M8" s="29">
        <f>SUMIFS('DATA 2'!M$68:M$100,'DATA 2'!$A$68:$A$100,$A8)</f>
        <v>19304.983370000002</v>
      </c>
      <c r="N8" s="29">
        <f>SUMIFS('DATA 2'!N$68:N$100,'DATA 2'!$A$68:$A$100,$A8)</f>
        <v>19655.87</v>
      </c>
      <c r="O8" s="29">
        <f>SUMIFS('DATA 2'!O$68:O$100,'DATA 2'!$A$68:$A$100,$A8)</f>
        <v>19746.015899999999</v>
      </c>
      <c r="P8" s="29">
        <f>SUMIFS('DATA 2'!P$68:P$100,'DATA 2'!$A$68:$A$100,$A8)</f>
        <v>20439.87815</v>
      </c>
      <c r="Q8" s="29">
        <f>SUMIFS('DATA 2'!Q$68:Q$100,'DATA 2'!$A$68:$A$100,$A8)</f>
        <v>21374.93763</v>
      </c>
      <c r="R8" s="29">
        <f>SUMIFS('DATA 2'!R$68:R$100,'DATA 2'!$A$68:$A$100,$A8)</f>
        <v>22437.904750000002</v>
      </c>
      <c r="S8" s="29">
        <f>SUMIFS('DATA 2'!S$68:S$100,'DATA 2'!$A$68:$A$100,$A8)</f>
        <v>23605.06612</v>
      </c>
      <c r="T8" s="29">
        <f>SUMIFS('DATA 2'!T$68:T$100,'DATA 2'!$A$68:$A$100,$A8)</f>
        <v>24886.04839</v>
      </c>
      <c r="U8" s="29">
        <f>SUMIFS('DATA 2'!U$68:U$100,'DATA 2'!$A$68:$A$100,$A8)</f>
        <v>26069.945530000001</v>
      </c>
      <c r="V8" s="29">
        <f>SUMIFS('DATA 2'!V$68:V$100,'DATA 2'!$A$68:$A$100,$A8)</f>
        <v>27124.68202</v>
      </c>
      <c r="W8" s="29">
        <f>SUMIFS('DATA 2'!W$68:W$100,'DATA 2'!$A$68:$A$100,$A8)</f>
        <v>28038.83569</v>
      </c>
      <c r="X8" s="29">
        <f>SUMIFS('DATA 2'!X$68:X$100,'DATA 2'!$A$68:$A$100,$A8)</f>
        <v>28808.823240000002</v>
      </c>
      <c r="Y8" s="29">
        <f>SUMIFS('DATA 2'!Y$68:Y$100,'DATA 2'!$A$68:$A$100,$A8)</f>
        <v>29435.558570000001</v>
      </c>
      <c r="Z8" s="29">
        <f>SUMIFS('DATA 2'!Z$68:Z$100,'DATA 2'!$A$68:$A$100,$A8)</f>
        <v>29921.95722</v>
      </c>
      <c r="AA8" s="29">
        <f>SUMIFS('DATA 2'!AA$68:AA$100,'DATA 2'!$A$68:$A$100,$A8)</f>
        <v>30271.285370000001</v>
      </c>
      <c r="AB8" s="29">
        <f>SUMIFS('DATA 2'!AB$68:AB$100,'DATA 2'!$A$68:$A$100,$A8)</f>
        <v>30486.372879999999</v>
      </c>
      <c r="AC8" s="29">
        <f>SUMIFS('DATA 2'!AC$68:AC$100,'DATA 2'!$A$68:$A$100,$A8)</f>
        <v>30569.449110000001</v>
      </c>
      <c r="AD8" s="29">
        <f>SUMIFS('DATA 2'!AD$68:AD$100,'DATA 2'!$A$68:$A$100,$A8)</f>
        <v>30522.408049999998</v>
      </c>
      <c r="AE8" s="29">
        <f>SUMIFS('DATA 2'!AE$68:AE$100,'DATA 2'!$A$68:$A$100,$A8)</f>
        <v>31126.400809999999</v>
      </c>
      <c r="AF8" s="29">
        <f>SUMIFS('DATA 2'!AF$68:AF$100,'DATA 2'!$A$68:$A$100,$A8)</f>
        <v>31745.72696</v>
      </c>
      <c r="AG8" s="29">
        <f>SUMIFS('DATA 2'!AG$68:AG$100,'DATA 2'!$A$68:$A$100,$A8)</f>
        <v>32225.658640000001</v>
      </c>
      <c r="AH8" s="29">
        <f>SUMIFS('DATA 2'!AH$68:AH$100,'DATA 2'!$A$68:$A$100,$A8)</f>
        <v>32563.921259999999</v>
      </c>
      <c r="AI8" s="29">
        <f>SUMIFS('DATA 2'!AI$68:AI$100,'DATA 2'!$A$68:$A$100,$A8)</f>
        <v>32787.88654</v>
      </c>
      <c r="AJ8" s="29">
        <f>SUMIFS('DATA 2'!AJ$68:AJ$100,'DATA 2'!$A$68:$A$100,$A8)</f>
        <v>32923.408009999999</v>
      </c>
      <c r="AK8" s="29">
        <f>SUMIFS('DATA 2'!AK$68:AK$100,'DATA 2'!$A$68:$A$100,$A8)</f>
        <v>32989.803910000002</v>
      </c>
      <c r="AL8" s="29">
        <f>SUMIFS('DATA 2'!AL$68:AL$100,'DATA 2'!$A$68:$A$100,$A8)</f>
        <v>33000.908450000003</v>
      </c>
      <c r="AM8" s="29">
        <f>SUMIFS('DATA 2'!AM$68:AM$100,'DATA 2'!$A$68:$A$100,$A8)</f>
        <v>32966.724450000002</v>
      </c>
      <c r="AN8" s="29">
        <f>SUMIFS('DATA 2'!AN$68:AN$100,'DATA 2'!$A$68:$A$100,$A8)</f>
        <v>32894.821409999997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978.03723720000005</v>
      </c>
      <c r="E9" s="29">
        <f>SUMIFS('DATA 2'!E$68:E$100,'DATA 2'!$A$68:$A$100,$A9)</f>
        <v>1267.967212</v>
      </c>
      <c r="F9" s="29">
        <f>SUMIFS('DATA 2'!F$68:F$100,'DATA 2'!$A$68:$A$100,$A9)</f>
        <v>1642.038086</v>
      </c>
      <c r="G9" s="29">
        <f>SUMIFS('DATA 2'!G$68:G$100,'DATA 2'!$A$68:$A$100,$A9)</f>
        <v>2121.2452159999998</v>
      </c>
      <c r="H9" s="29">
        <f>SUMIFS('DATA 2'!H$68:H$100,'DATA 2'!$A$68:$A$100,$A9)</f>
        <v>2759.3529720000001</v>
      </c>
      <c r="I9" s="29">
        <f>SUMIFS('DATA 2'!I$68:I$100,'DATA 2'!$A$68:$A$100,$A9)</f>
        <v>3466.8837429999999</v>
      </c>
      <c r="J9" s="29">
        <f>SUMIFS('DATA 2'!J$68:J$100,'DATA 2'!$A$68:$A$100,$A9)</f>
        <v>4278.1755990000001</v>
      </c>
      <c r="K9" s="29">
        <f>SUMIFS('DATA 2'!K$68:K$100,'DATA 2'!$A$68:$A$100,$A9)</f>
        <v>5225.179846</v>
      </c>
      <c r="L9" s="29">
        <f>SUMIFS('DATA 2'!L$68:L$100,'DATA 2'!$A$68:$A$100,$A9)</f>
        <v>6336.1658340000004</v>
      </c>
      <c r="M9" s="29">
        <f>SUMIFS('DATA 2'!M$68:M$100,'DATA 2'!$A$68:$A$100,$A9)</f>
        <v>7628.9565050000001</v>
      </c>
      <c r="N9" s="29">
        <f>SUMIFS('DATA 2'!N$68:N$100,'DATA 2'!$A$68:$A$100,$A9)</f>
        <v>9101.0100270000003</v>
      </c>
      <c r="O9" s="29">
        <f>SUMIFS('DATA 2'!O$68:O$100,'DATA 2'!$A$68:$A$100,$A9)</f>
        <v>10713.387049999999</v>
      </c>
      <c r="P9" s="29">
        <f>SUMIFS('DATA 2'!P$68:P$100,'DATA 2'!$A$68:$A$100,$A9)</f>
        <v>12418.808660000001</v>
      </c>
      <c r="Q9" s="29">
        <f>SUMIFS('DATA 2'!Q$68:Q$100,'DATA 2'!$A$68:$A$100,$A9)</f>
        <v>14379.78839</v>
      </c>
      <c r="R9" s="29">
        <f>SUMIFS('DATA 2'!R$68:R$100,'DATA 2'!$A$68:$A$100,$A9)</f>
        <v>16639.04133</v>
      </c>
      <c r="S9" s="29">
        <f>SUMIFS('DATA 2'!S$68:S$100,'DATA 2'!$A$68:$A$100,$A9)</f>
        <v>19248.132369999999</v>
      </c>
      <c r="T9" s="29">
        <f>SUMIFS('DATA 2'!T$68:T$100,'DATA 2'!$A$68:$A$100,$A9)</f>
        <v>22274.659790000002</v>
      </c>
      <c r="U9" s="29">
        <f>SUMIFS('DATA 2'!U$68:U$100,'DATA 2'!$A$68:$A$100,$A9)</f>
        <v>24895.181649999999</v>
      </c>
      <c r="V9" s="29">
        <f>SUMIFS('DATA 2'!V$68:V$100,'DATA 2'!$A$68:$A$100,$A9)</f>
        <v>27581.062119999999</v>
      </c>
      <c r="W9" s="29">
        <f>SUMIFS('DATA 2'!W$68:W$100,'DATA 2'!$A$68:$A$100,$A9)</f>
        <v>30316.288629999999</v>
      </c>
      <c r="X9" s="29">
        <f>SUMIFS('DATA 2'!X$68:X$100,'DATA 2'!$A$68:$A$100,$A9)</f>
        <v>33087.433599999997</v>
      </c>
      <c r="Y9" s="29">
        <f>SUMIFS('DATA 2'!Y$68:Y$100,'DATA 2'!$A$68:$A$100,$A9)</f>
        <v>35883.931210000002</v>
      </c>
      <c r="Z9" s="29">
        <f>SUMIFS('DATA 2'!Z$68:Z$100,'DATA 2'!$A$68:$A$100,$A9)</f>
        <v>38696.15047</v>
      </c>
      <c r="AA9" s="29">
        <f>SUMIFS('DATA 2'!AA$68:AA$100,'DATA 2'!$A$68:$A$100,$A9)</f>
        <v>41513.797180000001</v>
      </c>
      <c r="AB9" s="29">
        <f>SUMIFS('DATA 2'!AB$68:AB$100,'DATA 2'!$A$68:$A$100,$A9)</f>
        <v>44324.96991</v>
      </c>
      <c r="AC9" s="29">
        <f>SUMIFS('DATA 2'!AC$68:AC$100,'DATA 2'!$A$68:$A$100,$A9)</f>
        <v>47115.73704</v>
      </c>
      <c r="AD9" s="29">
        <f>SUMIFS('DATA 2'!AD$68:AD$100,'DATA 2'!$A$68:$A$100,$A9)</f>
        <v>49870.238740000001</v>
      </c>
      <c r="AE9" s="29">
        <f>SUMIFS('DATA 2'!AE$68:AE$100,'DATA 2'!$A$68:$A$100,$A9)</f>
        <v>52542.221879999997</v>
      </c>
      <c r="AF9" s="29">
        <f>SUMIFS('DATA 2'!AF$68:AF$100,'DATA 2'!$A$68:$A$100,$A9)</f>
        <v>54741.663610000003</v>
      </c>
      <c r="AG9" s="29">
        <f>SUMIFS('DATA 2'!AG$68:AG$100,'DATA 2'!$A$68:$A$100,$A9)</f>
        <v>56591.787259999997</v>
      </c>
      <c r="AH9" s="29">
        <f>SUMIFS('DATA 2'!AH$68:AH$100,'DATA 2'!$A$68:$A$100,$A9)</f>
        <v>58193.108110000001</v>
      </c>
      <c r="AI9" s="29">
        <f>SUMIFS('DATA 2'!AI$68:AI$100,'DATA 2'!$A$68:$A$100,$A9)</f>
        <v>59609.579429999998</v>
      </c>
      <c r="AJ9" s="29">
        <f>SUMIFS('DATA 2'!AJ$68:AJ$100,'DATA 2'!$A$68:$A$100,$A9)</f>
        <v>60882.552210000002</v>
      </c>
      <c r="AK9" s="29">
        <f>SUMIFS('DATA 2'!AK$68:AK$100,'DATA 2'!$A$68:$A$100,$A9)</f>
        <v>62040.238810000003</v>
      </c>
      <c r="AL9" s="29">
        <f>SUMIFS('DATA 2'!AL$68:AL$100,'DATA 2'!$A$68:$A$100,$A9)</f>
        <v>63103.149510000003</v>
      </c>
      <c r="AM9" s="29">
        <f>SUMIFS('DATA 2'!AM$68:AM$100,'DATA 2'!$A$68:$A$100,$A9)</f>
        <v>64086.872640000001</v>
      </c>
      <c r="AN9" s="29">
        <f>SUMIFS('DATA 2'!AN$68:AN$100,'DATA 2'!$A$68:$A$100,$A9)</f>
        <v>65004.076710000001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658.24612579999996</v>
      </c>
      <c r="E10" s="29">
        <f>SUMIFS('DATA 2'!E$68:E$100,'DATA 2'!$A$68:$A$100,$A10)</f>
        <v>675.54116580000004</v>
      </c>
      <c r="F10" s="29">
        <f>SUMIFS('DATA 2'!F$68:F$100,'DATA 2'!$A$68:$A$100,$A10)</f>
        <v>689.57035570000005</v>
      </c>
      <c r="G10" s="29">
        <f>SUMIFS('DATA 2'!G$68:G$100,'DATA 2'!$A$68:$A$100,$A10)</f>
        <v>699.13458360000004</v>
      </c>
      <c r="H10" s="29">
        <f>SUMIFS('DATA 2'!H$68:H$100,'DATA 2'!$A$68:$A$100,$A10)</f>
        <v>809.25653360000001</v>
      </c>
      <c r="I10" s="29">
        <f>SUMIFS('DATA 2'!I$68:I$100,'DATA 2'!$A$68:$A$100,$A10)</f>
        <v>955.67084990000001</v>
      </c>
      <c r="J10" s="29">
        <f>SUMIFS('DATA 2'!J$68:J$100,'DATA 2'!$A$68:$A$100,$A10)</f>
        <v>1122.3451439999999</v>
      </c>
      <c r="K10" s="29">
        <f>SUMIFS('DATA 2'!K$68:K$100,'DATA 2'!$A$68:$A$100,$A10)</f>
        <v>1308.2384669999999</v>
      </c>
      <c r="L10" s="29">
        <f>SUMIFS('DATA 2'!L$68:L$100,'DATA 2'!$A$68:$A$100,$A10)</f>
        <v>1516.2259019999999</v>
      </c>
      <c r="M10" s="29">
        <f>SUMIFS('DATA 2'!M$68:M$100,'DATA 2'!$A$68:$A$100,$A10)</f>
        <v>1748.397258</v>
      </c>
      <c r="N10" s="29">
        <f>SUMIFS('DATA 2'!N$68:N$100,'DATA 2'!$A$68:$A$100,$A10)</f>
        <v>2003.213712</v>
      </c>
      <c r="O10" s="29">
        <f>SUMIFS('DATA 2'!O$68:O$100,'DATA 2'!$A$68:$A$100,$A10)</f>
        <v>2272.630572</v>
      </c>
      <c r="P10" s="29">
        <f>SUMIFS('DATA 2'!P$68:P$100,'DATA 2'!$A$68:$A$100,$A10)</f>
        <v>2449.721376</v>
      </c>
      <c r="Q10" s="29">
        <f>SUMIFS('DATA 2'!Q$68:Q$100,'DATA 2'!$A$68:$A$100,$A10)</f>
        <v>2593.5170929999999</v>
      </c>
      <c r="R10" s="29">
        <f>SUMIFS('DATA 2'!R$68:R$100,'DATA 2'!$A$68:$A$100,$A10)</f>
        <v>2727.515617</v>
      </c>
      <c r="S10" s="29">
        <f>SUMIFS('DATA 2'!S$68:S$100,'DATA 2'!$A$68:$A$100,$A10)</f>
        <v>2860.0688409999998</v>
      </c>
      <c r="T10" s="29">
        <f>SUMIFS('DATA 2'!T$68:T$100,'DATA 2'!$A$68:$A$100,$A10)</f>
        <v>2995.1727999999998</v>
      </c>
      <c r="U10" s="29">
        <f>SUMIFS('DATA 2'!U$68:U$100,'DATA 2'!$A$68:$A$100,$A10)</f>
        <v>3159.3571160000001</v>
      </c>
      <c r="V10" s="29">
        <f>SUMIFS('DATA 2'!V$68:V$100,'DATA 2'!$A$68:$A$100,$A10)</f>
        <v>3321.227089</v>
      </c>
      <c r="W10" s="29">
        <f>SUMIFS('DATA 2'!W$68:W$100,'DATA 2'!$A$68:$A$100,$A10)</f>
        <v>3468.8509140000001</v>
      </c>
      <c r="X10" s="29">
        <f>SUMIFS('DATA 2'!X$68:X$100,'DATA 2'!$A$68:$A$100,$A10)</f>
        <v>3597.79502</v>
      </c>
      <c r="Y10" s="29">
        <f>SUMIFS('DATA 2'!Y$68:Y$100,'DATA 2'!$A$68:$A$100,$A10)</f>
        <v>3706.4320090000001</v>
      </c>
      <c r="Z10" s="29">
        <f>SUMIFS('DATA 2'!Z$68:Z$100,'DATA 2'!$A$68:$A$100,$A10)</f>
        <v>3794.2532430000001</v>
      </c>
      <c r="AA10" s="29">
        <f>SUMIFS('DATA 2'!AA$68:AA$100,'DATA 2'!$A$68:$A$100,$A10)</f>
        <v>3861.203818</v>
      </c>
      <c r="AB10" s="29">
        <f>SUMIFS('DATA 2'!AB$68:AB$100,'DATA 2'!$A$68:$A$100,$A10)</f>
        <v>3907.4176499999999</v>
      </c>
      <c r="AC10" s="29">
        <f>SUMIFS('DATA 2'!AC$68:AC$100,'DATA 2'!$A$68:$A$100,$A10)</f>
        <v>3933.125278</v>
      </c>
      <c r="AD10" s="29">
        <f>SUMIFS('DATA 2'!AD$68:AD$100,'DATA 2'!$A$68:$A$100,$A10)</f>
        <v>3938.6481180000001</v>
      </c>
      <c r="AE10" s="29">
        <f>SUMIFS('DATA 2'!AE$68:AE$100,'DATA 2'!$A$68:$A$100,$A10)</f>
        <v>4021.4465989999999</v>
      </c>
      <c r="AF10" s="29">
        <f>SUMIFS('DATA 2'!AF$68:AF$100,'DATA 2'!$A$68:$A$100,$A10)</f>
        <v>4101.9088609999999</v>
      </c>
      <c r="AG10" s="29">
        <f>SUMIFS('DATA 2'!AG$68:AG$100,'DATA 2'!$A$68:$A$100,$A10)</f>
        <v>4160.8160070000004</v>
      </c>
      <c r="AH10" s="29">
        <f>SUMIFS('DATA 2'!AH$68:AH$100,'DATA 2'!$A$68:$A$100,$A10)</f>
        <v>4198.2447659999998</v>
      </c>
      <c r="AI10" s="29">
        <f>SUMIFS('DATA 2'!AI$68:AI$100,'DATA 2'!$A$68:$A$100,$A10)</f>
        <v>4218.0415650000004</v>
      </c>
      <c r="AJ10" s="29">
        <f>SUMIFS('DATA 2'!AJ$68:AJ$100,'DATA 2'!$A$68:$A$100,$A10)</f>
        <v>4223.8590020000001</v>
      </c>
      <c r="AK10" s="29">
        <f>SUMIFS('DATA 2'!AK$68:AK$100,'DATA 2'!$A$68:$A$100,$A10)</f>
        <v>4218.5112319999998</v>
      </c>
      <c r="AL10" s="29">
        <f>SUMIFS('DATA 2'!AL$68:AL$100,'DATA 2'!$A$68:$A$100,$A10)</f>
        <v>4204.1034849999996</v>
      </c>
      <c r="AM10" s="29">
        <f>SUMIFS('DATA 2'!AM$68:AM$100,'DATA 2'!$A$68:$A$100,$A10)</f>
        <v>4182.2384970000003</v>
      </c>
      <c r="AN10" s="29">
        <f>SUMIFS('DATA 2'!AN$68:AN$100,'DATA 2'!$A$68:$A$100,$A10)</f>
        <v>4154.1914809999998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9.1334389770000008</v>
      </c>
      <c r="E11" s="29">
        <f>SUMIFS('DATA 2'!E$68:E$100,'DATA 2'!$A$68:$A$100,$A11)</f>
        <v>19.20294329</v>
      </c>
      <c r="F11" s="29">
        <f>SUMIFS('DATA 2'!F$68:F$100,'DATA 2'!$A$68:$A$100,$A11)</f>
        <v>40.693074230000001</v>
      </c>
      <c r="G11" s="29">
        <f>SUMIFS('DATA 2'!G$68:G$100,'DATA 2'!$A$68:$A$100,$A11)</f>
        <v>86.701709080000001</v>
      </c>
      <c r="H11" s="29">
        <f>SUMIFS('DATA 2'!H$68:H$100,'DATA 2'!$A$68:$A$100,$A11)</f>
        <v>172.49546580000001</v>
      </c>
      <c r="I11" s="29">
        <f>SUMIFS('DATA 2'!I$68:I$100,'DATA 2'!$A$68:$A$100,$A11)</f>
        <v>332.84801499999998</v>
      </c>
      <c r="J11" s="29">
        <f>SUMIFS('DATA 2'!J$68:J$100,'DATA 2'!$A$68:$A$100,$A11)</f>
        <v>631.42972410000004</v>
      </c>
      <c r="K11" s="29">
        <f>SUMIFS('DATA 2'!K$68:K$100,'DATA 2'!$A$68:$A$100,$A11)</f>
        <v>1184.635217</v>
      </c>
      <c r="L11" s="29">
        <f>SUMIFS('DATA 2'!L$68:L$100,'DATA 2'!$A$68:$A$100,$A11)</f>
        <v>2203.040407</v>
      </c>
      <c r="M11" s="29">
        <f>SUMIFS('DATA 2'!M$68:M$100,'DATA 2'!$A$68:$A$100,$A11)</f>
        <v>4060.184358</v>
      </c>
      <c r="N11" s="29">
        <f>SUMIFS('DATA 2'!N$68:N$100,'DATA 2'!$A$68:$A$100,$A11)</f>
        <v>7400.0739380000005</v>
      </c>
      <c r="O11" s="29">
        <f>SUMIFS('DATA 2'!O$68:O$100,'DATA 2'!$A$68:$A$100,$A11)</f>
        <v>13286.26303</v>
      </c>
      <c r="P11" s="29">
        <f>SUMIFS('DATA 2'!P$68:P$100,'DATA 2'!$A$68:$A$100,$A11)</f>
        <v>14929.300090000001</v>
      </c>
      <c r="Q11" s="29">
        <f>SUMIFS('DATA 2'!Q$68:Q$100,'DATA 2'!$A$68:$A$100,$A11)</f>
        <v>16605.651249999999</v>
      </c>
      <c r="R11" s="29">
        <f>SUMIFS('DATA 2'!R$68:R$100,'DATA 2'!$A$68:$A$100,$A11)</f>
        <v>18341.57746</v>
      </c>
      <c r="S11" s="29">
        <f>SUMIFS('DATA 2'!S$68:S$100,'DATA 2'!$A$68:$A$100,$A11)</f>
        <v>20159.06033</v>
      </c>
      <c r="T11" s="29">
        <f>SUMIFS('DATA 2'!T$68:T$100,'DATA 2'!$A$68:$A$100,$A11)</f>
        <v>22085.166020000001</v>
      </c>
      <c r="U11" s="29">
        <f>SUMIFS('DATA 2'!U$68:U$100,'DATA 2'!$A$68:$A$100,$A11)</f>
        <v>26231.181219999999</v>
      </c>
      <c r="V11" s="29">
        <f>SUMIFS('DATA 2'!V$68:V$100,'DATA 2'!$A$68:$A$100,$A11)</f>
        <v>30904.24006</v>
      </c>
      <c r="W11" s="29">
        <f>SUMIFS('DATA 2'!W$68:W$100,'DATA 2'!$A$68:$A$100,$A11)</f>
        <v>36145.142379999998</v>
      </c>
      <c r="X11" s="29">
        <f>SUMIFS('DATA 2'!X$68:X$100,'DATA 2'!$A$68:$A$100,$A11)</f>
        <v>41999.295180000001</v>
      </c>
      <c r="Y11" s="29">
        <f>SUMIFS('DATA 2'!Y$68:Y$100,'DATA 2'!$A$68:$A$100,$A11)</f>
        <v>48517.968760000003</v>
      </c>
      <c r="Z11" s="29">
        <f>SUMIFS('DATA 2'!Z$68:Z$100,'DATA 2'!$A$68:$A$100,$A11)</f>
        <v>55756.682789999999</v>
      </c>
      <c r="AA11" s="29">
        <f>SUMIFS('DATA 2'!AA$68:AA$100,'DATA 2'!$A$68:$A$100,$A11)</f>
        <v>63773.21643</v>
      </c>
      <c r="AB11" s="29">
        <f>SUMIFS('DATA 2'!AB$68:AB$100,'DATA 2'!$A$68:$A$100,$A11)</f>
        <v>72625.770619999996</v>
      </c>
      <c r="AC11" s="29">
        <f>SUMIFS('DATA 2'!AC$68:AC$100,'DATA 2'!$A$68:$A$100,$A11)</f>
        <v>82371.308550000002</v>
      </c>
      <c r="AD11" s="29">
        <f>SUMIFS('DATA 2'!AD$68:AD$100,'DATA 2'!$A$68:$A$100,$A11)</f>
        <v>93064.341560000001</v>
      </c>
      <c r="AE11" s="29">
        <f>SUMIFS('DATA 2'!AE$68:AE$100,'DATA 2'!$A$68:$A$100,$A11)</f>
        <v>99033.747010000006</v>
      </c>
      <c r="AF11" s="29">
        <f>SUMIFS('DATA 2'!AF$68:AF$100,'DATA 2'!$A$68:$A$100,$A11)</f>
        <v>104105.7111</v>
      </c>
      <c r="AG11" s="29">
        <f>SUMIFS('DATA 2'!AG$68:AG$100,'DATA 2'!$A$68:$A$100,$A11)</f>
        <v>108498.7852</v>
      </c>
      <c r="AH11" s="29">
        <f>SUMIFS('DATA 2'!AH$68:AH$100,'DATA 2'!$A$68:$A$100,$A11)</f>
        <v>112398.16770000001</v>
      </c>
      <c r="AI11" s="29">
        <f>SUMIFS('DATA 2'!AI$68:AI$100,'DATA 2'!$A$68:$A$100,$A11)</f>
        <v>115924.5984</v>
      </c>
      <c r="AJ11" s="29">
        <f>SUMIFS('DATA 2'!AJ$68:AJ$100,'DATA 2'!$A$68:$A$100,$A11)</f>
        <v>119158.06140000001</v>
      </c>
      <c r="AK11" s="29">
        <f>SUMIFS('DATA 2'!AK$68:AK$100,'DATA 2'!$A$68:$A$100,$A11)</f>
        <v>122154.57610000001</v>
      </c>
      <c r="AL11" s="29">
        <f>SUMIFS('DATA 2'!AL$68:AL$100,'DATA 2'!$A$68:$A$100,$A11)</f>
        <v>124955.9702</v>
      </c>
      <c r="AM11" s="29">
        <f>SUMIFS('DATA 2'!AM$68:AM$100,'DATA 2'!$A$68:$A$100,$A11)</f>
        <v>127594.9474</v>
      </c>
      <c r="AN11" s="29">
        <f>SUMIFS('DATA 2'!AN$68:AN$100,'DATA 2'!$A$68:$A$100,$A11)</f>
        <v>130098.8321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363.66595669999998</v>
      </c>
      <c r="E12" s="29">
        <f>SUMIFS('DATA 2'!E$68:E$100,'DATA 2'!$A$68:$A$100,$A12)</f>
        <v>489.699703</v>
      </c>
      <c r="F12" s="29">
        <f>SUMIFS('DATA 2'!F$68:F$100,'DATA 2'!$A$68:$A$100,$A12)</f>
        <v>674.77756450000004</v>
      </c>
      <c r="G12" s="29">
        <f>SUMIFS('DATA 2'!G$68:G$100,'DATA 2'!$A$68:$A$100,$A12)</f>
        <v>938.62488040000005</v>
      </c>
      <c r="H12" s="29">
        <f>SUMIFS('DATA 2'!H$68:H$100,'DATA 2'!$A$68:$A$100,$A12)</f>
        <v>1208.7171949999999</v>
      </c>
      <c r="I12" s="29">
        <f>SUMIFS('DATA 2'!I$68:I$100,'DATA 2'!$A$68:$A$100,$A12)</f>
        <v>1479.429531</v>
      </c>
      <c r="J12" s="29">
        <f>SUMIFS('DATA 2'!J$68:J$100,'DATA 2'!$A$68:$A$100,$A12)</f>
        <v>1756.8009400000001</v>
      </c>
      <c r="K12" s="29">
        <f>SUMIFS('DATA 2'!K$68:K$100,'DATA 2'!$A$68:$A$100,$A12)</f>
        <v>2047.707038</v>
      </c>
      <c r="L12" s="29">
        <f>SUMIFS('DATA 2'!L$68:L$100,'DATA 2'!$A$68:$A$100,$A12)</f>
        <v>2356.461965</v>
      </c>
      <c r="M12" s="29">
        <f>SUMIFS('DATA 2'!M$68:M$100,'DATA 2'!$A$68:$A$100,$A12)</f>
        <v>2682.4915299999998</v>
      </c>
      <c r="N12" s="29">
        <f>SUMIFS('DATA 2'!N$68:N$100,'DATA 2'!$A$68:$A$100,$A12)</f>
        <v>3018.1138850000002</v>
      </c>
      <c r="O12" s="29">
        <f>SUMIFS('DATA 2'!O$68:O$100,'DATA 2'!$A$68:$A$100,$A12)</f>
        <v>3345.8280639999998</v>
      </c>
      <c r="P12" s="29">
        <f>SUMIFS('DATA 2'!P$68:P$100,'DATA 2'!$A$68:$A$100,$A12)</f>
        <v>3596.0425650000002</v>
      </c>
      <c r="Q12" s="29">
        <f>SUMIFS('DATA 2'!Q$68:Q$100,'DATA 2'!$A$68:$A$100,$A12)</f>
        <v>3814.7855629999999</v>
      </c>
      <c r="R12" s="29">
        <f>SUMIFS('DATA 2'!R$68:R$100,'DATA 2'!$A$68:$A$100,$A12)</f>
        <v>4019.79198</v>
      </c>
      <c r="S12" s="29">
        <f>SUMIFS('DATA 2'!S$68:S$100,'DATA 2'!$A$68:$A$100,$A12)</f>
        <v>4217.7032859999999</v>
      </c>
      <c r="T12" s="29">
        <f>SUMIFS('DATA 2'!T$68:T$100,'DATA 2'!$A$68:$A$100,$A12)</f>
        <v>4412.5404330000001</v>
      </c>
      <c r="U12" s="29">
        <f>SUMIFS('DATA 2'!U$68:U$100,'DATA 2'!$A$68:$A$100,$A12)</f>
        <v>4638.5483290000002</v>
      </c>
      <c r="V12" s="29">
        <f>SUMIFS('DATA 2'!V$68:V$100,'DATA 2'!$A$68:$A$100,$A12)</f>
        <v>4851.0718969999998</v>
      </c>
      <c r="W12" s="29">
        <f>SUMIFS('DATA 2'!W$68:W$100,'DATA 2'!$A$68:$A$100,$A12)</f>
        <v>5033.49881</v>
      </c>
      <c r="X12" s="29">
        <f>SUMIFS('DATA 2'!X$68:X$100,'DATA 2'!$A$68:$A$100,$A12)</f>
        <v>5180.2735080000002</v>
      </c>
      <c r="Y12" s="29">
        <f>SUMIFS('DATA 2'!Y$68:Y$100,'DATA 2'!$A$68:$A$100,$A12)</f>
        <v>5290.1527500000002</v>
      </c>
      <c r="Z12" s="29">
        <f>SUMIFS('DATA 2'!Z$68:Z$100,'DATA 2'!$A$68:$A$100,$A12)</f>
        <v>5363.7051099999999</v>
      </c>
      <c r="AA12" s="29">
        <f>SUMIFS('DATA 2'!AA$68:AA$100,'DATA 2'!$A$68:$A$100,$A12)</f>
        <v>5402.2775449999999</v>
      </c>
      <c r="AB12" s="29">
        <f>SUMIFS('DATA 2'!AB$68:AB$100,'DATA 2'!$A$68:$A$100,$A12)</f>
        <v>5407.5511699999997</v>
      </c>
      <c r="AC12" s="29">
        <f>SUMIFS('DATA 2'!AC$68:AC$100,'DATA 2'!$A$68:$A$100,$A12)</f>
        <v>5381.3592209999997</v>
      </c>
      <c r="AD12" s="29">
        <f>SUMIFS('DATA 2'!AD$68:AD$100,'DATA 2'!$A$68:$A$100,$A12)</f>
        <v>5325.6382620000004</v>
      </c>
      <c r="AE12" s="29">
        <f>SUMIFS('DATA 2'!AE$68:AE$100,'DATA 2'!$A$68:$A$100,$A12)</f>
        <v>3266.223528</v>
      </c>
      <c r="AF12" s="29">
        <f>SUMIFS('DATA 2'!AF$68:AF$100,'DATA 2'!$A$68:$A$100,$A12)</f>
        <v>1665.581383</v>
      </c>
      <c r="AG12" s="29">
        <f>SUMIFS('DATA 2'!AG$68:AG$100,'DATA 2'!$A$68:$A$100,$A12)</f>
        <v>781.37851590000002</v>
      </c>
      <c r="AH12" s="29">
        <f>SUMIFS('DATA 2'!AH$68:AH$100,'DATA 2'!$A$68:$A$100,$A12)</f>
        <v>348.36868950000002</v>
      </c>
      <c r="AI12" s="29">
        <f>SUMIFS('DATA 2'!AI$68:AI$100,'DATA 2'!$A$68:$A$100,$A12)</f>
        <v>149.29405560000001</v>
      </c>
      <c r="AJ12" s="29">
        <f>SUMIFS('DATA 2'!AJ$68:AJ$100,'DATA 2'!$A$68:$A$100,$A12)</f>
        <v>61.822976019999999</v>
      </c>
      <c r="AK12" s="29">
        <f>SUMIFS('DATA 2'!AK$68:AK$100,'DATA 2'!$A$68:$A$100,$A12)</f>
        <v>24.848385050000001</v>
      </c>
      <c r="AL12" s="29">
        <f>SUMIFS('DATA 2'!AL$68:AL$100,'DATA 2'!$A$68:$A$100,$A12)</f>
        <v>9.7582559530000008</v>
      </c>
      <c r="AM12" s="29">
        <f>SUMIFS('DATA 2'!AM$68:AM$100,'DATA 2'!$A$68:$A$100,$A12)</f>
        <v>3.7891884079999998</v>
      </c>
      <c r="AN12" s="29">
        <f>SUMIFS('DATA 2'!AN$68:AN$100,'DATA 2'!$A$68:$A$100,$A12)</f>
        <v>1.4856190929999999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563.42425820000005</v>
      </c>
      <c r="E13" s="29">
        <f>SUMIFS('DATA 2'!E$68:E$100,'DATA 2'!$A$68:$A$100,$A13)</f>
        <v>627.89625060000003</v>
      </c>
      <c r="F13" s="29">
        <f>SUMIFS('DATA 2'!F$68:F$100,'DATA 2'!$A$68:$A$100,$A13)</f>
        <v>701.72106340000005</v>
      </c>
      <c r="G13" s="29">
        <f>SUMIFS('DATA 2'!G$68:G$100,'DATA 2'!$A$68:$A$100,$A13)</f>
        <v>782.56240000000003</v>
      </c>
      <c r="H13" s="29">
        <f>SUMIFS('DATA 2'!H$68:H$100,'DATA 2'!$A$68:$A$100,$A13)</f>
        <v>886.60915260000002</v>
      </c>
      <c r="I13" s="29">
        <f>SUMIFS('DATA 2'!I$68:I$100,'DATA 2'!$A$68:$A$100,$A13)</f>
        <v>984.29459210000005</v>
      </c>
      <c r="J13" s="29">
        <f>SUMIFS('DATA 2'!J$68:J$100,'DATA 2'!$A$68:$A$100,$A13)</f>
        <v>1070.667606</v>
      </c>
      <c r="K13" s="29">
        <f>SUMIFS('DATA 2'!K$68:K$100,'DATA 2'!$A$68:$A$100,$A13)</f>
        <v>1147.5898460000001</v>
      </c>
      <c r="L13" s="29">
        <f>SUMIFS('DATA 2'!L$68:L$100,'DATA 2'!$A$68:$A$100,$A13)</f>
        <v>1217.0931740000001</v>
      </c>
      <c r="M13" s="29">
        <f>SUMIFS('DATA 2'!M$68:M$100,'DATA 2'!$A$68:$A$100,$A13)</f>
        <v>1279.126919</v>
      </c>
      <c r="N13" s="29">
        <f>SUMIFS('DATA 2'!N$68:N$100,'DATA 2'!$A$68:$A$100,$A13)</f>
        <v>1330.9140890000001</v>
      </c>
      <c r="O13" s="29">
        <f>SUMIFS('DATA 2'!O$68:O$100,'DATA 2'!$A$68:$A$100,$A13)</f>
        <v>1366.7056669999999</v>
      </c>
      <c r="P13" s="29">
        <f>SUMIFS('DATA 2'!P$68:P$100,'DATA 2'!$A$68:$A$100,$A13)</f>
        <v>1404.311567</v>
      </c>
      <c r="Q13" s="29">
        <f>SUMIFS('DATA 2'!Q$68:Q$100,'DATA 2'!$A$68:$A$100,$A13)</f>
        <v>1442.149891</v>
      </c>
      <c r="R13" s="29">
        <f>SUMIFS('DATA 2'!R$68:R$100,'DATA 2'!$A$68:$A$100,$A13)</f>
        <v>1479.9447640000001</v>
      </c>
      <c r="S13" s="29">
        <f>SUMIFS('DATA 2'!S$68:S$100,'DATA 2'!$A$68:$A$100,$A13)</f>
        <v>1518.0616259999999</v>
      </c>
      <c r="T13" s="29">
        <f>SUMIFS('DATA 2'!T$68:T$100,'DATA 2'!$A$68:$A$100,$A13)</f>
        <v>1557.359776</v>
      </c>
      <c r="U13" s="29">
        <f>SUMIFS('DATA 2'!U$68:U$100,'DATA 2'!$A$68:$A$100,$A13)</f>
        <v>1514.907103</v>
      </c>
      <c r="V13" s="29">
        <f>SUMIFS('DATA 2'!V$68:V$100,'DATA 2'!$A$68:$A$100,$A13)</f>
        <v>1437.134632</v>
      </c>
      <c r="W13" s="29">
        <f>SUMIFS('DATA 2'!W$68:W$100,'DATA 2'!$A$68:$A$100,$A13)</f>
        <v>1342.998108</v>
      </c>
      <c r="X13" s="29">
        <f>SUMIFS('DATA 2'!X$68:X$100,'DATA 2'!$A$68:$A$100,$A13)</f>
        <v>1240.6795520000001</v>
      </c>
      <c r="Y13" s="29">
        <f>SUMIFS('DATA 2'!Y$68:Y$100,'DATA 2'!$A$68:$A$100,$A13)</f>
        <v>1134.8307569999999</v>
      </c>
      <c r="Z13" s="29">
        <f>SUMIFS('DATA 2'!Z$68:Z$100,'DATA 2'!$A$68:$A$100,$A13)</f>
        <v>1028.6845760000001</v>
      </c>
      <c r="AA13" s="29">
        <f>SUMIFS('DATA 2'!AA$68:AA$100,'DATA 2'!$A$68:$A$100,$A13)</f>
        <v>924.65873079999994</v>
      </c>
      <c r="AB13" s="29">
        <f>SUMIFS('DATA 2'!AB$68:AB$100,'DATA 2'!$A$68:$A$100,$A13)</f>
        <v>824.56322290000003</v>
      </c>
      <c r="AC13" s="29">
        <f>SUMIFS('DATA 2'!AC$68:AC$100,'DATA 2'!$A$68:$A$100,$A13)</f>
        <v>729.71178099999997</v>
      </c>
      <c r="AD13" s="29">
        <f>SUMIFS('DATA 2'!AD$68:AD$100,'DATA 2'!$A$68:$A$100,$A13)</f>
        <v>641.00957319999998</v>
      </c>
      <c r="AE13" s="29">
        <f>SUMIFS('DATA 2'!AE$68:AE$100,'DATA 2'!$A$68:$A$100,$A13)</f>
        <v>532.13009090000003</v>
      </c>
      <c r="AF13" s="29">
        <f>SUMIFS('DATA 2'!AF$68:AF$100,'DATA 2'!$A$68:$A$100,$A13)</f>
        <v>428.50332200000003</v>
      </c>
      <c r="AG13" s="29">
        <f>SUMIFS('DATA 2'!AG$68:AG$100,'DATA 2'!$A$68:$A$100,$A13)</f>
        <v>338.441485</v>
      </c>
      <c r="AH13" s="29">
        <f>SUMIFS('DATA 2'!AH$68:AH$100,'DATA 2'!$A$68:$A$100,$A13)</f>
        <v>263.50134989999998</v>
      </c>
      <c r="AI13" s="29">
        <f>SUMIFS('DATA 2'!AI$68:AI$100,'DATA 2'!$A$68:$A$100,$A13)</f>
        <v>202.74636229999999</v>
      </c>
      <c r="AJ13" s="29">
        <f>SUMIFS('DATA 2'!AJ$68:AJ$100,'DATA 2'!$A$68:$A$100,$A13)</f>
        <v>154.38567169999999</v>
      </c>
      <c r="AK13" s="29">
        <f>SUMIFS('DATA 2'!AK$68:AK$100,'DATA 2'!$A$68:$A$100,$A13)</f>
        <v>116.44449849999999</v>
      </c>
      <c r="AL13" s="29">
        <f>SUMIFS('DATA 2'!AL$68:AL$100,'DATA 2'!$A$68:$A$100,$A13)</f>
        <v>87.044355159999995</v>
      </c>
      <c r="AM13" s="29">
        <f>SUMIFS('DATA 2'!AM$68:AM$100,'DATA 2'!$A$68:$A$100,$A13)</f>
        <v>64.514455179999999</v>
      </c>
      <c r="AN13" s="29">
        <f>SUMIFS('DATA 2'!AN$68:AN$100,'DATA 2'!$A$68:$A$100,$A13)</f>
        <v>47.426251020000002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0.83322297249999999</v>
      </c>
      <c r="E14" s="29">
        <f>SUMIFS('DATA 2'!E$68:E$100,'DATA 2'!$A$68:$A$100,$A14)</f>
        <v>4.9186848750000003</v>
      </c>
      <c r="F14" s="29">
        <f>SUMIFS('DATA 2'!F$68:F$100,'DATA 2'!$A$68:$A$100,$A14)</f>
        <v>34.73257607</v>
      </c>
      <c r="G14" s="29">
        <f>SUMIFS('DATA 2'!G$68:G$100,'DATA 2'!$A$68:$A$100,$A14)</f>
        <v>259.1597749</v>
      </c>
      <c r="H14" s="29">
        <f>SUMIFS('DATA 2'!H$68:H$100,'DATA 2'!$A$68:$A$100,$A14)</f>
        <v>628.86701519999997</v>
      </c>
      <c r="I14" s="29">
        <f>SUMIFS('DATA 2'!I$68:I$100,'DATA 2'!$A$68:$A$100,$A14)</f>
        <v>1012.107541</v>
      </c>
      <c r="J14" s="29">
        <f>SUMIFS('DATA 2'!J$68:J$100,'DATA 2'!$A$68:$A$100,$A14)</f>
        <v>1397.3665169999999</v>
      </c>
      <c r="K14" s="29">
        <f>SUMIFS('DATA 2'!K$68:K$100,'DATA 2'!$A$68:$A$100,$A14)</f>
        <v>1805.5784329999999</v>
      </c>
      <c r="L14" s="29">
        <f>SUMIFS('DATA 2'!L$68:L$100,'DATA 2'!$A$68:$A$100,$A14)</f>
        <v>2252.9206140000001</v>
      </c>
      <c r="M14" s="29">
        <f>SUMIFS('DATA 2'!M$68:M$100,'DATA 2'!$A$68:$A$100,$A14)</f>
        <v>2746.1308159999999</v>
      </c>
      <c r="N14" s="29">
        <f>SUMIFS('DATA 2'!N$68:N$100,'DATA 2'!$A$68:$A$100,$A14)</f>
        <v>3281.4357409999998</v>
      </c>
      <c r="O14" s="29">
        <f>SUMIFS('DATA 2'!O$68:O$100,'DATA 2'!$A$68:$A$100,$A14)</f>
        <v>3841.249354</v>
      </c>
      <c r="P14" s="29">
        <f>SUMIFS('DATA 2'!P$68:P$100,'DATA 2'!$A$68:$A$100,$A14)</f>
        <v>4178.7607939999998</v>
      </c>
      <c r="Q14" s="29">
        <f>SUMIFS('DATA 2'!Q$68:Q$100,'DATA 2'!$A$68:$A$100,$A14)</f>
        <v>4412.5778829999999</v>
      </c>
      <c r="R14" s="29">
        <f>SUMIFS('DATA 2'!R$68:R$100,'DATA 2'!$A$68:$A$100,$A14)</f>
        <v>4594.4193690000002</v>
      </c>
      <c r="S14" s="29">
        <f>SUMIFS('DATA 2'!S$68:S$100,'DATA 2'!$A$68:$A$100,$A14)</f>
        <v>4744.3854570000003</v>
      </c>
      <c r="T14" s="29">
        <f>SUMIFS('DATA 2'!T$68:T$100,'DATA 2'!$A$68:$A$100,$A14)</f>
        <v>4872.6571809999996</v>
      </c>
      <c r="U14" s="29">
        <f>SUMIFS('DATA 2'!U$68:U$100,'DATA 2'!$A$68:$A$100,$A14)</f>
        <v>4768.9181429999999</v>
      </c>
      <c r="V14" s="29">
        <f>SUMIFS('DATA 2'!V$68:V$100,'DATA 2'!$A$68:$A$100,$A14)</f>
        <v>4551.5864490000004</v>
      </c>
      <c r="W14" s="29">
        <f>SUMIFS('DATA 2'!W$68:W$100,'DATA 2'!$A$68:$A$100,$A14)</f>
        <v>4273.4418480000004</v>
      </c>
      <c r="X14" s="29">
        <f>SUMIFS('DATA 2'!X$68:X$100,'DATA 2'!$A$68:$A$100,$A14)</f>
        <v>3960.7409429999998</v>
      </c>
      <c r="Y14" s="29">
        <f>SUMIFS('DATA 2'!Y$68:Y$100,'DATA 2'!$A$68:$A$100,$A14)</f>
        <v>3630.338542</v>
      </c>
      <c r="Z14" s="29">
        <f>SUMIFS('DATA 2'!Z$68:Z$100,'DATA 2'!$A$68:$A$100,$A14)</f>
        <v>3294.6519840000001</v>
      </c>
      <c r="AA14" s="29">
        <f>SUMIFS('DATA 2'!AA$68:AA$100,'DATA 2'!$A$68:$A$100,$A14)</f>
        <v>2963.1162549999999</v>
      </c>
      <c r="AB14" s="29">
        <f>SUMIFS('DATA 2'!AB$68:AB$100,'DATA 2'!$A$68:$A$100,$A14)</f>
        <v>2642.7708469999998</v>
      </c>
      <c r="AC14" s="29">
        <f>SUMIFS('DATA 2'!AC$68:AC$100,'DATA 2'!$A$68:$A$100,$A14)</f>
        <v>2338.6622539999998</v>
      </c>
      <c r="AD14" s="29">
        <f>SUMIFS('DATA 2'!AD$68:AD$100,'DATA 2'!$A$68:$A$100,$A14)</f>
        <v>2054.2040360000001</v>
      </c>
      <c r="AE14" s="29">
        <f>SUMIFS('DATA 2'!AE$68:AE$100,'DATA 2'!$A$68:$A$100,$A14)</f>
        <v>1896.2195079999999</v>
      </c>
      <c r="AF14" s="29">
        <f>SUMIFS('DATA 2'!AF$68:AF$100,'DATA 2'!$A$68:$A$100,$A14)</f>
        <v>1766.233262</v>
      </c>
      <c r="AG14" s="29">
        <f>SUMIFS('DATA 2'!AG$68:AG$100,'DATA 2'!$A$68:$A$100,$A14)</f>
        <v>1641.424675</v>
      </c>
      <c r="AH14" s="29">
        <f>SUMIFS('DATA 2'!AH$68:AH$100,'DATA 2'!$A$68:$A$100,$A14)</f>
        <v>1519.32942</v>
      </c>
      <c r="AI14" s="29">
        <f>SUMIFS('DATA 2'!AI$68:AI$100,'DATA 2'!$A$68:$A$100,$A14)</f>
        <v>1401.35358</v>
      </c>
      <c r="AJ14" s="29">
        <f>SUMIFS('DATA 2'!AJ$68:AJ$100,'DATA 2'!$A$68:$A$100,$A14)</f>
        <v>1288.9618829999999</v>
      </c>
      <c r="AK14" s="29">
        <f>SUMIFS('DATA 2'!AK$68:AK$100,'DATA 2'!$A$68:$A$100,$A14)</f>
        <v>1183.059696</v>
      </c>
      <c r="AL14" s="29">
        <f>SUMIFS('DATA 2'!AL$68:AL$100,'DATA 2'!$A$68:$A$100,$A14)</f>
        <v>1084.066734</v>
      </c>
      <c r="AM14" s="29">
        <f>SUMIFS('DATA 2'!AM$68:AM$100,'DATA 2'!$A$68:$A$100,$A14)</f>
        <v>992.07116480000002</v>
      </c>
      <c r="AN14" s="29">
        <f>SUMIFS('DATA 2'!AN$68:AN$100,'DATA 2'!$A$68:$A$100,$A14)</f>
        <v>906.95453889999999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2655.481679</v>
      </c>
      <c r="E15" s="29">
        <f>SUMIFS('DATA 2'!E$68:E$100,'DATA 2'!$A$68:$A$100,$A15)</f>
        <v>2684.9160230000002</v>
      </c>
      <c r="F15" s="29">
        <f>SUMIFS('DATA 2'!F$68:F$100,'DATA 2'!$A$68:$A$100,$A15)</f>
        <v>2696.1118580000002</v>
      </c>
      <c r="G15" s="29">
        <f>SUMIFS('DATA 2'!G$68:G$100,'DATA 2'!$A$68:$A$100,$A15)</f>
        <v>2686.3519839999999</v>
      </c>
      <c r="H15" s="29">
        <f>SUMIFS('DATA 2'!H$68:H$100,'DATA 2'!$A$68:$A$100,$A15)</f>
        <v>2874.1820130000001</v>
      </c>
      <c r="I15" s="29">
        <f>SUMIFS('DATA 2'!I$68:I$100,'DATA 2'!$A$68:$A$100,$A15)</f>
        <v>3063.9706489999999</v>
      </c>
      <c r="J15" s="29">
        <f>SUMIFS('DATA 2'!J$68:J$100,'DATA 2'!$A$68:$A$100,$A15)</f>
        <v>3213.2854349999998</v>
      </c>
      <c r="K15" s="29">
        <f>SUMIFS('DATA 2'!K$68:K$100,'DATA 2'!$A$68:$A$100,$A15)</f>
        <v>3322.3616229999998</v>
      </c>
      <c r="L15" s="29">
        <f>SUMIFS('DATA 2'!L$68:L$100,'DATA 2'!$A$68:$A$100,$A15)</f>
        <v>3397.8901150000002</v>
      </c>
      <c r="M15" s="29">
        <f>SUMIFS('DATA 2'!M$68:M$100,'DATA 2'!$A$68:$A$100,$A15)</f>
        <v>3442.2116700000001</v>
      </c>
      <c r="N15" s="29">
        <f>SUMIFS('DATA 2'!N$68:N$100,'DATA 2'!$A$68:$A$100,$A15)</f>
        <v>3451.115018</v>
      </c>
      <c r="O15" s="29">
        <f>SUMIFS('DATA 2'!O$68:O$100,'DATA 2'!$A$68:$A$100,$A15)</f>
        <v>3413.9743680000001</v>
      </c>
      <c r="P15" s="29">
        <f>SUMIFS('DATA 2'!P$68:P$100,'DATA 2'!$A$68:$A$100,$A15)</f>
        <v>3438.8850790000001</v>
      </c>
      <c r="Q15" s="29">
        <f>SUMIFS('DATA 2'!Q$68:Q$100,'DATA 2'!$A$68:$A$100,$A15)</f>
        <v>3484.2779249999999</v>
      </c>
      <c r="R15" s="29">
        <f>SUMIFS('DATA 2'!R$68:R$100,'DATA 2'!$A$68:$A$100,$A15)</f>
        <v>3537.311283</v>
      </c>
      <c r="S15" s="29">
        <f>SUMIFS('DATA 2'!S$68:S$100,'DATA 2'!$A$68:$A$100,$A15)</f>
        <v>3595.335799</v>
      </c>
      <c r="T15" s="29">
        <f>SUMIFS('DATA 2'!T$68:T$100,'DATA 2'!$A$68:$A$100,$A15)</f>
        <v>3659.418545</v>
      </c>
      <c r="U15" s="29">
        <f>SUMIFS('DATA 2'!U$68:U$100,'DATA 2'!$A$68:$A$100,$A15)</f>
        <v>3760.1750499999998</v>
      </c>
      <c r="V15" s="29">
        <f>SUMIFS('DATA 2'!V$68:V$100,'DATA 2'!$A$68:$A$100,$A15)</f>
        <v>3858.7924109999999</v>
      </c>
      <c r="W15" s="29">
        <f>SUMIFS('DATA 2'!W$68:W$100,'DATA 2'!$A$68:$A$100,$A15)</f>
        <v>3942.5476180000001</v>
      </c>
      <c r="X15" s="29">
        <f>SUMIFS('DATA 2'!X$68:X$100,'DATA 2'!$A$68:$A$100,$A15)</f>
        <v>4008.0817950000001</v>
      </c>
      <c r="Y15" s="29">
        <f>SUMIFS('DATA 2'!Y$68:Y$100,'DATA 2'!$A$68:$A$100,$A15)</f>
        <v>4055.1486620000001</v>
      </c>
      <c r="Z15" s="29">
        <f>SUMIFS('DATA 2'!Z$68:Z$100,'DATA 2'!$A$68:$A$100,$A15)</f>
        <v>4084.466954</v>
      </c>
      <c r="AA15" s="29">
        <f>SUMIFS('DATA 2'!AA$68:AA$100,'DATA 2'!$A$68:$A$100,$A15)</f>
        <v>4096.9374550000002</v>
      </c>
      <c r="AB15" s="29">
        <f>SUMIFS('DATA 2'!AB$68:AB$100,'DATA 2'!$A$68:$A$100,$A15)</f>
        <v>4093.3725260000001</v>
      </c>
      <c r="AC15" s="29">
        <f>SUMIFS('DATA 2'!AC$68:AC$100,'DATA 2'!$A$68:$A$100,$A15)</f>
        <v>4074.432992</v>
      </c>
      <c r="AD15" s="29">
        <f>SUMIFS('DATA 2'!AD$68:AD$100,'DATA 2'!$A$68:$A$100,$A15)</f>
        <v>4040.658825</v>
      </c>
      <c r="AE15" s="29">
        <f>SUMIFS('DATA 2'!AE$68:AE$100,'DATA 2'!$A$68:$A$100,$A15)</f>
        <v>4094.7250680000002</v>
      </c>
      <c r="AF15" s="29">
        <f>SUMIFS('DATA 2'!AF$68:AF$100,'DATA 2'!$A$68:$A$100,$A15)</f>
        <v>4152.1248649999998</v>
      </c>
      <c r="AG15" s="29">
        <f>SUMIFS('DATA 2'!AG$68:AG$100,'DATA 2'!$A$68:$A$100,$A15)</f>
        <v>4192.8254509999997</v>
      </c>
      <c r="AH15" s="29">
        <f>SUMIFS('DATA 2'!AH$68:AH$100,'DATA 2'!$A$68:$A$100,$A15)</f>
        <v>4216.8651900000004</v>
      </c>
      <c r="AI15" s="29">
        <f>SUMIFS('DATA 2'!AI$68:AI$100,'DATA 2'!$A$68:$A$100,$A15)</f>
        <v>4228.0282020000004</v>
      </c>
      <c r="AJ15" s="29">
        <f>SUMIFS('DATA 2'!AJ$68:AJ$100,'DATA 2'!$A$68:$A$100,$A15)</f>
        <v>4229.7835750000004</v>
      </c>
      <c r="AK15" s="29">
        <f>SUMIFS('DATA 2'!AK$68:AK$100,'DATA 2'!$A$68:$A$100,$A15)</f>
        <v>4224.6716880000004</v>
      </c>
      <c r="AL15" s="29">
        <f>SUMIFS('DATA 2'!AL$68:AL$100,'DATA 2'!$A$68:$A$100,$A15)</f>
        <v>4214.4711740000002</v>
      </c>
      <c r="AM15" s="29">
        <f>SUMIFS('DATA 2'!AM$68:AM$100,'DATA 2'!$A$68:$A$100,$A15)</f>
        <v>4200.43217</v>
      </c>
      <c r="AN15" s="29">
        <f>SUMIFS('DATA 2'!AN$68:AN$100,'DATA 2'!$A$68:$A$100,$A15)</f>
        <v>4183.4687430000004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2901.4543829999998</v>
      </c>
      <c r="E16" s="29">
        <f>SUMIFS('DATA 2'!E$68:E$100,'DATA 2'!$A$68:$A$100,$A16)</f>
        <v>2935.861656</v>
      </c>
      <c r="F16" s="29">
        <f>SUMIFS('DATA 2'!F$68:F$100,'DATA 2'!$A$68:$A$100,$A16)</f>
        <v>2938.165602</v>
      </c>
      <c r="G16" s="29">
        <f>SUMIFS('DATA 2'!G$68:G$100,'DATA 2'!$A$68:$A$100,$A16)</f>
        <v>2913.4206629999999</v>
      </c>
      <c r="H16" s="29">
        <f>SUMIFS('DATA 2'!H$68:H$100,'DATA 2'!$A$68:$A$100,$A16)</f>
        <v>3102.296057</v>
      </c>
      <c r="I16" s="29">
        <f>SUMIFS('DATA 2'!I$68:I$100,'DATA 2'!$A$68:$A$100,$A16)</f>
        <v>3299.5841180000002</v>
      </c>
      <c r="J16" s="29">
        <f>SUMIFS('DATA 2'!J$68:J$100,'DATA 2'!$A$68:$A$100,$A16)</f>
        <v>3462.7337729999999</v>
      </c>
      <c r="K16" s="29">
        <f>SUMIFS('DATA 2'!K$68:K$100,'DATA 2'!$A$68:$A$100,$A16)</f>
        <v>3591.9738400000001</v>
      </c>
      <c r="L16" s="29">
        <f>SUMIFS('DATA 2'!L$68:L$100,'DATA 2'!$A$68:$A$100,$A16)</f>
        <v>3693.921347</v>
      </c>
      <c r="M16" s="29">
        <f>SUMIFS('DATA 2'!M$68:M$100,'DATA 2'!$A$68:$A$100,$A16)</f>
        <v>3770.288485</v>
      </c>
      <c r="N16" s="29">
        <f>SUMIFS('DATA 2'!N$68:N$100,'DATA 2'!$A$68:$A$100,$A16)</f>
        <v>3815.430417</v>
      </c>
      <c r="O16" s="29">
        <f>SUMIFS('DATA 2'!O$68:O$100,'DATA 2'!$A$68:$A$100,$A16)</f>
        <v>3816.1345580000002</v>
      </c>
      <c r="P16" s="29">
        <f>SUMIFS('DATA 2'!P$68:P$100,'DATA 2'!$A$68:$A$100,$A16)</f>
        <v>3756.9266029999999</v>
      </c>
      <c r="Q16" s="29">
        <f>SUMIFS('DATA 2'!Q$68:Q$100,'DATA 2'!$A$68:$A$100,$A16)</f>
        <v>3674.3834940000002</v>
      </c>
      <c r="R16" s="29">
        <f>SUMIFS('DATA 2'!R$68:R$100,'DATA 2'!$A$68:$A$100,$A16)</f>
        <v>3582.020536</v>
      </c>
      <c r="S16" s="29">
        <f>SUMIFS('DATA 2'!S$68:S$100,'DATA 2'!$A$68:$A$100,$A16)</f>
        <v>3485.494968</v>
      </c>
      <c r="T16" s="29">
        <f>SUMIFS('DATA 2'!T$68:T$100,'DATA 2'!$A$68:$A$100,$A16)</f>
        <v>3388.5140740000002</v>
      </c>
      <c r="U16" s="29">
        <f>SUMIFS('DATA 2'!U$68:U$100,'DATA 2'!$A$68:$A$100,$A16)</f>
        <v>3354.5885090000002</v>
      </c>
      <c r="V16" s="29">
        <f>SUMIFS('DATA 2'!V$68:V$100,'DATA 2'!$A$68:$A$100,$A16)</f>
        <v>3323.6701050000001</v>
      </c>
      <c r="W16" s="29">
        <f>SUMIFS('DATA 2'!W$68:W$100,'DATA 2'!$A$68:$A$100,$A16)</f>
        <v>3278.340862</v>
      </c>
      <c r="X16" s="29">
        <f>SUMIFS('DATA 2'!X$68:X$100,'DATA 2'!$A$68:$A$100,$A16)</f>
        <v>3215.485091</v>
      </c>
      <c r="Y16" s="29">
        <f>SUMIFS('DATA 2'!Y$68:Y$100,'DATA 2'!$A$68:$A$100,$A16)</f>
        <v>3136.2745650000002</v>
      </c>
      <c r="Z16" s="29">
        <f>SUMIFS('DATA 2'!Z$68:Z$100,'DATA 2'!$A$68:$A$100,$A16)</f>
        <v>3043.0016890000002</v>
      </c>
      <c r="AA16" s="29">
        <f>SUMIFS('DATA 2'!AA$68:AA$100,'DATA 2'!$A$68:$A$100,$A16)</f>
        <v>2938.0515270000001</v>
      </c>
      <c r="AB16" s="29">
        <f>SUMIFS('DATA 2'!AB$68:AB$100,'DATA 2'!$A$68:$A$100,$A16)</f>
        <v>2823.5952910000001</v>
      </c>
      <c r="AC16" s="29">
        <f>SUMIFS('DATA 2'!AC$68:AC$100,'DATA 2'!$A$68:$A$100,$A16)</f>
        <v>2701.5356339999998</v>
      </c>
      <c r="AD16" s="29">
        <f>SUMIFS('DATA 2'!AD$68:AD$100,'DATA 2'!$A$68:$A$100,$A16)</f>
        <v>2573.5420049999998</v>
      </c>
      <c r="AE16" s="29">
        <f>SUMIFS('DATA 2'!AE$68:AE$100,'DATA 2'!$A$68:$A$100,$A16)</f>
        <v>2001.5224209999999</v>
      </c>
      <c r="AF16" s="29">
        <f>SUMIFS('DATA 2'!AF$68:AF$100,'DATA 2'!$A$68:$A$100,$A16)</f>
        <v>1432.448529</v>
      </c>
      <c r="AG16" s="29">
        <f>SUMIFS('DATA 2'!AG$68:AG$100,'DATA 2'!$A$68:$A$100,$A16)</f>
        <v>984.34970629999998</v>
      </c>
      <c r="AH16" s="29">
        <f>SUMIFS('DATA 2'!AH$68:AH$100,'DATA 2'!$A$68:$A$100,$A16)</f>
        <v>659.06912950000003</v>
      </c>
      <c r="AI16" s="29">
        <f>SUMIFS('DATA 2'!AI$68:AI$100,'DATA 2'!$A$68:$A$100,$A16)</f>
        <v>432.39096260000002</v>
      </c>
      <c r="AJ16" s="29">
        <f>SUMIFS('DATA 2'!AJ$68:AJ$100,'DATA 2'!$A$68:$A$100,$A16)</f>
        <v>278.6914572</v>
      </c>
      <c r="AK16" s="29">
        <f>SUMIFS('DATA 2'!AK$68:AK$100,'DATA 2'!$A$68:$A$100,$A16)</f>
        <v>176.7504764</v>
      </c>
      <c r="AL16" s="29">
        <f>SUMIFS('DATA 2'!AL$68:AL$100,'DATA 2'!$A$68:$A$100,$A16)</f>
        <v>110.44562089999999</v>
      </c>
      <c r="AM16" s="29">
        <f>SUMIFS('DATA 2'!AM$68:AM$100,'DATA 2'!$A$68:$A$100,$A16)</f>
        <v>68.087421879999894</v>
      </c>
      <c r="AN16" s="29">
        <f>SUMIFS('DATA 2'!AN$68:AN$100,'DATA 2'!$A$68:$A$100,$A16)</f>
        <v>41.477098660000003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12562.044620000001</v>
      </c>
      <c r="E17" s="29">
        <f>SUMIFS('DATA 2'!E$68:E$100,'DATA 2'!$A$68:$A$100,$A17)</f>
        <v>13161.997369999999</v>
      </c>
      <c r="F17" s="29">
        <f>SUMIFS('DATA 2'!F$68:F$100,'DATA 2'!$A$68:$A$100,$A17)</f>
        <v>13628.59182</v>
      </c>
      <c r="G17" s="29">
        <f>SUMIFS('DATA 2'!G$68:G$100,'DATA 2'!$A$68:$A$100,$A17)</f>
        <v>13992.86901</v>
      </c>
      <c r="H17" s="29">
        <f>SUMIFS('DATA 2'!H$68:H$100,'DATA 2'!$A$68:$A$100,$A17)</f>
        <v>15533.29286</v>
      </c>
      <c r="I17" s="29">
        <f>SUMIFS('DATA 2'!I$68:I$100,'DATA 2'!$A$68:$A$100,$A17)</f>
        <v>16693.451359999999</v>
      </c>
      <c r="J17" s="29">
        <f>SUMIFS('DATA 2'!J$68:J$100,'DATA 2'!$A$68:$A$100,$A17)</f>
        <v>17652.706289999998</v>
      </c>
      <c r="K17" s="29">
        <f>SUMIFS('DATA 2'!K$68:K$100,'DATA 2'!$A$68:$A$100,$A17)</f>
        <v>18498.72896</v>
      </c>
      <c r="L17" s="29">
        <f>SUMIFS('DATA 2'!L$68:L$100,'DATA 2'!$A$68:$A$100,$A17)</f>
        <v>19266.055639999999</v>
      </c>
      <c r="M17" s="29">
        <f>SUMIFS('DATA 2'!M$68:M$100,'DATA 2'!$A$68:$A$100,$A17)</f>
        <v>19941.931049999999</v>
      </c>
      <c r="N17" s="29">
        <f>SUMIFS('DATA 2'!N$68:N$100,'DATA 2'!$A$68:$A$100,$A17)</f>
        <v>20470.782210000001</v>
      </c>
      <c r="O17" s="29">
        <f>SUMIFS('DATA 2'!O$68:O$100,'DATA 2'!$A$68:$A$100,$A17)</f>
        <v>20754.812999999998</v>
      </c>
      <c r="P17" s="29">
        <f>SUMIFS('DATA 2'!P$68:P$100,'DATA 2'!$A$68:$A$100,$A17)</f>
        <v>21999.156920000001</v>
      </c>
      <c r="Q17" s="29">
        <f>SUMIFS('DATA 2'!Q$68:Q$100,'DATA 2'!$A$68:$A$100,$A17)</f>
        <v>23329.35312</v>
      </c>
      <c r="R17" s="29">
        <f>SUMIFS('DATA 2'!R$68:R$100,'DATA 2'!$A$68:$A$100,$A17)</f>
        <v>24759.211159999999</v>
      </c>
      <c r="S17" s="29">
        <f>SUMIFS('DATA 2'!S$68:S$100,'DATA 2'!$A$68:$A$100,$A17)</f>
        <v>26306.770990000001</v>
      </c>
      <c r="T17" s="29">
        <f>SUMIFS('DATA 2'!T$68:T$100,'DATA 2'!$A$68:$A$100,$A17)</f>
        <v>28000.515220000001</v>
      </c>
      <c r="U17" s="29">
        <f>SUMIFS('DATA 2'!U$68:U$100,'DATA 2'!$A$68:$A$100,$A17)</f>
        <v>29077.89933</v>
      </c>
      <c r="V17" s="29">
        <f>SUMIFS('DATA 2'!V$68:V$100,'DATA 2'!$A$68:$A$100,$A17)</f>
        <v>29973.464830000001</v>
      </c>
      <c r="W17" s="29">
        <f>SUMIFS('DATA 2'!W$68:W$100,'DATA 2'!$A$68:$A$100,$A17)</f>
        <v>30694.026890000001</v>
      </c>
      <c r="X17" s="29">
        <f>SUMIFS('DATA 2'!X$68:X$100,'DATA 2'!$A$68:$A$100,$A17)</f>
        <v>31248.617419999999</v>
      </c>
      <c r="Y17" s="29">
        <f>SUMIFS('DATA 2'!Y$68:Y$100,'DATA 2'!$A$68:$A$100,$A17)</f>
        <v>31648.220229999999</v>
      </c>
      <c r="Z17" s="29">
        <f>SUMIFS('DATA 2'!Z$68:Z$100,'DATA 2'!$A$68:$A$100,$A17)</f>
        <v>31903.617030000001</v>
      </c>
      <c r="AA17" s="29">
        <f>SUMIFS('DATA 2'!AA$68:AA$100,'DATA 2'!$A$68:$A$100,$A17)</f>
        <v>32024.186129999998</v>
      </c>
      <c r="AB17" s="29">
        <f>SUMIFS('DATA 2'!AB$68:AB$100,'DATA 2'!$A$68:$A$100,$A17)</f>
        <v>32017.60872</v>
      </c>
      <c r="AC17" s="29">
        <f>SUMIFS('DATA 2'!AC$68:AC$100,'DATA 2'!$A$68:$A$100,$A17)</f>
        <v>31890.082200000001</v>
      </c>
      <c r="AD17" s="29">
        <f>SUMIFS('DATA 2'!AD$68:AD$100,'DATA 2'!$A$68:$A$100,$A17)</f>
        <v>31646.853739999999</v>
      </c>
      <c r="AE17" s="29">
        <f>SUMIFS('DATA 2'!AE$68:AE$100,'DATA 2'!$A$68:$A$100,$A17)</f>
        <v>33342.429810000001</v>
      </c>
      <c r="AF17" s="29">
        <f>SUMIFS('DATA 2'!AF$68:AF$100,'DATA 2'!$A$68:$A$100,$A17)</f>
        <v>34789.325279999997</v>
      </c>
      <c r="AG17" s="29">
        <f>SUMIFS('DATA 2'!AG$68:AG$100,'DATA 2'!$A$68:$A$100,$A17)</f>
        <v>36067.564350000001</v>
      </c>
      <c r="AH17" s="29">
        <f>SUMIFS('DATA 2'!AH$68:AH$100,'DATA 2'!$A$68:$A$100,$A17)</f>
        <v>37242.247080000001</v>
      </c>
      <c r="AI17" s="29">
        <f>SUMIFS('DATA 2'!AI$68:AI$100,'DATA 2'!$A$68:$A$100,$A17)</f>
        <v>38355.027889999998</v>
      </c>
      <c r="AJ17" s="29">
        <f>SUMIFS('DATA 2'!AJ$68:AJ$100,'DATA 2'!$A$68:$A$100,$A17)</f>
        <v>39432.802150000003</v>
      </c>
      <c r="AK17" s="29">
        <f>SUMIFS('DATA 2'!AK$68:AK$100,'DATA 2'!$A$68:$A$100,$A17)</f>
        <v>40493.654869999998</v>
      </c>
      <c r="AL17" s="29">
        <f>SUMIFS('DATA 2'!AL$68:AL$100,'DATA 2'!$A$68:$A$100,$A17)</f>
        <v>41550.354939999997</v>
      </c>
      <c r="AM17" s="29">
        <f>SUMIFS('DATA 2'!AM$68:AM$100,'DATA 2'!$A$68:$A$100,$A17)</f>
        <v>42612.183290000001</v>
      </c>
      <c r="AN17" s="29">
        <f>SUMIFS('DATA 2'!AN$68:AN$100,'DATA 2'!$A$68:$A$100,$A17)</f>
        <v>43686.291219999999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543.45658600000002</v>
      </c>
      <c r="E18" s="29">
        <f>SUMIFS('DATA 2'!E$68:E$100,'DATA 2'!$A$68:$A$100,$A18)</f>
        <v>642.93519860000004</v>
      </c>
      <c r="F18" s="29">
        <f>SUMIFS('DATA 2'!F$68:F$100,'DATA 2'!$A$68:$A$100,$A18)</f>
        <v>767.6135706</v>
      </c>
      <c r="G18" s="29">
        <f>SUMIFS('DATA 2'!G$68:G$100,'DATA 2'!$A$68:$A$100,$A18)</f>
        <v>918.2793259</v>
      </c>
      <c r="H18" s="29">
        <f>SUMIFS('DATA 2'!H$68:H$100,'DATA 2'!$A$68:$A$100,$A18)</f>
        <v>763.76127369999995</v>
      </c>
      <c r="I18" s="29">
        <f>SUMIFS('DATA 2'!I$68:I$100,'DATA 2'!$A$68:$A$100,$A18)</f>
        <v>541.86316569999997</v>
      </c>
      <c r="J18" s="29">
        <f>SUMIFS('DATA 2'!J$68:J$100,'DATA 2'!$A$68:$A$100,$A18)</f>
        <v>355.6002029</v>
      </c>
      <c r="K18" s="29">
        <f>SUMIFS('DATA 2'!K$68:K$100,'DATA 2'!$A$68:$A$100,$A18)</f>
        <v>222.5489537</v>
      </c>
      <c r="L18" s="29">
        <f>SUMIFS('DATA 2'!L$68:L$100,'DATA 2'!$A$68:$A$100,$A18)</f>
        <v>134.4371108</v>
      </c>
      <c r="M18" s="29">
        <f>SUMIFS('DATA 2'!M$68:M$100,'DATA 2'!$A$68:$A$100,$A18)</f>
        <v>78.725620640000002</v>
      </c>
      <c r="N18" s="29">
        <f>SUMIFS('DATA 2'!N$68:N$100,'DATA 2'!$A$68:$A$100,$A18)</f>
        <v>44.711196469999997</v>
      </c>
      <c r="O18" s="29">
        <f>SUMIFS('DATA 2'!O$68:O$100,'DATA 2'!$A$68:$A$100,$A18)</f>
        <v>24.58097785</v>
      </c>
      <c r="P18" s="29">
        <f>SUMIFS('DATA 2'!P$68:P$100,'DATA 2'!$A$68:$A$100,$A18)</f>
        <v>17.922736660000002</v>
      </c>
      <c r="Q18" s="29">
        <f>SUMIFS('DATA 2'!Q$68:Q$100,'DATA 2'!$A$68:$A$100,$A18)</f>
        <v>14.31193156</v>
      </c>
      <c r="R18" s="29">
        <f>SUMIFS('DATA 2'!R$68:R$100,'DATA 2'!$A$68:$A$100,$A18)</f>
        <v>11.744128630000001</v>
      </c>
      <c r="S18" s="29">
        <f>SUMIFS('DATA 2'!S$68:S$100,'DATA 2'!$A$68:$A$100,$A18)</f>
        <v>9.7190091410000008</v>
      </c>
      <c r="T18" s="29">
        <f>SUMIFS('DATA 2'!T$68:T$100,'DATA 2'!$A$68:$A$100,$A18)</f>
        <v>8.0699324870000009</v>
      </c>
      <c r="U18" s="29">
        <f>SUMIFS('DATA 2'!U$68:U$100,'DATA 2'!$A$68:$A$100,$A18)</f>
        <v>7.6021456010000001</v>
      </c>
      <c r="V18" s="29">
        <f>SUMIFS('DATA 2'!V$68:V$100,'DATA 2'!$A$68:$A$100,$A18)</f>
        <v>7.4687335780000002</v>
      </c>
      <c r="W18" s="29">
        <f>SUMIFS('DATA 2'!W$68:W$100,'DATA 2'!$A$68:$A$100,$A18)</f>
        <v>7.4435394160000001</v>
      </c>
      <c r="X18" s="29">
        <f>SUMIFS('DATA 2'!X$68:X$100,'DATA 2'!$A$68:$A$100,$A18)</f>
        <v>7.4658973629999998</v>
      </c>
      <c r="Y18" s="29">
        <f>SUMIFS('DATA 2'!Y$68:Y$100,'DATA 2'!$A$68:$A$100,$A18)</f>
        <v>7.5207928409999996</v>
      </c>
      <c r="Z18" s="29">
        <f>SUMIFS('DATA 2'!Z$68:Z$100,'DATA 2'!$A$68:$A$100,$A18)</f>
        <v>7.6063377320000001</v>
      </c>
      <c r="AA18" s="29">
        <f>SUMIFS('DATA 2'!AA$68:AA$100,'DATA 2'!$A$68:$A$100,$A18)</f>
        <v>7.7243040379999997</v>
      </c>
      <c r="AB18" s="29">
        <f>SUMIFS('DATA 2'!AB$68:AB$100,'DATA 2'!$A$68:$A$100,$A18)</f>
        <v>7.8773812090000002</v>
      </c>
      <c r="AC18" s="29">
        <f>SUMIFS('DATA 2'!AC$68:AC$100,'DATA 2'!$A$68:$A$100,$A18)</f>
        <v>8.0684614579999998</v>
      </c>
      <c r="AD18" s="29">
        <f>SUMIFS('DATA 2'!AD$68:AD$100,'DATA 2'!$A$68:$A$100,$A18)</f>
        <v>8.300554451</v>
      </c>
      <c r="AE18" s="29">
        <f>SUMIFS('DATA 2'!AE$68:AE$100,'DATA 2'!$A$68:$A$100,$A18)</f>
        <v>8.5464086520000002</v>
      </c>
      <c r="AF18" s="29">
        <f>SUMIFS('DATA 2'!AF$68:AF$100,'DATA 2'!$A$68:$A$100,$A18)</f>
        <v>8.7811920380000004</v>
      </c>
      <c r="AG18" s="29">
        <f>SUMIFS('DATA 2'!AG$68:AG$100,'DATA 2'!$A$68:$A$100,$A18)</f>
        <v>9.0145901110000004</v>
      </c>
      <c r="AH18" s="29">
        <f>SUMIFS('DATA 2'!AH$68:AH$100,'DATA 2'!$A$68:$A$100,$A18)</f>
        <v>9.2639011310000008</v>
      </c>
      <c r="AI18" s="29">
        <f>SUMIFS('DATA 2'!AI$68:AI$100,'DATA 2'!$A$68:$A$100,$A18)</f>
        <v>9.5442868430000001</v>
      </c>
      <c r="AJ18" s="29">
        <f>SUMIFS('DATA 2'!AJ$68:AJ$100,'DATA 2'!$A$68:$A$100,$A18)</f>
        <v>9.8678909099999998</v>
      </c>
      <c r="AK18" s="29">
        <f>SUMIFS('DATA 2'!AK$68:AK$100,'DATA 2'!$A$68:$A$100,$A18)</f>
        <v>10.24499526</v>
      </c>
      <c r="AL18" s="29">
        <f>SUMIFS('DATA 2'!AL$68:AL$100,'DATA 2'!$A$68:$A$100,$A18)</f>
        <v>10.685227169999999</v>
      </c>
      <c r="AM18" s="29">
        <f>SUMIFS('DATA 2'!AM$68:AM$100,'DATA 2'!$A$68:$A$100,$A18)</f>
        <v>11.19844378</v>
      </c>
      <c r="AN18" s="29">
        <f>SUMIFS('DATA 2'!AN$68:AN$100,'DATA 2'!$A$68:$A$100,$A18)</f>
        <v>11.79543443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6004.2263819999998</v>
      </c>
      <c r="E19" s="29">
        <f>SUMIFS('DATA 2'!E$68:E$100,'DATA 2'!$A$68:$A$100,$A19)</f>
        <v>5904.9959500000004</v>
      </c>
      <c r="F19" s="29">
        <f>SUMIFS('DATA 2'!F$68:F$100,'DATA 2'!$A$68:$A$100,$A19)</f>
        <v>5730.4502279999997</v>
      </c>
      <c r="G19" s="29">
        <f>SUMIFS('DATA 2'!G$68:G$100,'DATA 2'!$A$68:$A$100,$A19)</f>
        <v>5501.0663279999999</v>
      </c>
      <c r="H19" s="29">
        <f>SUMIFS('DATA 2'!H$68:H$100,'DATA 2'!$A$68:$A$100,$A19)</f>
        <v>3385.3656059999998</v>
      </c>
      <c r="I19" s="29">
        <f>SUMIFS('DATA 2'!I$68:I$100,'DATA 2'!$A$68:$A$100,$A19)</f>
        <v>1716.319542</v>
      </c>
      <c r="J19" s="29">
        <f>SUMIFS('DATA 2'!J$68:J$100,'DATA 2'!$A$68:$A$100,$A19)</f>
        <v>789.63753059999999</v>
      </c>
      <c r="K19" s="29">
        <f>SUMIFS('DATA 2'!K$68:K$100,'DATA 2'!$A$68:$A$100,$A19)</f>
        <v>341.88508130000002</v>
      </c>
      <c r="L19" s="29">
        <f>SUMIFS('DATA 2'!L$68:L$100,'DATA 2'!$A$68:$A$100,$A19)</f>
        <v>141.65507719999999</v>
      </c>
      <c r="M19" s="29">
        <f>SUMIFS('DATA 2'!M$68:M$100,'DATA 2'!$A$68:$A$100,$A19)</f>
        <v>56.86750327</v>
      </c>
      <c r="N19" s="29">
        <f>SUMIFS('DATA 2'!N$68:N$100,'DATA 2'!$A$68:$A$100,$A19)</f>
        <v>22.495864470000001</v>
      </c>
      <c r="O19" s="29">
        <f>SUMIFS('DATA 2'!O$68:O$100,'DATA 2'!$A$68:$A$100,$A19)</f>
        <v>9.0303309420000009</v>
      </c>
      <c r="P19" s="29">
        <f>SUMIFS('DATA 2'!P$68:P$100,'DATA 2'!$A$68:$A$100,$A19)</f>
        <v>5.6558233019999999</v>
      </c>
      <c r="Q19" s="29">
        <f>SUMIFS('DATA 2'!Q$68:Q$100,'DATA 2'!$A$68:$A$100,$A19)</f>
        <v>4.0950304849999997</v>
      </c>
      <c r="R19" s="29">
        <f>SUMIFS('DATA 2'!R$68:R$100,'DATA 2'!$A$68:$A$100,$A19)</f>
        <v>3.1024020160000001</v>
      </c>
      <c r="S19" s="29">
        <f>SUMIFS('DATA 2'!S$68:S$100,'DATA 2'!$A$68:$A$100,$A19)</f>
        <v>2.3874298550000002</v>
      </c>
      <c r="T19" s="29">
        <f>SUMIFS('DATA 2'!T$68:T$100,'DATA 2'!$A$68:$A$100,$A19)</f>
        <v>1.8503025689999999</v>
      </c>
      <c r="U19" s="29">
        <f>SUMIFS('DATA 2'!U$68:U$100,'DATA 2'!$A$68:$A$100,$A19)</f>
        <v>1.4489519500000001</v>
      </c>
      <c r="V19" s="29">
        <f>SUMIFS('DATA 2'!V$68:V$100,'DATA 2'!$A$68:$A$100,$A19)</f>
        <v>1.1364513389999999</v>
      </c>
      <c r="W19" s="29">
        <f>SUMIFS('DATA 2'!W$68:W$100,'DATA 2'!$A$68:$A$100,$A19)</f>
        <v>0.89051035590000005</v>
      </c>
      <c r="X19" s="29">
        <f>SUMIFS('DATA 2'!X$68:X$100,'DATA 2'!$A$68:$A$100,$A19)</f>
        <v>0.69683748010000002</v>
      </c>
      <c r="Y19" s="29">
        <f>SUMIFS('DATA 2'!Y$68:Y$100,'DATA 2'!$A$68:$A$100,$A19)</f>
        <v>0.54463335830000004</v>
      </c>
      <c r="Z19" s="29">
        <f>SUMIFS('DATA 2'!Z$68:Z$100,'DATA 2'!$A$68:$A$100,$A19)</f>
        <v>0.42529505810000001</v>
      </c>
      <c r="AA19" s="29">
        <f>SUMIFS('DATA 2'!AA$68:AA$100,'DATA 2'!$A$68:$A$100,$A19)</f>
        <v>0.33190553680000001</v>
      </c>
      <c r="AB19" s="29">
        <f>SUMIFS('DATA 2'!AB$68:AB$100,'DATA 2'!$A$68:$A$100,$A19)</f>
        <v>0.25892559949999999</v>
      </c>
      <c r="AC19" s="29">
        <f>SUMIFS('DATA 2'!AC$68:AC$100,'DATA 2'!$A$68:$A$100,$A19)</f>
        <v>0.20194941250000001</v>
      </c>
      <c r="AD19" s="29">
        <f>SUMIFS('DATA 2'!AD$68:AD$100,'DATA 2'!$A$68:$A$100,$A19)</f>
        <v>0.15749466879999999</v>
      </c>
      <c r="AE19" s="29">
        <f>SUMIFS('DATA 2'!AE$68:AE$100,'DATA 2'!$A$68:$A$100,$A19)</f>
        <v>0.12501316309999999</v>
      </c>
      <c r="AF19" s="29">
        <f>SUMIFS('DATA 2'!AF$68:AF$100,'DATA 2'!$A$68:$A$100,$A19)</f>
        <v>9.9513137599999996E-2</v>
      </c>
      <c r="AG19" s="29">
        <f>SUMIFS('DATA 2'!AG$68:AG$100,'DATA 2'!$A$68:$A$100,$A19)</f>
        <v>7.9168665999999999E-2</v>
      </c>
      <c r="AH19" s="29">
        <f>SUMIFS('DATA 2'!AH$68:AH$100,'DATA 2'!$A$68:$A$100,$A19)</f>
        <v>6.2953334499999999E-2</v>
      </c>
      <c r="AI19" s="29">
        <f>SUMIFS('DATA 2'!AI$68:AI$100,'DATA 2'!$A$68:$A$100,$A19)</f>
        <v>5.00710989E-2</v>
      </c>
      <c r="AJ19" s="29">
        <f>SUMIFS('DATA 2'!AJ$68:AJ$100,'DATA 2'!$A$68:$A$100,$A19)</f>
        <v>3.98597329E-2</v>
      </c>
      <c r="AK19" s="29">
        <f>SUMIFS('DATA 2'!AK$68:AK$100,'DATA 2'!$A$68:$A$100,$A19)</f>
        <v>3.1773249699999999E-2</v>
      </c>
      <c r="AL19" s="29">
        <f>SUMIFS('DATA 2'!AL$68:AL$100,'DATA 2'!$A$68:$A$100,$A19)</f>
        <v>2.5369468499999999E-2</v>
      </c>
      <c r="AM19" s="29">
        <f>SUMIFS('DATA 2'!AM$68:AM$100,'DATA 2'!$A$68:$A$100,$A19)</f>
        <v>2.0294893099999999E-2</v>
      </c>
      <c r="AN19" s="29">
        <f>SUMIFS('DATA 2'!AN$68:AN$100,'DATA 2'!$A$68:$A$100,$A19)</f>
        <v>1.6269235199999999E-2</v>
      </c>
    </row>
    <row r="20" spans="1:44" x14ac:dyDescent="0.25">
      <c r="A20" s="31" t="s">
        <v>443</v>
      </c>
      <c r="C20" s="29">
        <f>SUM(C2:C7)</f>
        <v>3459303.525200163</v>
      </c>
      <c r="D20" s="29">
        <f t="shared" ref="D20:AN20" si="1">SUM(D2:D7)</f>
        <v>3561488.0631486499</v>
      </c>
      <c r="E20" s="29">
        <f t="shared" si="1"/>
        <v>3665041.3114707549</v>
      </c>
      <c r="F20" s="29">
        <f t="shared" si="1"/>
        <v>3770262.4403323405</v>
      </c>
      <c r="G20" s="29">
        <f t="shared" si="1"/>
        <v>3878650.38224544</v>
      </c>
      <c r="H20" s="29">
        <f t="shared" si="1"/>
        <v>3991858.3502792893</v>
      </c>
      <c r="I20" s="29">
        <f t="shared" si="1"/>
        <v>4108811.1071374603</v>
      </c>
      <c r="J20" s="29">
        <f t="shared" si="1"/>
        <v>4229544.0994814094</v>
      </c>
      <c r="K20" s="29">
        <f t="shared" si="1"/>
        <v>4352525.3811289202</v>
      </c>
      <c r="L20" s="29">
        <f t="shared" si="1"/>
        <v>4478920.3221816309</v>
      </c>
      <c r="M20" s="29">
        <f t="shared" si="1"/>
        <v>4609991.4185282104</v>
      </c>
      <c r="N20" s="29">
        <f t="shared" si="1"/>
        <v>4746741.5004223296</v>
      </c>
      <c r="O20" s="29">
        <f t="shared" si="1"/>
        <v>4890189.4164843727</v>
      </c>
      <c r="P20" s="29">
        <f t="shared" si="1"/>
        <v>5035956.6524103414</v>
      </c>
      <c r="Q20" s="29">
        <f t="shared" si="1"/>
        <v>5188983.1974927848</v>
      </c>
      <c r="R20" s="29">
        <f t="shared" si="1"/>
        <v>5348558.4319937462</v>
      </c>
      <c r="S20" s="29">
        <f t="shared" si="1"/>
        <v>5514587.8762041163</v>
      </c>
      <c r="T20" s="29">
        <f t="shared" si="1"/>
        <v>5687556.7364137648</v>
      </c>
      <c r="U20" s="29">
        <f t="shared" si="1"/>
        <v>5864010.0324288299</v>
      </c>
      <c r="V20" s="29">
        <f t="shared" si="1"/>
        <v>6043666.8973146379</v>
      </c>
      <c r="W20" s="29">
        <f t="shared" si="1"/>
        <v>6226858.2077844925</v>
      </c>
      <c r="X20" s="29">
        <f t="shared" si="1"/>
        <v>6413721.2899553934</v>
      </c>
      <c r="Y20" s="29">
        <f t="shared" si="1"/>
        <v>6604328.0480061499</v>
      </c>
      <c r="Z20" s="29">
        <f t="shared" si="1"/>
        <v>6798726.7999149114</v>
      </c>
      <c r="AA20" s="29">
        <f t="shared" si="1"/>
        <v>6996962.355166385</v>
      </c>
      <c r="AB20" s="29">
        <f t="shared" si="1"/>
        <v>7199091.587364058</v>
      </c>
      <c r="AC20" s="29">
        <f t="shared" si="1"/>
        <v>7405198.3135900116</v>
      </c>
      <c r="AD20" s="29">
        <f t="shared" si="1"/>
        <v>7615408.9445671905</v>
      </c>
      <c r="AE20" s="29">
        <f t="shared" si="1"/>
        <v>7824038.6263148841</v>
      </c>
      <c r="AF20" s="29">
        <f t="shared" si="1"/>
        <v>8035468.813715945</v>
      </c>
      <c r="AG20" s="29">
        <f t="shared" si="1"/>
        <v>8249107.4663516972</v>
      </c>
      <c r="AH20" s="29">
        <f t="shared" si="1"/>
        <v>8464449.7940755151</v>
      </c>
      <c r="AI20" s="29">
        <f t="shared" si="1"/>
        <v>8681432.759167593</v>
      </c>
      <c r="AJ20" s="29">
        <f t="shared" si="1"/>
        <v>8900287.1982133426</v>
      </c>
      <c r="AK20" s="29">
        <f t="shared" si="1"/>
        <v>9121429.5407496486</v>
      </c>
      <c r="AL20" s="29">
        <f t="shared" si="1"/>
        <v>9345446.7751249224</v>
      </c>
      <c r="AM20" s="29">
        <f t="shared" si="1"/>
        <v>9573100.7678596806</v>
      </c>
      <c r="AN20" s="29">
        <f t="shared" si="1"/>
        <v>9805352.1025601085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13944.963849849502</v>
      </c>
      <c r="E21" s="29">
        <f t="shared" si="2"/>
        <v>15154.190489564999</v>
      </c>
      <c r="F21" s="29">
        <f t="shared" si="2"/>
        <v>16574.032619900001</v>
      </c>
      <c r="G21" s="29">
        <f t="shared" si="2"/>
        <v>18379.883623979997</v>
      </c>
      <c r="H21" s="29">
        <f t="shared" si="2"/>
        <v>21314.169084199999</v>
      </c>
      <c r="I21" s="29">
        <f t="shared" si="2"/>
        <v>24364.952732000002</v>
      </c>
      <c r="J21" s="29">
        <f t="shared" si="2"/>
        <v>27456.626630099996</v>
      </c>
      <c r="K21" s="29">
        <f t="shared" si="2"/>
        <v>30783.754186999995</v>
      </c>
      <c r="L21" s="29">
        <f t="shared" si="2"/>
        <v>34646.056665999997</v>
      </c>
      <c r="M21" s="29">
        <f t="shared" si="2"/>
        <v>39450.270756000005</v>
      </c>
      <c r="N21" s="29">
        <f t="shared" si="2"/>
        <v>45790.631391999996</v>
      </c>
      <c r="O21" s="29">
        <f t="shared" si="2"/>
        <v>54572.079637000003</v>
      </c>
      <c r="P21" s="29">
        <f t="shared" si="2"/>
        <v>59416.823202000007</v>
      </c>
      <c r="Q21" s="29">
        <f t="shared" si="2"/>
        <v>64623.407699999996</v>
      </c>
      <c r="R21" s="29">
        <f t="shared" si="2"/>
        <v>70240.195269999997</v>
      </c>
      <c r="S21" s="29">
        <f t="shared" si="2"/>
        <v>76352.478029999984</v>
      </c>
      <c r="T21" s="29">
        <f t="shared" si="2"/>
        <v>83083.604390000008</v>
      </c>
      <c r="U21" s="29">
        <f t="shared" si="2"/>
        <v>91278.039090999999</v>
      </c>
      <c r="V21" s="29">
        <f t="shared" si="2"/>
        <v>99771.004266999997</v>
      </c>
      <c r="W21" s="29">
        <f t="shared" si="2"/>
        <v>108619.05638000001</v>
      </c>
      <c r="X21" s="29">
        <f t="shared" si="2"/>
        <v>117875.04104299999</v>
      </c>
      <c r="Y21" s="29">
        <f t="shared" si="2"/>
        <v>127599.212598</v>
      </c>
      <c r="Z21" s="29">
        <f t="shared" si="2"/>
        <v>137856.08539300002</v>
      </c>
      <c r="AA21" s="29">
        <f t="shared" si="2"/>
        <v>148709.55532879999</v>
      </c>
      <c r="AB21" s="29">
        <f t="shared" si="2"/>
        <v>160219.41629990001</v>
      </c>
      <c r="AC21" s="29">
        <f t="shared" si="2"/>
        <v>172439.35323399998</v>
      </c>
      <c r="AD21" s="29">
        <f t="shared" si="2"/>
        <v>185416.4883392</v>
      </c>
      <c r="AE21" s="29">
        <f t="shared" si="2"/>
        <v>192418.38942590001</v>
      </c>
      <c r="AF21" s="29">
        <f t="shared" si="2"/>
        <v>198555.32849800002</v>
      </c>
      <c r="AG21" s="29">
        <f t="shared" si="2"/>
        <v>204238.29178289996</v>
      </c>
      <c r="AH21" s="29">
        <f t="shared" si="2"/>
        <v>209484.64129540001</v>
      </c>
      <c r="AI21" s="29">
        <f t="shared" si="2"/>
        <v>214293.49993290001</v>
      </c>
      <c r="AJ21" s="29">
        <f t="shared" si="2"/>
        <v>218693.05115272003</v>
      </c>
      <c r="AK21" s="29">
        <f t="shared" si="2"/>
        <v>222727.48263155</v>
      </c>
      <c r="AL21" s="29">
        <f t="shared" si="2"/>
        <v>226445.00099011301</v>
      </c>
      <c r="AM21" s="29">
        <f t="shared" si="2"/>
        <v>229891.15779538802</v>
      </c>
      <c r="AN21" s="29">
        <f t="shared" si="2"/>
        <v>233107.788110013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2655.481679</v>
      </c>
      <c r="E22" s="29">
        <f t="shared" si="3"/>
        <v>2684.9160230000002</v>
      </c>
      <c r="F22" s="29">
        <f t="shared" si="3"/>
        <v>2696.1118580000002</v>
      </c>
      <c r="G22" s="29">
        <f t="shared" si="3"/>
        <v>2686.3519839999999</v>
      </c>
      <c r="H22" s="29">
        <f t="shared" si="3"/>
        <v>2874.1820130000001</v>
      </c>
      <c r="I22" s="29">
        <f t="shared" si="3"/>
        <v>3063.9706489999999</v>
      </c>
      <c r="J22" s="29">
        <f t="shared" si="3"/>
        <v>3213.2854349999998</v>
      </c>
      <c r="K22" s="29">
        <f t="shared" si="3"/>
        <v>3322.3616229999998</v>
      </c>
      <c r="L22" s="29">
        <f t="shared" si="3"/>
        <v>3397.8901150000002</v>
      </c>
      <c r="M22" s="29">
        <f t="shared" si="3"/>
        <v>3442.2116700000001</v>
      </c>
      <c r="N22" s="29">
        <f t="shared" si="3"/>
        <v>3451.115018</v>
      </c>
      <c r="O22" s="29">
        <f t="shared" si="3"/>
        <v>3413.9743680000001</v>
      </c>
      <c r="P22" s="29">
        <f t="shared" si="3"/>
        <v>3438.8850790000001</v>
      </c>
      <c r="Q22" s="29">
        <f t="shared" si="3"/>
        <v>3484.2779249999999</v>
      </c>
      <c r="R22" s="29">
        <f t="shared" si="3"/>
        <v>3537.311283</v>
      </c>
      <c r="S22" s="29">
        <f t="shared" si="3"/>
        <v>3595.335799</v>
      </c>
      <c r="T22" s="29">
        <f t="shared" si="3"/>
        <v>3659.418545</v>
      </c>
      <c r="U22" s="29">
        <f t="shared" si="3"/>
        <v>3760.1750499999998</v>
      </c>
      <c r="V22" s="29">
        <f t="shared" si="3"/>
        <v>3858.7924109999999</v>
      </c>
      <c r="W22" s="29">
        <f t="shared" si="3"/>
        <v>3942.5476180000001</v>
      </c>
      <c r="X22" s="29">
        <f t="shared" si="3"/>
        <v>4008.0817950000001</v>
      </c>
      <c r="Y22" s="29">
        <f t="shared" si="3"/>
        <v>4055.1486620000001</v>
      </c>
      <c r="Z22" s="29">
        <f t="shared" si="3"/>
        <v>4084.466954</v>
      </c>
      <c r="AA22" s="29">
        <f t="shared" si="3"/>
        <v>4096.9374550000002</v>
      </c>
      <c r="AB22" s="29">
        <f t="shared" si="3"/>
        <v>4093.3725260000001</v>
      </c>
      <c r="AC22" s="29">
        <f t="shared" si="3"/>
        <v>4074.432992</v>
      </c>
      <c r="AD22" s="29">
        <f t="shared" si="3"/>
        <v>4040.658825</v>
      </c>
      <c r="AE22" s="29">
        <f t="shared" si="3"/>
        <v>4094.7250680000002</v>
      </c>
      <c r="AF22" s="29">
        <f t="shared" si="3"/>
        <v>4152.1248649999998</v>
      </c>
      <c r="AG22" s="29">
        <f t="shared" si="3"/>
        <v>4192.8254509999997</v>
      </c>
      <c r="AH22" s="29">
        <f t="shared" si="3"/>
        <v>4216.8651900000004</v>
      </c>
      <c r="AI22" s="29">
        <f t="shared" si="3"/>
        <v>4228.0282020000004</v>
      </c>
      <c r="AJ22" s="29">
        <f t="shared" si="3"/>
        <v>4229.7835750000004</v>
      </c>
      <c r="AK22" s="29">
        <f t="shared" si="3"/>
        <v>4224.6716880000004</v>
      </c>
      <c r="AL22" s="29">
        <f t="shared" si="3"/>
        <v>4214.4711740000002</v>
      </c>
      <c r="AM22" s="29">
        <f t="shared" si="3"/>
        <v>4200.43217</v>
      </c>
      <c r="AN22" s="29">
        <f t="shared" si="3"/>
        <v>4183.4687430000004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22011.181971000002</v>
      </c>
      <c r="E23" s="29">
        <f t="shared" si="4"/>
        <v>22645.790174599999</v>
      </c>
      <c r="F23" s="29">
        <f t="shared" si="4"/>
        <v>23064.821220599995</v>
      </c>
      <c r="G23" s="29">
        <f t="shared" si="4"/>
        <v>23325.635326899999</v>
      </c>
      <c r="H23" s="29">
        <f t="shared" si="4"/>
        <v>22784.715796700002</v>
      </c>
      <c r="I23" s="29">
        <f t="shared" si="4"/>
        <v>22251.2181857</v>
      </c>
      <c r="J23" s="29">
        <f t="shared" si="4"/>
        <v>22260.6777965</v>
      </c>
      <c r="K23" s="29">
        <f t="shared" si="4"/>
        <v>22655.136834999998</v>
      </c>
      <c r="L23" s="29">
        <f t="shared" si="4"/>
        <v>23236.069175000001</v>
      </c>
      <c r="M23" s="29">
        <f t="shared" si="4"/>
        <v>23847.812658910003</v>
      </c>
      <c r="N23" s="29">
        <f t="shared" si="4"/>
        <v>24353.419687940001</v>
      </c>
      <c r="O23" s="29">
        <f t="shared" si="4"/>
        <v>24604.558866792002</v>
      </c>
      <c r="P23" s="29">
        <f t="shared" si="4"/>
        <v>25779.662082962001</v>
      </c>
      <c r="Q23" s="29">
        <f t="shared" si="4"/>
        <v>27022.143576045004</v>
      </c>
      <c r="R23" s="29">
        <f t="shared" si="4"/>
        <v>28356.078226646001</v>
      </c>
      <c r="S23" s="29">
        <f t="shared" si="4"/>
        <v>29804.372396996001</v>
      </c>
      <c r="T23" s="29">
        <f t="shared" si="4"/>
        <v>31398.949529056001</v>
      </c>
      <c r="U23" s="29">
        <f t="shared" si="4"/>
        <v>32441.538936550998</v>
      </c>
      <c r="V23" s="29">
        <f t="shared" si="4"/>
        <v>33305.740119917005</v>
      </c>
      <c r="W23" s="29">
        <f t="shared" si="4"/>
        <v>33980.701801771902</v>
      </c>
      <c r="X23" s="29">
        <f t="shared" si="4"/>
        <v>34472.265245843097</v>
      </c>
      <c r="Y23" s="29">
        <f t="shared" si="4"/>
        <v>34792.560221199303</v>
      </c>
      <c r="Z23" s="29">
        <f t="shared" si="4"/>
        <v>34954.6503517901</v>
      </c>
      <c r="AA23" s="29">
        <f t="shared" si="4"/>
        <v>34970.293866574793</v>
      </c>
      <c r="AB23" s="29">
        <f t="shared" si="4"/>
        <v>34849.340317808499</v>
      </c>
      <c r="AC23" s="29">
        <f t="shared" si="4"/>
        <v>34599.888244870504</v>
      </c>
      <c r="AD23" s="29">
        <f t="shared" si="4"/>
        <v>34228.853794119801</v>
      </c>
      <c r="AE23" s="29">
        <f t="shared" si="4"/>
        <v>35352.623652815106</v>
      </c>
      <c r="AF23" s="29">
        <f t="shared" si="4"/>
        <v>36230.654514175592</v>
      </c>
      <c r="AG23" s="29">
        <f t="shared" si="4"/>
        <v>37061.007815077006</v>
      </c>
      <c r="AH23" s="29">
        <f t="shared" si="4"/>
        <v>37910.643063965501</v>
      </c>
      <c r="AI23" s="29">
        <f t="shared" si="4"/>
        <v>38797.013210541896</v>
      </c>
      <c r="AJ23" s="29">
        <f t="shared" si="4"/>
        <v>39721.4013578429</v>
      </c>
      <c r="AK23" s="29">
        <f t="shared" si="4"/>
        <v>40680.682114909694</v>
      </c>
      <c r="AL23" s="29">
        <f t="shared" si="4"/>
        <v>41671.511157538494</v>
      </c>
      <c r="AM23" s="29">
        <f t="shared" si="4"/>
        <v>42691.489450553097</v>
      </c>
      <c r="AN23" s="29">
        <f t="shared" si="4"/>
        <v>43739.580022325201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50304.3504522</v>
      </c>
      <c r="E26" s="29">
        <f>SUMIFS('DATA 2'!E$101:E$133,'DATA 2'!$A$101:$A$133,$A26)</f>
        <v>51786.038476989997</v>
      </c>
      <c r="F26" s="29">
        <f>SUMIFS('DATA 2'!F$101:F$133,'DATA 2'!$A$101:$A$133,$A26)</f>
        <v>53314.290344339999</v>
      </c>
      <c r="G26" s="29">
        <f>SUMIFS('DATA 2'!G$101:G$133,'DATA 2'!$A$101:$A$133,$A26)</f>
        <v>54863.976418960003</v>
      </c>
      <c r="H26" s="29">
        <f>SUMIFS('DATA 2'!H$101:H$133,'DATA 2'!$A$101:$A$133,$A26)</f>
        <v>56425.118133190001</v>
      </c>
      <c r="I26" s="29">
        <f>SUMIFS('DATA 2'!I$101:I$133,'DATA 2'!$A$101:$A$133,$A26)</f>
        <v>57996.116373049997</v>
      </c>
      <c r="J26" s="29">
        <f>SUMIFS('DATA 2'!J$101:J$133,'DATA 2'!$A$101:$A$133,$A26)</f>
        <v>59580.157884619999</v>
      </c>
      <c r="K26" s="29">
        <f>SUMIFS('DATA 2'!K$101:K$133,'DATA 2'!$A$101:$A$133,$A26)</f>
        <v>61175.782952829999</v>
      </c>
      <c r="L26" s="29">
        <f>SUMIFS('DATA 2'!L$101:L$133,'DATA 2'!$A$101:$A$133,$A26)</f>
        <v>62788.018557260002</v>
      </c>
      <c r="M26" s="29">
        <f>SUMIFS('DATA 2'!M$101:M$133,'DATA 2'!$A$101:$A$133,$A26)</f>
        <v>64421.410600449999</v>
      </c>
      <c r="N26" s="29">
        <f>SUMIFS('DATA 2'!N$101:N$133,'DATA 2'!$A$101:$A$133,$A26)</f>
        <v>66080.315618759996</v>
      </c>
      <c r="O26" s="29">
        <f>SUMIFS('DATA 2'!O$101:O$133,'DATA 2'!$A$101:$A$133,$A26)</f>
        <v>67769.872960959998</v>
      </c>
      <c r="P26" s="29">
        <f>SUMIFS('DATA 2'!P$101:P$133,'DATA 2'!$A$101:$A$133,$A26)</f>
        <v>69510.493042489994</v>
      </c>
      <c r="Q26" s="29">
        <f>SUMIFS('DATA 2'!Q$101:Q$133,'DATA 2'!$A$101:$A$133,$A26)</f>
        <v>71313.54062123</v>
      </c>
      <c r="R26" s="29">
        <f>SUMIFS('DATA 2'!R$101:R$133,'DATA 2'!$A$101:$A$133,$A26)</f>
        <v>73177.562898980003</v>
      </c>
      <c r="S26" s="29">
        <f>SUMIFS('DATA 2'!S$101:S$133,'DATA 2'!$A$101:$A$133,$A26)</f>
        <v>75101.769471770007</v>
      </c>
      <c r="T26" s="29">
        <f>SUMIFS('DATA 2'!T$101:T$133,'DATA 2'!$A$101:$A$133,$A26)</f>
        <v>77086.257312090005</v>
      </c>
      <c r="U26" s="29">
        <f>SUMIFS('DATA 2'!U$101:U$133,'DATA 2'!$A$101:$A$133,$A26)</f>
        <v>79150.321487380003</v>
      </c>
      <c r="V26" s="29">
        <f>SUMIFS('DATA 2'!V$101:V$133,'DATA 2'!$A$101:$A$133,$A26)</f>
        <v>81283.165537559995</v>
      </c>
      <c r="W26" s="29">
        <f>SUMIFS('DATA 2'!W$101:W$133,'DATA 2'!$A$101:$A$133,$A26)</f>
        <v>83479.419042249996</v>
      </c>
      <c r="X26" s="29">
        <f>SUMIFS('DATA 2'!X$101:X$133,'DATA 2'!$A$101:$A$133,$A26)</f>
        <v>85736.863304300001</v>
      </c>
      <c r="Y26" s="29">
        <f>SUMIFS('DATA 2'!Y$101:Y$133,'DATA 2'!$A$101:$A$133,$A26)</f>
        <v>88054.691813929996</v>
      </c>
      <c r="Z26" s="29">
        <f>SUMIFS('DATA 2'!Z$101:Z$133,'DATA 2'!$A$101:$A$133,$A26)</f>
        <v>90432.814247960006</v>
      </c>
      <c r="AA26" s="29">
        <f>SUMIFS('DATA 2'!AA$101:AA$133,'DATA 2'!$A$101:$A$133,$A26)</f>
        <v>92871.519722779994</v>
      </c>
      <c r="AB26" s="29">
        <f>SUMIFS('DATA 2'!AB$101:AB$133,'DATA 2'!$A$101:$A$133,$A26)</f>
        <v>95371.276902619997</v>
      </c>
      <c r="AC26" s="29">
        <f>SUMIFS('DATA 2'!AC$101:AC$133,'DATA 2'!$A$101:$A$133,$A26)</f>
        <v>97932.608240849906</v>
      </c>
      <c r="AD26" s="29">
        <f>SUMIFS('DATA 2'!AD$101:AD$133,'DATA 2'!$A$101:$A$133,$A26)</f>
        <v>100556.04867886001</v>
      </c>
      <c r="AE26" s="29">
        <f>SUMIFS('DATA 2'!AE$101:AE$133,'DATA 2'!$A$101:$A$133,$A26)</f>
        <v>103259.89347512</v>
      </c>
      <c r="AF26" s="29">
        <f>SUMIFS('DATA 2'!AF$101:AF$133,'DATA 2'!$A$101:$A$133,$A26)</f>
        <v>106057.06382000999</v>
      </c>
      <c r="AG26" s="29">
        <f>SUMIFS('DATA 2'!AG$101:AG$133,'DATA 2'!$A$101:$A$133,$A26)</f>
        <v>108949.11512080999</v>
      </c>
      <c r="AH26" s="29">
        <f>SUMIFS('DATA 2'!AH$101:AH$133,'DATA 2'!$A$101:$A$133,$A26)</f>
        <v>111935.93809283999</v>
      </c>
      <c r="AI26" s="29">
        <f>SUMIFS('DATA 2'!AI$101:AI$133,'DATA 2'!$A$101:$A$133,$A26)</f>
        <v>115016.88734849999</v>
      </c>
      <c r="AJ26" s="29">
        <f>SUMIFS('DATA 2'!AJ$101:AJ$133,'DATA 2'!$A$101:$A$133,$A26)</f>
        <v>118191.59656698001</v>
      </c>
      <c r="AK26" s="29">
        <f>SUMIFS('DATA 2'!AK$101:AK$133,'DATA 2'!$A$101:$A$133,$A26)</f>
        <v>121460.77792978</v>
      </c>
      <c r="AL26" s="29">
        <f>SUMIFS('DATA 2'!AL$101:AL$133,'DATA 2'!$A$101:$A$133,$A26)</f>
        <v>124826.9492168</v>
      </c>
      <c r="AM26" s="29">
        <f>SUMIFS('DATA 2'!AM$101:AM$133,'DATA 2'!$A$101:$A$133,$A26)</f>
        <v>128294.97126949999</v>
      </c>
      <c r="AN26" s="29">
        <f>SUMIFS('DATA 2'!AN$101:AN$133,'DATA 2'!$A$101:$A$133,$A26)</f>
        <v>131872.52357988001</v>
      </c>
    </row>
    <row r="27" spans="1:44" x14ac:dyDescent="0.25">
      <c r="A27" s="3" t="s">
        <v>218</v>
      </c>
      <c r="C27" s="29">
        <f>SUMIFS('DATA 2'!C$101:C$133,'DATA 2'!$A$101:$A$133,$A27)</f>
        <v>788945.76410999999</v>
      </c>
      <c r="D27" s="29">
        <f>SUMIFS('DATA 2'!D$101:D$133,'DATA 2'!$A$101:$A$133,$A27)</f>
        <v>812226.49716699996</v>
      </c>
      <c r="E27" s="29">
        <f>SUMIFS('DATA 2'!E$101:E$133,'DATA 2'!$A$101:$A$133,$A27)</f>
        <v>835860.32408699999</v>
      </c>
      <c r="F27" s="29">
        <f>SUMIFS('DATA 2'!F$101:F$133,'DATA 2'!$A$101:$A$133,$A27)</f>
        <v>859772.06158999994</v>
      </c>
      <c r="G27" s="29">
        <f>SUMIFS('DATA 2'!G$101:G$133,'DATA 2'!$A$101:$A$133,$A27)</f>
        <v>884250.69330699998</v>
      </c>
      <c r="H27" s="29">
        <f>SUMIFS('DATA 2'!H$101:H$133,'DATA 2'!$A$101:$A$133,$A27)</f>
        <v>909623.13529900007</v>
      </c>
      <c r="I27" s="29">
        <f>SUMIFS('DATA 2'!I$101:I$133,'DATA 2'!$A$101:$A$133,$A27)</f>
        <v>935905.42130399996</v>
      </c>
      <c r="J27" s="29">
        <f>SUMIFS('DATA 2'!J$101:J$133,'DATA 2'!$A$101:$A$133,$A27)</f>
        <v>963065.35423499998</v>
      </c>
      <c r="K27" s="29">
        <f>SUMIFS('DATA 2'!K$101:K$133,'DATA 2'!$A$101:$A$133,$A27)</f>
        <v>990724.48928900005</v>
      </c>
      <c r="L27" s="29">
        <f>SUMIFS('DATA 2'!L$101:L$133,'DATA 2'!$A$101:$A$133,$A27)</f>
        <v>1019081.40632</v>
      </c>
      <c r="M27" s="29">
        <f>SUMIFS('DATA 2'!M$101:M$133,'DATA 2'!$A$101:$A$133,$A27)</f>
        <v>1048328.60467</v>
      </c>
      <c r="N27" s="29">
        <f>SUMIFS('DATA 2'!N$101:N$133,'DATA 2'!$A$101:$A$133,$A27)</f>
        <v>1078565.45517</v>
      </c>
      <c r="O27" s="29">
        <f>SUMIFS('DATA 2'!O$101:O$133,'DATA 2'!$A$101:$A$133,$A27)</f>
        <v>1109833.8498199999</v>
      </c>
      <c r="P27" s="29">
        <f>SUMIFS('DATA 2'!P$101:P$133,'DATA 2'!$A$101:$A$133,$A27)</f>
        <v>1141978.5259</v>
      </c>
      <c r="Q27" s="29">
        <f>SUMIFS('DATA 2'!Q$101:Q$133,'DATA 2'!$A$101:$A$133,$A27)</f>
        <v>1175327.8121200001</v>
      </c>
      <c r="R27" s="29">
        <f>SUMIFS('DATA 2'!R$101:R$133,'DATA 2'!$A$101:$A$133,$A27)</f>
        <v>1209697.5586600001</v>
      </c>
      <c r="S27" s="29">
        <f>SUMIFS('DATA 2'!S$101:S$133,'DATA 2'!$A$101:$A$133,$A27)</f>
        <v>1244987.1698799999</v>
      </c>
      <c r="T27" s="29">
        <f>SUMIFS('DATA 2'!T$101:T$133,'DATA 2'!$A$101:$A$133,$A27)</f>
        <v>1281194.82247</v>
      </c>
      <c r="U27" s="29">
        <f>SUMIFS('DATA 2'!U$101:U$133,'DATA 2'!$A$101:$A$133,$A27)</f>
        <v>1317710.5583899999</v>
      </c>
      <c r="V27" s="29">
        <f>SUMIFS('DATA 2'!V$101:V$133,'DATA 2'!$A$101:$A$133,$A27)</f>
        <v>1354511.97159</v>
      </c>
      <c r="W27" s="29">
        <f>SUMIFS('DATA 2'!W$101:W$133,'DATA 2'!$A$101:$A$133,$A27)</f>
        <v>1391656.1662399999</v>
      </c>
      <c r="X27" s="29">
        <f>SUMIFS('DATA 2'!X$101:X$133,'DATA 2'!$A$101:$A$133,$A27)</f>
        <v>1429215.2252099998</v>
      </c>
      <c r="Y27" s="29">
        <f>SUMIFS('DATA 2'!Y$101:Y$133,'DATA 2'!$A$101:$A$133,$A27)</f>
        <v>1467253.28416</v>
      </c>
      <c r="Z27" s="29">
        <f>SUMIFS('DATA 2'!Z$101:Z$133,'DATA 2'!$A$101:$A$133,$A27)</f>
        <v>1505820.7280799998</v>
      </c>
      <c r="AA27" s="29">
        <f>SUMIFS('DATA 2'!AA$101:AA$133,'DATA 2'!$A$101:$A$133,$A27)</f>
        <v>1544956.2165399999</v>
      </c>
      <c r="AB27" s="29">
        <f>SUMIFS('DATA 2'!AB$101:AB$133,'DATA 2'!$A$101:$A$133,$A27)</f>
        <v>1584691.5583300001</v>
      </c>
      <c r="AC27" s="29">
        <f>SUMIFS('DATA 2'!AC$101:AC$133,'DATA 2'!$A$101:$A$133,$A27)</f>
        <v>1625057.1871199999</v>
      </c>
      <c r="AD27" s="29">
        <f>SUMIFS('DATA 2'!AD$101:AD$133,'DATA 2'!$A$101:$A$133,$A27)</f>
        <v>1666086.7865300002</v>
      </c>
      <c r="AE27" s="29">
        <f>SUMIFS('DATA 2'!AE$101:AE$133,'DATA 2'!$A$101:$A$133,$A27)</f>
        <v>1707884.3495399999</v>
      </c>
      <c r="AF27" s="29">
        <f>SUMIFS('DATA 2'!AF$101:AF$133,'DATA 2'!$A$101:$A$133,$A27)</f>
        <v>1750678.2759199999</v>
      </c>
      <c r="AG27" s="29">
        <f>SUMIFS('DATA 2'!AG$101:AG$133,'DATA 2'!$A$101:$A$133,$A27)</f>
        <v>1794268.9881500001</v>
      </c>
      <c r="AH27" s="29">
        <f>SUMIFS('DATA 2'!AH$101:AH$133,'DATA 2'!$A$101:$A$133,$A27)</f>
        <v>1838572.4679499997</v>
      </c>
      <c r="AI27" s="29">
        <f>SUMIFS('DATA 2'!AI$101:AI$133,'DATA 2'!$A$101:$A$133,$A27)</f>
        <v>1883621.1783</v>
      </c>
      <c r="AJ27" s="29">
        <f>SUMIFS('DATA 2'!AJ$101:AJ$133,'DATA 2'!$A$101:$A$133,$A27)</f>
        <v>1929515.02574</v>
      </c>
      <c r="AK27" s="29">
        <f>SUMIFS('DATA 2'!AK$101:AK$133,'DATA 2'!$A$101:$A$133,$A27)</f>
        <v>1976390.0499</v>
      </c>
      <c r="AL27" s="29">
        <f>SUMIFS('DATA 2'!AL$101:AL$133,'DATA 2'!$A$101:$A$133,$A27)</f>
        <v>2024414.24438</v>
      </c>
      <c r="AM27" s="29">
        <f>SUMIFS('DATA 2'!AM$101:AM$133,'DATA 2'!$A$101:$A$133,$A27)</f>
        <v>2073791.0109400002</v>
      </c>
      <c r="AN27" s="29">
        <f>SUMIFS('DATA 2'!AN$101:AN$133,'DATA 2'!$A$101:$A$133,$A27)</f>
        <v>2124764.79232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175213.66878960002</v>
      </c>
      <c r="E28" s="29">
        <f>SUMIFS('DATA 2'!E$101:E$133,'DATA 2'!$A$101:$A$133,$A28)</f>
        <v>180227.91428959992</v>
      </c>
      <c r="F28" s="29">
        <f>SUMIFS('DATA 2'!F$101:F$133,'DATA 2'!$A$101:$A$133,$A28)</f>
        <v>185360.9170095</v>
      </c>
      <c r="G28" s="29">
        <f>SUMIFS('DATA 2'!G$101:G$133,'DATA 2'!$A$101:$A$133,$A28)</f>
        <v>190775.44816460001</v>
      </c>
      <c r="H28" s="29">
        <f>SUMIFS('DATA 2'!H$101:H$133,'DATA 2'!$A$101:$A$133,$A28)</f>
        <v>196445.19039779992</v>
      </c>
      <c r="I28" s="29">
        <f>SUMIFS('DATA 2'!I$101:I$133,'DATA 2'!$A$101:$A$133,$A28)</f>
        <v>202375.36998200003</v>
      </c>
      <c r="J28" s="29">
        <f>SUMIFS('DATA 2'!J$101:J$133,'DATA 2'!$A$101:$A$133,$A28)</f>
        <v>208633.97114800004</v>
      </c>
      <c r="K28" s="29">
        <f>SUMIFS('DATA 2'!K$101:K$133,'DATA 2'!$A$101:$A$133,$A28)</f>
        <v>215300.7327627</v>
      </c>
      <c r="L28" s="29">
        <f>SUMIFS('DATA 2'!L$101:L$133,'DATA 2'!$A$101:$A$133,$A28)</f>
        <v>222541.23372009999</v>
      </c>
      <c r="M28" s="29">
        <f>SUMIFS('DATA 2'!M$101:M$133,'DATA 2'!$A$101:$A$133,$A28)</f>
        <v>230553.31183040002</v>
      </c>
      <c r="N28" s="29">
        <f>SUMIFS('DATA 2'!N$101:N$133,'DATA 2'!$A$101:$A$133,$A28)</f>
        <v>239561.5482184999</v>
      </c>
      <c r="O28" s="29">
        <f>SUMIFS('DATA 2'!O$101:O$133,'DATA 2'!$A$101:$A$133,$A28)</f>
        <v>249830.2214834</v>
      </c>
      <c r="P28" s="29">
        <f>SUMIFS('DATA 2'!P$101:P$133,'DATA 2'!$A$101:$A$133,$A28)</f>
        <v>261209.34372399998</v>
      </c>
      <c r="Q28" s="29">
        <f>SUMIFS('DATA 2'!Q$101:Q$133,'DATA 2'!$A$101:$A$133,$A28)</f>
        <v>273787.58133299998</v>
      </c>
      <c r="R28" s="29">
        <f>SUMIFS('DATA 2'!R$101:R$133,'DATA 2'!$A$101:$A$133,$A28)</f>
        <v>287636.56210899999</v>
      </c>
      <c r="S28" s="29">
        <f>SUMIFS('DATA 2'!S$101:S$133,'DATA 2'!$A$101:$A$133,$A28)</f>
        <v>302876.003914</v>
      </c>
      <c r="T28" s="29">
        <f>SUMIFS('DATA 2'!T$101:T$133,'DATA 2'!$A$101:$A$133,$A28)</f>
        <v>319697.87314699998</v>
      </c>
      <c r="U28" s="29">
        <f>SUMIFS('DATA 2'!U$101:U$133,'DATA 2'!$A$101:$A$133,$A28)</f>
        <v>337654.06450800004</v>
      </c>
      <c r="V28" s="29">
        <f>SUMIFS('DATA 2'!V$101:V$133,'DATA 2'!$A$101:$A$133,$A28)</f>
        <v>356601.75527599995</v>
      </c>
      <c r="W28" s="29">
        <f>SUMIFS('DATA 2'!W$101:W$133,'DATA 2'!$A$101:$A$133,$A28)</f>
        <v>376466.207528</v>
      </c>
      <c r="X28" s="29">
        <f>SUMIFS('DATA 2'!X$101:X$133,'DATA 2'!$A$101:$A$133,$A28)</f>
        <v>397201.529354</v>
      </c>
      <c r="Y28" s="29">
        <f>SUMIFS('DATA 2'!Y$101:Y$133,'DATA 2'!$A$101:$A$133,$A28)</f>
        <v>418778.803159</v>
      </c>
      <c r="Z28" s="29">
        <f>SUMIFS('DATA 2'!Z$101:Z$133,'DATA 2'!$A$101:$A$133,$A28)</f>
        <v>441183.35308199999</v>
      </c>
      <c r="AA28" s="29">
        <f>SUMIFS('DATA 2'!AA$101:AA$133,'DATA 2'!$A$101:$A$133,$A28)</f>
        <v>464414.35286900005</v>
      </c>
      <c r="AB28" s="29">
        <f>SUMIFS('DATA 2'!AB$101:AB$133,'DATA 2'!$A$101:$A$133,$A28)</f>
        <v>488485.41742100002</v>
      </c>
      <c r="AC28" s="29">
        <f>SUMIFS('DATA 2'!AC$101:AC$133,'DATA 2'!$A$101:$A$133,$A28)</f>
        <v>513425.92341500003</v>
      </c>
      <c r="AD28" s="29">
        <f>SUMIFS('DATA 2'!AD$101:AD$133,'DATA 2'!$A$101:$A$133,$A28)</f>
        <v>539283.58332900004</v>
      </c>
      <c r="AE28" s="29">
        <f>SUMIFS('DATA 2'!AE$101:AE$133,'DATA 2'!$A$101:$A$133,$A28)</f>
        <v>565193.43049199996</v>
      </c>
      <c r="AF28" s="29">
        <f>SUMIFS('DATA 2'!AF$101:AF$133,'DATA 2'!$A$101:$A$133,$A28)</f>
        <v>590901.16639899998</v>
      </c>
      <c r="AG28" s="29">
        <f>SUMIFS('DATA 2'!AG$101:AG$133,'DATA 2'!$A$101:$A$133,$A28)</f>
        <v>616172.57326500001</v>
      </c>
      <c r="AH28" s="29">
        <f>SUMIFS('DATA 2'!AH$101:AH$133,'DATA 2'!$A$101:$A$133,$A28)</f>
        <v>640809.10094300006</v>
      </c>
      <c r="AI28" s="29">
        <f>SUMIFS('DATA 2'!AI$101:AI$133,'DATA 2'!$A$101:$A$133,$A28)</f>
        <v>664630.05986100005</v>
      </c>
      <c r="AJ28" s="29">
        <f>SUMIFS('DATA 2'!AJ$101:AJ$133,'DATA 2'!$A$101:$A$133,$A28)</f>
        <v>687468.27378400008</v>
      </c>
      <c r="AK28" s="29">
        <f>SUMIFS('DATA 2'!AK$101:AK$133,'DATA 2'!$A$101:$A$133,$A28)</f>
        <v>709173.10999500006</v>
      </c>
      <c r="AL28" s="29">
        <f>SUMIFS('DATA 2'!AL$101:AL$133,'DATA 2'!$A$101:$A$133,$A28)</f>
        <v>729615.69362000003</v>
      </c>
      <c r="AM28" s="29">
        <f>SUMIFS('DATA 2'!AM$101:AM$133,'DATA 2'!$A$101:$A$133,$A28)</f>
        <v>748693.68174399994</v>
      </c>
      <c r="AN28" s="29">
        <f>SUMIFS('DATA 2'!AN$101:AN$133,'DATA 2'!$A$101:$A$133,$A28)</f>
        <v>766334.47036600008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2099318.3602</v>
      </c>
      <c r="E29" s="29">
        <f>SUMIFS('DATA 2'!E$101:E$133,'DATA 2'!$A$101:$A$133,$A29)</f>
        <v>2160489.6539000003</v>
      </c>
      <c r="F29" s="29">
        <f>SUMIFS('DATA 2'!F$101:F$133,'DATA 2'!$A$101:$A$133,$A29)</f>
        <v>2222815.5644</v>
      </c>
      <c r="G29" s="29">
        <f>SUMIFS('DATA 2'!G$101:G$133,'DATA 2'!$A$101:$A$133,$A29)</f>
        <v>2286200.0262000002</v>
      </c>
      <c r="H29" s="29">
        <f>SUMIFS('DATA 2'!H$101:H$133,'DATA 2'!$A$101:$A$133,$A29)</f>
        <v>2350998.0501999999</v>
      </c>
      <c r="I29" s="29">
        <f>SUMIFS('DATA 2'!I$101:I$133,'DATA 2'!$A$101:$A$133,$A29)</f>
        <v>2417291.8374000001</v>
      </c>
      <c r="J29" s="29">
        <f>SUMIFS('DATA 2'!J$101:J$133,'DATA 2'!$A$101:$A$133,$A29)</f>
        <v>2485149.3172999998</v>
      </c>
      <c r="K29" s="29">
        <f>SUMIFS('DATA 2'!K$101:K$133,'DATA 2'!$A$101:$A$133,$A29)</f>
        <v>2553916.2481</v>
      </c>
      <c r="L29" s="29">
        <f>SUMIFS('DATA 2'!L$101:L$133,'DATA 2'!$A$101:$A$133,$A29)</f>
        <v>2624105.2152</v>
      </c>
      <c r="M29" s="29">
        <f>SUMIFS('DATA 2'!M$101:M$133,'DATA 2'!$A$101:$A$133,$A29)</f>
        <v>2696192.4943000004</v>
      </c>
      <c r="N29" s="29">
        <f>SUMIFS('DATA 2'!N$101:N$133,'DATA 2'!$A$101:$A$133,$A29)</f>
        <v>2770456.8563000001</v>
      </c>
      <c r="O29" s="29">
        <f>SUMIFS('DATA 2'!O$101:O$133,'DATA 2'!$A$101:$A$133,$A29)</f>
        <v>2847072.2952000001</v>
      </c>
      <c r="P29" s="29">
        <f>SUMIFS('DATA 2'!P$101:P$133,'DATA 2'!$A$101:$A$133,$A29)</f>
        <v>2926694.0702</v>
      </c>
      <c r="Q29" s="29">
        <f>SUMIFS('DATA 2'!Q$101:Q$133,'DATA 2'!$A$101:$A$133,$A29)</f>
        <v>3010055.5104999999</v>
      </c>
      <c r="R29" s="29">
        <f>SUMIFS('DATA 2'!R$101:R$133,'DATA 2'!$A$101:$A$133,$A29)</f>
        <v>3096781.1713999999</v>
      </c>
      <c r="S29" s="29">
        <f>SUMIFS('DATA 2'!S$101:S$133,'DATA 2'!$A$101:$A$133,$A29)</f>
        <v>3186759.4035999998</v>
      </c>
      <c r="T29" s="29">
        <f>SUMIFS('DATA 2'!T$101:T$133,'DATA 2'!$A$101:$A$133,$A29)</f>
        <v>3280158.5946999998</v>
      </c>
      <c r="U29" s="29">
        <f>SUMIFS('DATA 2'!U$101:U$133,'DATA 2'!$A$101:$A$133,$A29)</f>
        <v>3376541.6903999997</v>
      </c>
      <c r="V29" s="29">
        <f>SUMIFS('DATA 2'!V$101:V$133,'DATA 2'!$A$101:$A$133,$A29)</f>
        <v>3475604.3547</v>
      </c>
      <c r="W29" s="29">
        <f>SUMIFS('DATA 2'!W$101:W$133,'DATA 2'!$A$101:$A$133,$A29)</f>
        <v>3577191.6155999997</v>
      </c>
      <c r="X29" s="29">
        <f>SUMIFS('DATA 2'!X$101:X$133,'DATA 2'!$A$101:$A$133,$A29)</f>
        <v>3681209.8676</v>
      </c>
      <c r="Y29" s="29">
        <f>SUMIFS('DATA 2'!Y$101:Y$133,'DATA 2'!$A$101:$A$133,$A29)</f>
        <v>3787585.7031</v>
      </c>
      <c r="Z29" s="29">
        <f>SUMIFS('DATA 2'!Z$101:Z$133,'DATA 2'!$A$101:$A$133,$A29)</f>
        <v>3896253.4883000003</v>
      </c>
      <c r="AA29" s="29">
        <f>SUMIFS('DATA 2'!AA$101:AA$133,'DATA 2'!$A$101:$A$133,$A29)</f>
        <v>4007156.4186</v>
      </c>
      <c r="AB29" s="29">
        <f>SUMIFS('DATA 2'!AB$101:AB$133,'DATA 2'!$A$101:$A$133,$A29)</f>
        <v>4120251.5221000002</v>
      </c>
      <c r="AC29" s="29">
        <f>SUMIFS('DATA 2'!AC$101:AC$133,'DATA 2'!$A$101:$A$133,$A29)</f>
        <v>4235514.7781999996</v>
      </c>
      <c r="AD29" s="29">
        <f>SUMIFS('DATA 2'!AD$101:AD$133,'DATA 2'!$A$101:$A$133,$A29)</f>
        <v>4352946.7768999999</v>
      </c>
      <c r="AE29" s="29">
        <f>SUMIFS('DATA 2'!AE$101:AE$133,'DATA 2'!$A$101:$A$133,$A29)</f>
        <v>4473233.1743999999</v>
      </c>
      <c r="AF29" s="29">
        <f>SUMIFS('DATA 2'!AF$101:AF$133,'DATA 2'!$A$101:$A$133,$A29)</f>
        <v>4596947.5094999997</v>
      </c>
      <c r="AG29" s="29">
        <f>SUMIFS('DATA 2'!AG$101:AG$133,'DATA 2'!$A$101:$A$133,$A29)</f>
        <v>4723602.7073999997</v>
      </c>
      <c r="AH29" s="29">
        <f>SUMIFS('DATA 2'!AH$101:AH$133,'DATA 2'!$A$101:$A$133,$A29)</f>
        <v>4852936.7682999996</v>
      </c>
      <c r="AI29" s="29">
        <f>SUMIFS('DATA 2'!AI$101:AI$133,'DATA 2'!$A$101:$A$133,$A29)</f>
        <v>4984918.8816999998</v>
      </c>
      <c r="AJ29" s="29">
        <f>SUMIFS('DATA 2'!AJ$101:AJ$133,'DATA 2'!$A$101:$A$133,$A29)</f>
        <v>5119668.5837000003</v>
      </c>
      <c r="AK29" s="29">
        <f>SUMIFS('DATA 2'!AK$101:AK$133,'DATA 2'!$A$101:$A$133,$A29)</f>
        <v>5257413.4698000001</v>
      </c>
      <c r="AL29" s="29">
        <f>SUMIFS('DATA 2'!AL$101:AL$133,'DATA 2'!$A$101:$A$133,$A29)</f>
        <v>5398494.6293000001</v>
      </c>
      <c r="AM29" s="29">
        <f>SUMIFS('DATA 2'!AM$101:AM$133,'DATA 2'!$A$101:$A$133,$A29)</f>
        <v>5543380.1200000001</v>
      </c>
      <c r="AN29" s="29">
        <f>SUMIFS('DATA 2'!AN$101:AN$133,'DATA 2'!$A$101:$A$133,$A29)</f>
        <v>5692682.6100000003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385813.55904000002</v>
      </c>
      <c r="E30" s="29">
        <f>SUMIFS('DATA 2'!E$101:E$133,'DATA 2'!$A$101:$A$133,$A30)</f>
        <v>396192.48402999999</v>
      </c>
      <c r="F30" s="29">
        <f>SUMIFS('DATA 2'!F$101:F$133,'DATA 2'!$A$101:$A$133,$A30)</f>
        <v>406664.64129</v>
      </c>
      <c r="G30" s="29">
        <f>SUMIFS('DATA 2'!G$101:G$133,'DATA 2'!$A$101:$A$133,$A30)</f>
        <v>418168.36722000001</v>
      </c>
      <c r="H30" s="29">
        <f>SUMIFS('DATA 2'!H$101:H$133,'DATA 2'!$A$101:$A$133,$A30)</f>
        <v>430685.70694</v>
      </c>
      <c r="I30" s="29">
        <f>SUMIFS('DATA 2'!I$101:I$133,'DATA 2'!$A$101:$A$133,$A30)</f>
        <v>443785.70055000001</v>
      </c>
      <c r="J30" s="29">
        <f>SUMIFS('DATA 2'!J$101:J$133,'DATA 2'!$A$101:$A$133,$A30)</f>
        <v>457258.75043000001</v>
      </c>
      <c r="K30" s="29">
        <f>SUMIFS('DATA 2'!K$101:K$133,'DATA 2'!$A$101:$A$133,$A30)</f>
        <v>470585.13589000003</v>
      </c>
      <c r="L30" s="29">
        <f>SUMIFS('DATA 2'!L$101:L$133,'DATA 2'!$A$101:$A$133,$A30)</f>
        <v>483987.20613999997</v>
      </c>
      <c r="M30" s="29">
        <f>SUMIFS('DATA 2'!M$101:M$133,'DATA 2'!$A$101:$A$133,$A30)</f>
        <v>497610.98131999996</v>
      </c>
      <c r="N30" s="29">
        <f>SUMIFS('DATA 2'!N$101:N$133,'DATA 2'!$A$101:$A$133,$A30)</f>
        <v>511401.70147999999</v>
      </c>
      <c r="O30" s="29">
        <f>SUMIFS('DATA 2'!O$101:O$133,'DATA 2'!$A$101:$A$133,$A30)</f>
        <v>525162.07299000002</v>
      </c>
      <c r="P30" s="29">
        <f>SUMIFS('DATA 2'!P$101:P$133,'DATA 2'!$A$101:$A$133,$A30)</f>
        <v>538936.50205999997</v>
      </c>
      <c r="Q30" s="29">
        <f>SUMIFS('DATA 2'!Q$101:Q$133,'DATA 2'!$A$101:$A$133,$A30)</f>
        <v>553206.03636999999</v>
      </c>
      <c r="R30" s="29">
        <f>SUMIFS('DATA 2'!R$101:R$133,'DATA 2'!$A$101:$A$133,$A30)</f>
        <v>567602.47652999999</v>
      </c>
      <c r="S30" s="29">
        <f>SUMIFS('DATA 2'!S$101:S$133,'DATA 2'!$A$101:$A$133,$A30)</f>
        <v>581934.69816000003</v>
      </c>
      <c r="T30" s="29">
        <f>SUMIFS('DATA 2'!T$101:T$133,'DATA 2'!$A$101:$A$133,$A30)</f>
        <v>596121.18527999998</v>
      </c>
      <c r="U30" s="29">
        <f>SUMIFS('DATA 2'!U$101:U$133,'DATA 2'!$A$101:$A$133,$A30)</f>
        <v>608700.66382000002</v>
      </c>
      <c r="V30" s="29">
        <f>SUMIFS('DATA 2'!V$101:V$133,'DATA 2'!$A$101:$A$133,$A30)</f>
        <v>620339.96068999998</v>
      </c>
      <c r="W30" s="29">
        <f>SUMIFS('DATA 2'!W$101:W$133,'DATA 2'!$A$101:$A$133,$A30)</f>
        <v>631301.59543999983</v>
      </c>
      <c r="X30" s="29">
        <f>SUMIFS('DATA 2'!X$101:X$133,'DATA 2'!$A$101:$A$133,$A30)</f>
        <v>641708.05183999997</v>
      </c>
      <c r="Y30" s="29">
        <f>SUMIFS('DATA 2'!Y$101:Y$133,'DATA 2'!$A$101:$A$133,$A30)</f>
        <v>651637.60283999995</v>
      </c>
      <c r="Z30" s="29">
        <f>SUMIFS('DATA 2'!Z$101:Z$133,'DATA 2'!$A$101:$A$133,$A30)</f>
        <v>661149.98930000002</v>
      </c>
      <c r="AA30" s="29">
        <f>SUMIFS('DATA 2'!AA$101:AA$133,'DATA 2'!$A$101:$A$133,$A30)</f>
        <v>670294.08929000003</v>
      </c>
      <c r="AB30" s="29">
        <f>SUMIFS('DATA 2'!AB$101:AB$133,'DATA 2'!$A$101:$A$133,$A30)</f>
        <v>679111.27439999999</v>
      </c>
      <c r="AC30" s="29">
        <f>SUMIFS('DATA 2'!AC$101:AC$133,'DATA 2'!$A$101:$A$133,$A30)</f>
        <v>687637.67775999999</v>
      </c>
      <c r="AD30" s="29">
        <f>SUMIFS('DATA 2'!AD$101:AD$133,'DATA 2'!$A$101:$A$133,$A30)</f>
        <v>695905.87387000001</v>
      </c>
      <c r="AE30" s="29">
        <f>SUMIFS('DATA 2'!AE$101:AE$133,'DATA 2'!$A$101:$A$133,$A30)</f>
        <v>703308.53431999998</v>
      </c>
      <c r="AF30" s="29">
        <f>SUMIFS('DATA 2'!AF$101:AF$133,'DATA 2'!$A$101:$A$133,$A30)</f>
        <v>710402.35211999994</v>
      </c>
      <c r="AG30" s="29">
        <f>SUMIFS('DATA 2'!AG$101:AG$133,'DATA 2'!$A$101:$A$133,$A30)</f>
        <v>717070.55131999997</v>
      </c>
      <c r="AH30" s="29">
        <f>SUMIFS('DATA 2'!AH$101:AH$133,'DATA 2'!$A$101:$A$133,$A30)</f>
        <v>723315.56264999998</v>
      </c>
      <c r="AI30" s="29">
        <f>SUMIFS('DATA 2'!AI$101:AI$133,'DATA 2'!$A$101:$A$133,$A30)</f>
        <v>729226.66267999995</v>
      </c>
      <c r="AJ30" s="29">
        <f>SUMIFS('DATA 2'!AJ$101:AJ$133,'DATA 2'!$A$101:$A$133,$A30)</f>
        <v>734916.40506000002</v>
      </c>
      <c r="AK30" s="29">
        <f>SUMIFS('DATA 2'!AK$101:AK$133,'DATA 2'!$A$101:$A$133,$A30)</f>
        <v>740493.97963000007</v>
      </c>
      <c r="AL30" s="29">
        <f>SUMIFS('DATA 2'!AL$101:AL$133,'DATA 2'!$A$101:$A$133,$A30)</f>
        <v>746062.48277000012</v>
      </c>
      <c r="AM30" s="29">
        <f>SUMIFS('DATA 2'!AM$101:AM$133,'DATA 2'!$A$101:$A$133,$A30)</f>
        <v>751722.34987000003</v>
      </c>
      <c r="AN30" s="29">
        <f>SUMIFS('DATA 2'!AN$101:AN$133,'DATA 2'!$A$101:$A$133,$A30)</f>
        <v>757573.65018999996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38611.627499849499</v>
      </c>
      <c r="E31" s="29">
        <f t="shared" si="5"/>
        <v>40484.89668716499</v>
      </c>
      <c r="F31" s="29">
        <f t="shared" si="5"/>
        <v>42334.965698510001</v>
      </c>
      <c r="G31" s="29">
        <f t="shared" si="5"/>
        <v>44391.870936090003</v>
      </c>
      <c r="H31" s="29">
        <f t="shared" si="5"/>
        <v>47607.340097600005</v>
      </c>
      <c r="I31" s="29">
        <f t="shared" si="5"/>
        <v>50863.740505399997</v>
      </c>
      <c r="J31" s="29">
        <f t="shared" si="5"/>
        <v>54653.524824499989</v>
      </c>
      <c r="K31" s="29">
        <f t="shared" si="5"/>
        <v>59116.683816500001</v>
      </c>
      <c r="L31" s="29">
        <f t="shared" si="5"/>
        <v>64478.042515499998</v>
      </c>
      <c r="M31" s="29">
        <f t="shared" si="5"/>
        <v>71164.783022120013</v>
      </c>
      <c r="N31" s="29">
        <f t="shared" si="5"/>
        <v>79922.005465470007</v>
      </c>
      <c r="O31" s="29">
        <f t="shared" si="5"/>
        <v>91929.030951246968</v>
      </c>
      <c r="P31" s="29">
        <f t="shared" si="5"/>
        <v>101917.51047216401</v>
      </c>
      <c r="Q31" s="29">
        <f t="shared" si="5"/>
        <v>113779.98780959801</v>
      </c>
      <c r="R31" s="29">
        <f t="shared" si="5"/>
        <v>127233.48086461899</v>
      </c>
      <c r="S31" s="29">
        <f t="shared" si="5"/>
        <v>142326.09339939198</v>
      </c>
      <c r="T31" s="29">
        <f t="shared" si="5"/>
        <v>159244.17116797902</v>
      </c>
      <c r="U31" s="29">
        <f t="shared" si="5"/>
        <v>173381.76929333602</v>
      </c>
      <c r="V31" s="29">
        <f t="shared" si="5"/>
        <v>187305.847736333</v>
      </c>
      <c r="W31" s="29">
        <f t="shared" si="5"/>
        <v>200899.44055491127</v>
      </c>
      <c r="X31" s="29">
        <f t="shared" si="5"/>
        <v>214144.5940469995</v>
      </c>
      <c r="Y31" s="29">
        <f t="shared" si="5"/>
        <v>227043.08760280261</v>
      </c>
      <c r="Z31" s="29">
        <f t="shared" si="5"/>
        <v>239611.24825582711</v>
      </c>
      <c r="AA31" s="29">
        <f t="shared" si="5"/>
        <v>251870.36875494724</v>
      </c>
      <c r="AB31" s="29">
        <f t="shared" si="5"/>
        <v>263840.67265067599</v>
      </c>
      <c r="AC31" s="29">
        <f t="shared" si="5"/>
        <v>275538.92386888649</v>
      </c>
      <c r="AD31" s="29">
        <f t="shared" si="5"/>
        <v>286979.12450635392</v>
      </c>
      <c r="AE31" s="29">
        <f t="shared" si="5"/>
        <v>296951.88284720597</v>
      </c>
      <c r="AF31" s="29">
        <f t="shared" si="5"/>
        <v>307095.63142140181</v>
      </c>
      <c r="AG31" s="29">
        <f t="shared" si="5"/>
        <v>316834.12128793512</v>
      </c>
      <c r="AH31" s="29">
        <f t="shared" si="5"/>
        <v>325986.4862930706</v>
      </c>
      <c r="AI31" s="29">
        <f t="shared" si="5"/>
        <v>334554.17420124868</v>
      </c>
      <c r="AJ31" s="29">
        <f t="shared" si="5"/>
        <v>342599.5747847936</v>
      </c>
      <c r="AK31" s="29">
        <f t="shared" si="5"/>
        <v>350207.50320156082</v>
      </c>
      <c r="AL31" s="29">
        <f t="shared" si="5"/>
        <v>357494.05888895597</v>
      </c>
      <c r="AM31" s="29">
        <f t="shared" si="5"/>
        <v>364632.80994199752</v>
      </c>
      <c r="AN31" s="29">
        <f t="shared" si="5"/>
        <v>371856.62964982347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11371.623610000001</v>
      </c>
      <c r="E32" s="29">
        <f>SUMIFS('DATA 2'!E$101:E$133,'DATA 2'!$A$101:$A$133,$A32)</f>
        <v>12068.964529999999</v>
      </c>
      <c r="F32" s="29">
        <f>SUMIFS('DATA 2'!F$101:F$133,'DATA 2'!$A$101:$A$133,$A32)</f>
        <v>12790.499900000001</v>
      </c>
      <c r="G32" s="29">
        <f>SUMIFS('DATA 2'!G$101:G$133,'DATA 2'!$A$101:$A$133,$A32)</f>
        <v>13492.45506</v>
      </c>
      <c r="H32" s="29">
        <f>SUMIFS('DATA 2'!H$101:H$133,'DATA 2'!$A$101:$A$133,$A32)</f>
        <v>15163.067569999999</v>
      </c>
      <c r="I32" s="29">
        <f>SUMIFS('DATA 2'!I$101:I$133,'DATA 2'!$A$101:$A$133,$A32)</f>
        <v>16816.808659999999</v>
      </c>
      <c r="J32" s="29">
        <f>SUMIFS('DATA 2'!J$101:J$133,'DATA 2'!$A$101:$A$133,$A32)</f>
        <v>18180.54206</v>
      </c>
      <c r="K32" s="29">
        <f>SUMIFS('DATA 2'!K$101:K$133,'DATA 2'!$A$101:$A$133,$A32)</f>
        <v>19225.235130000001</v>
      </c>
      <c r="L32" s="29">
        <f>SUMIFS('DATA 2'!L$101:L$133,'DATA 2'!$A$101:$A$133,$A32)</f>
        <v>19968.297689999999</v>
      </c>
      <c r="M32" s="29">
        <f>SUMIFS('DATA 2'!M$101:M$133,'DATA 2'!$A$101:$A$133,$A32)</f>
        <v>20395.50172</v>
      </c>
      <c r="N32" s="29">
        <f>SUMIFS('DATA 2'!N$101:N$133,'DATA 2'!$A$101:$A$133,$A32)</f>
        <v>20438.664769999999</v>
      </c>
      <c r="O32" s="29">
        <f>SUMIFS('DATA 2'!O$101:O$133,'DATA 2'!$A$101:$A$133,$A32)</f>
        <v>19974.15093</v>
      </c>
      <c r="P32" s="29">
        <f>SUMIFS('DATA 2'!P$101:P$133,'DATA 2'!$A$101:$A$133,$A32)</f>
        <v>20975.698400000001</v>
      </c>
      <c r="Q32" s="29">
        <f>SUMIFS('DATA 2'!Q$101:Q$133,'DATA 2'!$A$101:$A$133,$A32)</f>
        <v>22527.461190000002</v>
      </c>
      <c r="R32" s="29">
        <f>SUMIFS('DATA 2'!R$101:R$133,'DATA 2'!$A$101:$A$133,$A32)</f>
        <v>24307.638610000002</v>
      </c>
      <c r="S32" s="29">
        <f>SUMIFS('DATA 2'!S$101:S$133,'DATA 2'!$A$101:$A$133,$A32)</f>
        <v>26206.157019999999</v>
      </c>
      <c r="T32" s="29">
        <f>SUMIFS('DATA 2'!T$101:T$133,'DATA 2'!$A$101:$A$133,$A32)</f>
        <v>28184.55874</v>
      </c>
      <c r="U32" s="29">
        <f>SUMIFS('DATA 2'!U$101:U$133,'DATA 2'!$A$101:$A$133,$A32)</f>
        <v>30009.238600000001</v>
      </c>
      <c r="V32" s="29">
        <f>SUMIFS('DATA 2'!V$101:V$133,'DATA 2'!$A$101:$A$133,$A32)</f>
        <v>31688.79567</v>
      </c>
      <c r="W32" s="29">
        <f>SUMIFS('DATA 2'!W$101:W$133,'DATA 2'!$A$101:$A$133,$A32)</f>
        <v>33205.524709999998</v>
      </c>
      <c r="X32" s="29">
        <f>SUMIFS('DATA 2'!X$101:X$133,'DATA 2'!$A$101:$A$133,$A32)</f>
        <v>34549.043799999999</v>
      </c>
      <c r="Y32" s="29">
        <f>SUMIFS('DATA 2'!Y$101:Y$133,'DATA 2'!$A$101:$A$133,$A32)</f>
        <v>35714.759729999998</v>
      </c>
      <c r="Z32" s="29">
        <f>SUMIFS('DATA 2'!Z$101:Z$133,'DATA 2'!$A$101:$A$133,$A32)</f>
        <v>36702.004869999997</v>
      </c>
      <c r="AA32" s="29">
        <f>SUMIFS('DATA 2'!AA$101:AA$133,'DATA 2'!$A$101:$A$133,$A32)</f>
        <v>37512.28845</v>
      </c>
      <c r="AB32" s="29">
        <f>SUMIFS('DATA 2'!AB$101:AB$133,'DATA 2'!$A$101:$A$133,$A32)</f>
        <v>38148.184569999998</v>
      </c>
      <c r="AC32" s="29">
        <f>SUMIFS('DATA 2'!AC$101:AC$133,'DATA 2'!$A$101:$A$133,$A32)</f>
        <v>38612.867630000001</v>
      </c>
      <c r="AD32" s="29">
        <f>SUMIFS('DATA 2'!AD$101:AD$133,'DATA 2'!$A$101:$A$133,$A32)</f>
        <v>38910.147250000002</v>
      </c>
      <c r="AE32" s="29">
        <f>SUMIFS('DATA 2'!AE$101:AE$133,'DATA 2'!$A$101:$A$133,$A32)</f>
        <v>39822.355739999999</v>
      </c>
      <c r="AF32" s="29">
        <f>SUMIFS('DATA 2'!AF$101:AF$133,'DATA 2'!$A$101:$A$133,$A32)</f>
        <v>40897.728940000001</v>
      </c>
      <c r="AG32" s="29">
        <f>SUMIFS('DATA 2'!AG$101:AG$133,'DATA 2'!$A$101:$A$133,$A32)</f>
        <v>41945.780579999999</v>
      </c>
      <c r="AH32" s="29">
        <f>SUMIFS('DATA 2'!AH$101:AH$133,'DATA 2'!$A$101:$A$133,$A32)</f>
        <v>42887.205779999997</v>
      </c>
      <c r="AI32" s="29">
        <f>SUMIFS('DATA 2'!AI$101:AI$133,'DATA 2'!$A$101:$A$133,$A32)</f>
        <v>43685.882010000001</v>
      </c>
      <c r="AJ32" s="29">
        <f>SUMIFS('DATA 2'!AJ$101:AJ$133,'DATA 2'!$A$101:$A$133,$A32)</f>
        <v>44319.4084</v>
      </c>
      <c r="AK32" s="29">
        <f>SUMIFS('DATA 2'!AK$101:AK$133,'DATA 2'!$A$101:$A$133,$A32)</f>
        <v>44767.03458</v>
      </c>
      <c r="AL32" s="29">
        <f>SUMIFS('DATA 2'!AL$101:AL$133,'DATA 2'!$A$101:$A$133,$A32)</f>
        <v>45006.727899999998</v>
      </c>
      <c r="AM32" s="29">
        <f>SUMIFS('DATA 2'!AM$101:AM$133,'DATA 2'!$A$101:$A$133,$A32)</f>
        <v>45016.406190000002</v>
      </c>
      <c r="AN32" s="29">
        <f>SUMIFS('DATA 2'!AN$101:AN$133,'DATA 2'!$A$101:$A$133,$A32)</f>
        <v>44774.16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978.03723720000005</v>
      </c>
      <c r="E33" s="29">
        <f>SUMIFS('DATA 2'!E$101:E$133,'DATA 2'!$A$101:$A$133,$A33)</f>
        <v>1267.967212</v>
      </c>
      <c r="F33" s="29">
        <f>SUMIFS('DATA 2'!F$101:F$133,'DATA 2'!$A$101:$A$133,$A33)</f>
        <v>1642.038086</v>
      </c>
      <c r="G33" s="29">
        <f>SUMIFS('DATA 2'!G$101:G$133,'DATA 2'!$A$101:$A$133,$A33)</f>
        <v>2121.2452170000001</v>
      </c>
      <c r="H33" s="29">
        <f>SUMIFS('DATA 2'!H$101:H$133,'DATA 2'!$A$101:$A$133,$A33)</f>
        <v>2945.6850410000002</v>
      </c>
      <c r="I33" s="29">
        <f>SUMIFS('DATA 2'!I$101:I$133,'DATA 2'!$A$101:$A$133,$A33)</f>
        <v>3912.0821919999998</v>
      </c>
      <c r="J33" s="29">
        <f>SUMIFS('DATA 2'!J$101:J$133,'DATA 2'!$A$101:$A$133,$A33)</f>
        <v>5059.4332599999998</v>
      </c>
      <c r="K33" s="29">
        <f>SUMIFS('DATA 2'!K$101:K$133,'DATA 2'!$A$101:$A$133,$A33)</f>
        <v>6431.9471450000001</v>
      </c>
      <c r="L33" s="29">
        <f>SUMIFS('DATA 2'!L$101:L$133,'DATA 2'!$A$101:$A$133,$A33)</f>
        <v>8068.3331189999999</v>
      </c>
      <c r="M33" s="29">
        <f>SUMIFS('DATA 2'!M$101:M$133,'DATA 2'!$A$101:$A$133,$A33)</f>
        <v>9981.5271389999998</v>
      </c>
      <c r="N33" s="29">
        <f>SUMIFS('DATA 2'!N$101:N$133,'DATA 2'!$A$101:$A$133,$A33)</f>
        <v>12129.45038</v>
      </c>
      <c r="O33" s="29">
        <f>SUMIFS('DATA 2'!O$101:O$133,'DATA 2'!$A$101:$A$133,$A33)</f>
        <v>14369.102779999999</v>
      </c>
      <c r="P33" s="29">
        <f>SUMIFS('DATA 2'!P$101:P$133,'DATA 2'!$A$101:$A$133,$A33)</f>
        <v>17973.3279</v>
      </c>
      <c r="Q33" s="29">
        <f>SUMIFS('DATA 2'!Q$101:Q$133,'DATA 2'!$A$101:$A$133,$A33)</f>
        <v>22401.923269999999</v>
      </c>
      <c r="R33" s="29">
        <f>SUMIFS('DATA 2'!R$101:R$133,'DATA 2'!$A$101:$A$133,$A33)</f>
        <v>27776.136930000001</v>
      </c>
      <c r="S33" s="29">
        <f>SUMIFS('DATA 2'!S$101:S$133,'DATA 2'!$A$101:$A$133,$A33)</f>
        <v>34250.95852</v>
      </c>
      <c r="T33" s="29">
        <f>SUMIFS('DATA 2'!T$101:T$133,'DATA 2'!$A$101:$A$133,$A33)</f>
        <v>42012.008549999999</v>
      </c>
      <c r="U33" s="29">
        <f>SUMIFS('DATA 2'!U$101:U$133,'DATA 2'!$A$101:$A$133,$A33)</f>
        <v>48493.351840000003</v>
      </c>
      <c r="V33" s="29">
        <f>SUMIFS('DATA 2'!V$101:V$133,'DATA 2'!$A$101:$A$133,$A33)</f>
        <v>55414.621720000003</v>
      </c>
      <c r="W33" s="29">
        <f>SUMIFS('DATA 2'!W$101:W$133,'DATA 2'!$A$101:$A$133,$A33)</f>
        <v>62715.756070000003</v>
      </c>
      <c r="X33" s="29">
        <f>SUMIFS('DATA 2'!X$101:X$133,'DATA 2'!$A$101:$A$133,$A33)</f>
        <v>70373.881770000007</v>
      </c>
      <c r="Y33" s="29">
        <f>SUMIFS('DATA 2'!Y$101:Y$133,'DATA 2'!$A$101:$A$133,$A33)</f>
        <v>78371.684030000004</v>
      </c>
      <c r="Z33" s="29">
        <f>SUMIFS('DATA 2'!Z$101:Z$133,'DATA 2'!$A$101:$A$133,$A33)</f>
        <v>86696.30197</v>
      </c>
      <c r="AA33" s="29">
        <f>SUMIFS('DATA 2'!AA$101:AA$133,'DATA 2'!$A$101:$A$133,$A33)</f>
        <v>95336.588900000002</v>
      </c>
      <c r="AB33" s="29">
        <f>SUMIFS('DATA 2'!AB$101:AB$133,'DATA 2'!$A$101:$A$133,$A33)</f>
        <v>104281.17359999999</v>
      </c>
      <c r="AC33" s="29">
        <f>SUMIFS('DATA 2'!AC$101:AC$133,'DATA 2'!$A$101:$A$133,$A33)</f>
        <v>113517.4979</v>
      </c>
      <c r="AD33" s="29">
        <f>SUMIFS('DATA 2'!AD$101:AD$133,'DATA 2'!$A$101:$A$133,$A33)</f>
        <v>123031.9302</v>
      </c>
      <c r="AE33" s="29">
        <f>SUMIFS('DATA 2'!AE$101:AE$133,'DATA 2'!$A$101:$A$133,$A33)</f>
        <v>130161.45110000001</v>
      </c>
      <c r="AF33" s="29">
        <f>SUMIFS('DATA 2'!AF$101:AF$133,'DATA 2'!$A$101:$A$133,$A33)</f>
        <v>137169.15160000001</v>
      </c>
      <c r="AG33" s="29">
        <f>SUMIFS('DATA 2'!AG$101:AG$133,'DATA 2'!$A$101:$A$133,$A33)</f>
        <v>143865.62059999999</v>
      </c>
      <c r="AH33" s="29">
        <f>SUMIFS('DATA 2'!AH$101:AH$133,'DATA 2'!$A$101:$A$133,$A33)</f>
        <v>150142.03690000001</v>
      </c>
      <c r="AI33" s="29">
        <f>SUMIFS('DATA 2'!AI$101:AI$133,'DATA 2'!$A$101:$A$133,$A33)</f>
        <v>155929.658</v>
      </c>
      <c r="AJ33" s="29">
        <f>SUMIFS('DATA 2'!AJ$101:AJ$133,'DATA 2'!$A$101:$A$133,$A33)</f>
        <v>161158.8952</v>
      </c>
      <c r="AK33" s="29">
        <f>SUMIFS('DATA 2'!AK$101:AK$133,'DATA 2'!$A$101:$A$133,$A33)</f>
        <v>165744.13750000001</v>
      </c>
      <c r="AL33" s="29">
        <f>SUMIFS('DATA 2'!AL$101:AL$133,'DATA 2'!$A$101:$A$133,$A33)</f>
        <v>169586.61989999999</v>
      </c>
      <c r="AM33" s="29">
        <f>SUMIFS('DATA 2'!AM$101:AM$133,'DATA 2'!$A$101:$A$133,$A33)</f>
        <v>172584.4032</v>
      </c>
      <c r="AN33" s="29">
        <f>SUMIFS('DATA 2'!AN$101:AN$133,'DATA 2'!$A$101:$A$133,$A33)</f>
        <v>174630.2395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658.24612579999996</v>
      </c>
      <c r="E34" s="29">
        <f>SUMIFS('DATA 2'!E$101:E$133,'DATA 2'!$A$101:$A$133,$A34)</f>
        <v>675.54116580000004</v>
      </c>
      <c r="F34" s="29">
        <f>SUMIFS('DATA 2'!F$101:F$133,'DATA 2'!$A$101:$A$133,$A34)</f>
        <v>689.57035570000005</v>
      </c>
      <c r="G34" s="29">
        <f>SUMIFS('DATA 2'!G$101:G$133,'DATA 2'!$A$101:$A$133,$A34)</f>
        <v>699.13458360000004</v>
      </c>
      <c r="H34" s="29">
        <f>SUMIFS('DATA 2'!H$101:H$133,'DATA 2'!$A$101:$A$133,$A34)</f>
        <v>826.38210230000004</v>
      </c>
      <c r="I34" s="29">
        <f>SUMIFS('DATA 2'!I$101:I$133,'DATA 2'!$A$101:$A$133,$A34)</f>
        <v>996.13382850000005</v>
      </c>
      <c r="J34" s="29">
        <f>SUMIFS('DATA 2'!J$101:J$133,'DATA 2'!$A$101:$A$133,$A34)</f>
        <v>1186.3101119999999</v>
      </c>
      <c r="K34" s="29">
        <f>SUMIFS('DATA 2'!K$101:K$133,'DATA 2'!$A$101:$A$133,$A34)</f>
        <v>1392.1426260000001</v>
      </c>
      <c r="L34" s="29">
        <f>SUMIFS('DATA 2'!L$101:L$133,'DATA 2'!$A$101:$A$133,$A34)</f>
        <v>1613.156377</v>
      </c>
      <c r="M34" s="29">
        <f>SUMIFS('DATA 2'!M$101:M$133,'DATA 2'!$A$101:$A$133,$A34)</f>
        <v>1846.3501429999999</v>
      </c>
      <c r="N34" s="29">
        <f>SUMIFS('DATA 2'!N$101:N$133,'DATA 2'!$A$101:$A$133,$A34)</f>
        <v>2081.4891790000001</v>
      </c>
      <c r="O34" s="29">
        <f>SUMIFS('DATA 2'!O$101:O$133,'DATA 2'!$A$101:$A$133,$A34)</f>
        <v>2296.4824090000002</v>
      </c>
      <c r="P34" s="29">
        <f>SUMIFS('DATA 2'!P$101:P$133,'DATA 2'!$A$101:$A$133,$A34)</f>
        <v>2460.9356029999999</v>
      </c>
      <c r="Q34" s="29">
        <f>SUMIFS('DATA 2'!Q$101:Q$133,'DATA 2'!$A$101:$A$133,$A34)</f>
        <v>2602.8690529999999</v>
      </c>
      <c r="R34" s="29">
        <f>SUMIFS('DATA 2'!R$101:R$133,'DATA 2'!$A$101:$A$133,$A34)</f>
        <v>2728.6318670000001</v>
      </c>
      <c r="S34" s="29">
        <f>SUMIFS('DATA 2'!S$101:S$133,'DATA 2'!$A$101:$A$133,$A34)</f>
        <v>2838.4155620000001</v>
      </c>
      <c r="T34" s="29">
        <f>SUMIFS('DATA 2'!T$101:T$133,'DATA 2'!$A$101:$A$133,$A34)</f>
        <v>2931.4410699999999</v>
      </c>
      <c r="U34" s="29">
        <f>SUMIFS('DATA 2'!U$101:U$133,'DATA 2'!$A$101:$A$133,$A34)</f>
        <v>3058.210145</v>
      </c>
      <c r="V34" s="29">
        <f>SUMIFS('DATA 2'!V$101:V$133,'DATA 2'!$A$101:$A$133,$A34)</f>
        <v>3180.7698789999999</v>
      </c>
      <c r="W34" s="29">
        <f>SUMIFS('DATA 2'!W$101:W$133,'DATA 2'!$A$101:$A$133,$A34)</f>
        <v>3283.8443349999998</v>
      </c>
      <c r="X34" s="29">
        <f>SUMIFS('DATA 2'!X$101:X$133,'DATA 2'!$A$101:$A$133,$A34)</f>
        <v>3362.5958559999999</v>
      </c>
      <c r="Y34" s="29">
        <f>SUMIFS('DATA 2'!Y$101:Y$133,'DATA 2'!$A$101:$A$133,$A34)</f>
        <v>3416.0518010000001</v>
      </c>
      <c r="Z34" s="29">
        <f>SUMIFS('DATA 2'!Z$101:Z$133,'DATA 2'!$A$101:$A$133,$A34)</f>
        <v>3444.8246680000002</v>
      </c>
      <c r="AA34" s="29">
        <f>SUMIFS('DATA 2'!AA$101:AA$133,'DATA 2'!$A$101:$A$133,$A34)</f>
        <v>3450.2238819999998</v>
      </c>
      <c r="AB34" s="29">
        <f>SUMIFS('DATA 2'!AB$101:AB$133,'DATA 2'!$A$101:$A$133,$A34)</f>
        <v>3433.880208</v>
      </c>
      <c r="AC34" s="29">
        <f>SUMIFS('DATA 2'!AC$101:AC$133,'DATA 2'!$A$101:$A$133,$A34)</f>
        <v>3397.5822020000001</v>
      </c>
      <c r="AD34" s="29">
        <f>SUMIFS('DATA 2'!AD$101:AD$133,'DATA 2'!$A$101:$A$133,$A34)</f>
        <v>3343.2105219999999</v>
      </c>
      <c r="AE34" s="29">
        <f>SUMIFS('DATA 2'!AE$101:AE$133,'DATA 2'!$A$101:$A$133,$A34)</f>
        <v>3318.2840120000001</v>
      </c>
      <c r="AF34" s="29">
        <f>SUMIFS('DATA 2'!AF$101:AF$133,'DATA 2'!$A$101:$A$133,$A34)</f>
        <v>3294.9255950000002</v>
      </c>
      <c r="AG34" s="29">
        <f>SUMIFS('DATA 2'!AG$101:AG$133,'DATA 2'!$A$101:$A$133,$A34)</f>
        <v>3261.7268789999998</v>
      </c>
      <c r="AH34" s="29">
        <f>SUMIFS('DATA 2'!AH$101:AH$133,'DATA 2'!$A$101:$A$133,$A34)</f>
        <v>3214.806431</v>
      </c>
      <c r="AI34" s="29">
        <f>SUMIFS('DATA 2'!AI$101:AI$133,'DATA 2'!$A$101:$A$133,$A34)</f>
        <v>3153.3956790000002</v>
      </c>
      <c r="AJ34" s="29">
        <f>SUMIFS('DATA 2'!AJ$101:AJ$133,'DATA 2'!$A$101:$A$133,$A34)</f>
        <v>3077.771135</v>
      </c>
      <c r="AK34" s="29">
        <f>SUMIFS('DATA 2'!AK$101:AK$133,'DATA 2'!$A$101:$A$133,$A34)</f>
        <v>2988.4132639999998</v>
      </c>
      <c r="AL34" s="29">
        <f>SUMIFS('DATA 2'!AL$101:AL$133,'DATA 2'!$A$101:$A$133,$A34)</f>
        <v>2885.8241440000002</v>
      </c>
      <c r="AM34" s="29">
        <f>SUMIFS('DATA 2'!AM$101:AM$133,'DATA 2'!$A$101:$A$133,$A34)</f>
        <v>2770.611343</v>
      </c>
      <c r="AN34" s="29">
        <f>SUMIFS('DATA 2'!AN$101:AN$133,'DATA 2'!$A$101:$A$133,$A34)</f>
        <v>2643.4827989999999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9.1334389770000008</v>
      </c>
      <c r="E35" s="29">
        <f>SUMIFS('DATA 2'!E$101:E$133,'DATA 2'!$A$101:$A$133,$A35)</f>
        <v>19.20294329</v>
      </c>
      <c r="F35" s="29">
        <f>SUMIFS('DATA 2'!F$101:F$133,'DATA 2'!$A$101:$A$133,$A35)</f>
        <v>40.693074230000001</v>
      </c>
      <c r="G35" s="29">
        <f>SUMIFS('DATA 2'!G$101:G$133,'DATA 2'!$A$101:$A$133,$A35)</f>
        <v>86.701709089999994</v>
      </c>
      <c r="H35" s="29">
        <f>SUMIFS('DATA 2'!H$101:H$133,'DATA 2'!$A$101:$A$133,$A35)</f>
        <v>188.7538563</v>
      </c>
      <c r="I35" s="29">
        <f>SUMIFS('DATA 2'!I$101:I$133,'DATA 2'!$A$101:$A$133,$A35)</f>
        <v>394.58331900000002</v>
      </c>
      <c r="J35" s="29">
        <f>SUMIFS('DATA 2'!J$101:J$133,'DATA 2'!$A$101:$A$133,$A35)</f>
        <v>803.49308140000005</v>
      </c>
      <c r="K35" s="29">
        <f>SUMIFS('DATA 2'!K$101:K$133,'DATA 2'!$A$101:$A$133,$A35)</f>
        <v>1605.8435469999999</v>
      </c>
      <c r="L35" s="29">
        <f>SUMIFS('DATA 2'!L$101:L$133,'DATA 2'!$A$101:$A$133,$A35)</f>
        <v>3159.9259189999998</v>
      </c>
      <c r="M35" s="29">
        <f>SUMIFS('DATA 2'!M$101:M$133,'DATA 2'!$A$101:$A$133,$A35)</f>
        <v>6118.7689650000002</v>
      </c>
      <c r="N35" s="29">
        <f>SUMIFS('DATA 2'!N$101:N$133,'DATA 2'!$A$101:$A$133,$A35)</f>
        <v>11615.5239</v>
      </c>
      <c r="O35" s="29">
        <f>SUMIFS('DATA 2'!O$101:O$133,'DATA 2'!$A$101:$A$133,$A35)</f>
        <v>21462.906999999999</v>
      </c>
      <c r="P35" s="29">
        <f>SUMIFS('DATA 2'!P$101:P$133,'DATA 2'!$A$101:$A$133,$A35)</f>
        <v>25986.585770000002</v>
      </c>
      <c r="Q35" s="29">
        <f>SUMIFS('DATA 2'!Q$101:Q$133,'DATA 2'!$A$101:$A$133,$A35)</f>
        <v>31062.693960000001</v>
      </c>
      <c r="R35" s="29">
        <f>SUMIFS('DATA 2'!R$101:R$133,'DATA 2'!$A$101:$A$133,$A35)</f>
        <v>36703.668720000001</v>
      </c>
      <c r="S35" s="29">
        <f>SUMIFS('DATA 2'!S$101:S$133,'DATA 2'!$A$101:$A$133,$A35)</f>
        <v>42935.798269999999</v>
      </c>
      <c r="T35" s="29">
        <f>SUMIFS('DATA 2'!T$101:T$133,'DATA 2'!$A$101:$A$133,$A35)</f>
        <v>49793.297209999997</v>
      </c>
      <c r="U35" s="29">
        <f>SUMIFS('DATA 2'!U$101:U$133,'DATA 2'!$A$101:$A$133,$A35)</f>
        <v>55183.441599999998</v>
      </c>
      <c r="V35" s="29">
        <f>SUMIFS('DATA 2'!V$101:V$133,'DATA 2'!$A$101:$A$133,$A35)</f>
        <v>60459.195769999998</v>
      </c>
      <c r="W35" s="29">
        <f>SUMIFS('DATA 2'!W$101:W$133,'DATA 2'!$A$101:$A$133,$A35)</f>
        <v>65532.048470000002</v>
      </c>
      <c r="X35" s="29">
        <f>SUMIFS('DATA 2'!X$101:X$133,'DATA 2'!$A$101:$A$133,$A35)</f>
        <v>70365.071949999998</v>
      </c>
      <c r="Y35" s="29">
        <f>SUMIFS('DATA 2'!Y$101:Y$133,'DATA 2'!$A$101:$A$133,$A35)</f>
        <v>74933.545370000007</v>
      </c>
      <c r="Z35" s="29">
        <f>SUMIFS('DATA 2'!Z$101:Z$133,'DATA 2'!$A$101:$A$133,$A35)</f>
        <v>79222.151419999995</v>
      </c>
      <c r="AA35" s="29">
        <f>SUMIFS('DATA 2'!AA$101:AA$133,'DATA 2'!$A$101:$A$133,$A35)</f>
        <v>83221.152239999996</v>
      </c>
      <c r="AB35" s="29">
        <f>SUMIFS('DATA 2'!AB$101:AB$133,'DATA 2'!$A$101:$A$133,$A35)</f>
        <v>86924.002269999997</v>
      </c>
      <c r="AC35" s="29">
        <f>SUMIFS('DATA 2'!AC$101:AC$133,'DATA 2'!$A$101:$A$133,$A35)</f>
        <v>90326.234079999995</v>
      </c>
      <c r="AD35" s="29">
        <f>SUMIFS('DATA 2'!AD$101:AD$133,'DATA 2'!$A$101:$A$133,$A35)</f>
        <v>93425.393689999997</v>
      </c>
      <c r="AE35" s="29">
        <f>SUMIFS('DATA 2'!AE$101:AE$133,'DATA 2'!$A$101:$A$133,$A35)</f>
        <v>95944.952810000003</v>
      </c>
      <c r="AF35" s="29">
        <f>SUMIFS('DATA 2'!AF$101:AF$133,'DATA 2'!$A$101:$A$133,$A35)</f>
        <v>98173.637180000005</v>
      </c>
      <c r="AG35" s="29">
        <f>SUMIFS('DATA 2'!AG$101:AG$133,'DATA 2'!$A$101:$A$133,$A35)</f>
        <v>99997.040099999998</v>
      </c>
      <c r="AH35" s="29">
        <f>SUMIFS('DATA 2'!AH$101:AH$133,'DATA 2'!$A$101:$A$133,$A35)</f>
        <v>101369.39939999999</v>
      </c>
      <c r="AI35" s="29">
        <f>SUMIFS('DATA 2'!AI$101:AI$133,'DATA 2'!$A$101:$A$133,$A35)</f>
        <v>102277.6358</v>
      </c>
      <c r="AJ35" s="29">
        <f>SUMIFS('DATA 2'!AJ$101:AJ$133,'DATA 2'!$A$101:$A$133,$A35)</f>
        <v>102710.9948</v>
      </c>
      <c r="AK35" s="29">
        <f>SUMIFS('DATA 2'!AK$101:AK$133,'DATA 2'!$A$101:$A$133,$A35)</f>
        <v>102651.5842</v>
      </c>
      <c r="AL35" s="29">
        <f>SUMIFS('DATA 2'!AL$101:AL$133,'DATA 2'!$A$101:$A$133,$A35)</f>
        <v>102077.3437</v>
      </c>
      <c r="AM35" s="29">
        <f>SUMIFS('DATA 2'!AM$101:AM$133,'DATA 2'!$A$101:$A$133,$A35)</f>
        <v>100968.7356</v>
      </c>
      <c r="AN35" s="29">
        <f>SUMIFS('DATA 2'!AN$101:AN$133,'DATA 2'!$A$101:$A$133,$A35)</f>
        <v>99307.48732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363.66595669999998</v>
      </c>
      <c r="E36" s="29">
        <f>SUMIFS('DATA 2'!E$101:E$133,'DATA 2'!$A$101:$A$133,$A36)</f>
        <v>489.699703</v>
      </c>
      <c r="F36" s="29">
        <f>SUMIFS('DATA 2'!F$101:F$133,'DATA 2'!$A$101:$A$133,$A36)</f>
        <v>674.77756450000004</v>
      </c>
      <c r="G36" s="29">
        <f>SUMIFS('DATA 2'!G$101:G$133,'DATA 2'!$A$101:$A$133,$A36)</f>
        <v>938.62488050000002</v>
      </c>
      <c r="H36" s="29">
        <f>SUMIFS('DATA 2'!H$101:H$133,'DATA 2'!$A$101:$A$133,$A36)</f>
        <v>1234.3438530000001</v>
      </c>
      <c r="I36" s="29">
        <f>SUMIFS('DATA 2'!I$101:I$133,'DATA 2'!$A$101:$A$133,$A36)</f>
        <v>1542.0971689999999</v>
      </c>
      <c r="J36" s="29">
        <f>SUMIFS('DATA 2'!J$101:J$133,'DATA 2'!$A$101:$A$133,$A36)</f>
        <v>1856.6439310000001</v>
      </c>
      <c r="K36" s="29">
        <f>SUMIFS('DATA 2'!K$101:K$133,'DATA 2'!$A$101:$A$133,$A36)</f>
        <v>2177.9252339999998</v>
      </c>
      <c r="L36" s="29">
        <f>SUMIFS('DATA 2'!L$101:L$133,'DATA 2'!$A$101:$A$133,$A36)</f>
        <v>2504.4774619999998</v>
      </c>
      <c r="M36" s="29">
        <f>SUMIFS('DATA 2'!M$101:M$133,'DATA 2'!$A$101:$A$133,$A36)</f>
        <v>2827.8902750000002</v>
      </c>
      <c r="N36" s="29">
        <f>SUMIFS('DATA 2'!N$101:N$133,'DATA 2'!$A$101:$A$133,$A36)</f>
        <v>3128.2867540000002</v>
      </c>
      <c r="O36" s="29">
        <f>SUMIFS('DATA 2'!O$101:O$133,'DATA 2'!$A$101:$A$133,$A36)</f>
        <v>3370.0364549999999</v>
      </c>
      <c r="P36" s="29">
        <f>SUMIFS('DATA 2'!P$101:P$133,'DATA 2'!$A$101:$A$133,$A36)</f>
        <v>3778.4303570000002</v>
      </c>
      <c r="Q36" s="29">
        <f>SUMIFS('DATA 2'!Q$101:Q$133,'DATA 2'!$A$101:$A$133,$A36)</f>
        <v>4277.8050480000002</v>
      </c>
      <c r="R36" s="29">
        <f>SUMIFS('DATA 2'!R$101:R$133,'DATA 2'!$A$101:$A$133,$A36)</f>
        <v>4835.1705689999999</v>
      </c>
      <c r="S36" s="29">
        <f>SUMIFS('DATA 2'!S$101:S$133,'DATA 2'!$A$101:$A$133,$A36)</f>
        <v>5436.3797329999998</v>
      </c>
      <c r="T36" s="29">
        <f>SUMIFS('DATA 2'!T$101:T$133,'DATA 2'!$A$101:$A$133,$A36)</f>
        <v>6074.400165</v>
      </c>
      <c r="U36" s="29">
        <f>SUMIFS('DATA 2'!U$101:U$133,'DATA 2'!$A$101:$A$133,$A36)</f>
        <v>6560.0811809999996</v>
      </c>
      <c r="V36" s="29">
        <f>SUMIFS('DATA 2'!V$101:V$133,'DATA 2'!$A$101:$A$133,$A36)</f>
        <v>6950.8174749999998</v>
      </c>
      <c r="W36" s="29">
        <f>SUMIFS('DATA 2'!W$101:W$133,'DATA 2'!$A$101:$A$133,$A36)</f>
        <v>7263.7636499999999</v>
      </c>
      <c r="X36" s="29">
        <f>SUMIFS('DATA 2'!X$101:X$133,'DATA 2'!$A$101:$A$133,$A36)</f>
        <v>7503.8596239999997</v>
      </c>
      <c r="Y36" s="29">
        <f>SUMIFS('DATA 2'!Y$101:Y$133,'DATA 2'!$A$101:$A$133,$A36)</f>
        <v>7673.7226979999996</v>
      </c>
      <c r="Z36" s="29">
        <f>SUMIFS('DATA 2'!Z$101:Z$133,'DATA 2'!$A$101:$A$133,$A36)</f>
        <v>7776.4498430000003</v>
      </c>
      <c r="AA36" s="29">
        <f>SUMIFS('DATA 2'!AA$101:AA$133,'DATA 2'!$A$101:$A$133,$A36)</f>
        <v>7816.0531989999999</v>
      </c>
      <c r="AB36" s="29">
        <f>SUMIFS('DATA 2'!AB$101:AB$133,'DATA 2'!$A$101:$A$133,$A36)</f>
        <v>7797.276801</v>
      </c>
      <c r="AC36" s="29">
        <f>SUMIFS('DATA 2'!AC$101:AC$133,'DATA 2'!$A$101:$A$133,$A36)</f>
        <v>7725.3436449999999</v>
      </c>
      <c r="AD36" s="29">
        <f>SUMIFS('DATA 2'!AD$101:AD$133,'DATA 2'!$A$101:$A$133,$A36)</f>
        <v>7605.7713180000001</v>
      </c>
      <c r="AE36" s="29">
        <f>SUMIFS('DATA 2'!AE$101:AE$133,'DATA 2'!$A$101:$A$133,$A36)</f>
        <v>7415.4146579999997</v>
      </c>
      <c r="AF36" s="29">
        <f>SUMIFS('DATA 2'!AF$101:AF$133,'DATA 2'!$A$101:$A$133,$A36)</f>
        <v>7181.2541149999997</v>
      </c>
      <c r="AG36" s="29">
        <f>SUMIFS('DATA 2'!AG$101:AG$133,'DATA 2'!$A$101:$A$133,$A36)</f>
        <v>6910.3723410000002</v>
      </c>
      <c r="AH36" s="29">
        <f>SUMIFS('DATA 2'!AH$101:AH$133,'DATA 2'!$A$101:$A$133,$A36)</f>
        <v>6607.349432</v>
      </c>
      <c r="AI36" s="29">
        <f>SUMIFS('DATA 2'!AI$101:AI$133,'DATA 2'!$A$101:$A$133,$A36)</f>
        <v>6277.6921940000002</v>
      </c>
      <c r="AJ36" s="29">
        <f>SUMIFS('DATA 2'!AJ$101:AJ$133,'DATA 2'!$A$101:$A$133,$A36)</f>
        <v>5927.0741170000001</v>
      </c>
      <c r="AK36" s="29">
        <f>SUMIFS('DATA 2'!AK$101:AK$133,'DATA 2'!$A$101:$A$133,$A36)</f>
        <v>5560.6513420000001</v>
      </c>
      <c r="AL36" s="29">
        <f>SUMIFS('DATA 2'!AL$101:AL$133,'DATA 2'!$A$101:$A$133,$A36)</f>
        <v>5183.0249249999997</v>
      </c>
      <c r="AM36" s="29">
        <f>SUMIFS('DATA 2'!AM$101:AM$133,'DATA 2'!$A$101:$A$133,$A36)</f>
        <v>4798.4913770000003</v>
      </c>
      <c r="AN36" s="29">
        <f>SUMIFS('DATA 2'!AN$101:AN$133,'DATA 2'!$A$101:$A$133,$A36)</f>
        <v>4411.0464099999999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563.42425820000005</v>
      </c>
      <c r="E37" s="29">
        <f>SUMIFS('DATA 2'!E$101:E$133,'DATA 2'!$A$101:$A$133,$A37)</f>
        <v>627.89625060000003</v>
      </c>
      <c r="F37" s="29">
        <f>SUMIFS('DATA 2'!F$101:F$133,'DATA 2'!$A$101:$A$133,$A37)</f>
        <v>701.72106340000005</v>
      </c>
      <c r="G37" s="29">
        <f>SUMIFS('DATA 2'!G$101:G$133,'DATA 2'!$A$101:$A$133,$A37)</f>
        <v>782.56240000000003</v>
      </c>
      <c r="H37" s="29">
        <f>SUMIFS('DATA 2'!H$101:H$133,'DATA 2'!$A$101:$A$133,$A37)</f>
        <v>912.77258370000004</v>
      </c>
      <c r="I37" s="29">
        <f>SUMIFS('DATA 2'!I$101:I$133,'DATA 2'!$A$101:$A$133,$A37)</f>
        <v>1045.9311230000001</v>
      </c>
      <c r="J37" s="29">
        <f>SUMIFS('DATA 2'!J$101:J$133,'DATA 2'!$A$101:$A$133,$A37)</f>
        <v>1168.0566449999999</v>
      </c>
      <c r="K37" s="29">
        <f>SUMIFS('DATA 2'!K$101:K$133,'DATA 2'!$A$101:$A$133,$A37)</f>
        <v>1276.9928540000001</v>
      </c>
      <c r="L37" s="29">
        <f>SUMIFS('DATA 2'!L$101:L$133,'DATA 2'!$A$101:$A$133,$A37)</f>
        <v>1372.5511819999999</v>
      </c>
      <c r="M37" s="29">
        <f>SUMIFS('DATA 2'!M$101:M$133,'DATA 2'!$A$101:$A$133,$A37)</f>
        <v>1451.9629050000001</v>
      </c>
      <c r="N37" s="29">
        <f>SUMIFS('DATA 2'!N$101:N$133,'DATA 2'!$A$101:$A$133,$A37)</f>
        <v>1508.0328260000001</v>
      </c>
      <c r="O37" s="29">
        <f>SUMIFS('DATA 2'!O$101:O$133,'DATA 2'!$A$101:$A$133,$A37)</f>
        <v>1528.346456</v>
      </c>
      <c r="P37" s="29">
        <f>SUMIFS('DATA 2'!P$101:P$133,'DATA 2'!$A$101:$A$133,$A37)</f>
        <v>1566.828008</v>
      </c>
      <c r="Q37" s="29">
        <f>SUMIFS('DATA 2'!Q$101:Q$133,'DATA 2'!$A$101:$A$133,$A37)</f>
        <v>1606.933689</v>
      </c>
      <c r="R37" s="29">
        <f>SUMIFS('DATA 2'!R$101:R$133,'DATA 2'!$A$101:$A$133,$A37)</f>
        <v>1640.7359799999999</v>
      </c>
      <c r="S37" s="29">
        <f>SUMIFS('DATA 2'!S$101:S$133,'DATA 2'!$A$101:$A$133,$A37)</f>
        <v>1665.1731219999999</v>
      </c>
      <c r="T37" s="29">
        <f>SUMIFS('DATA 2'!T$101:T$133,'DATA 2'!$A$101:$A$133,$A37)</f>
        <v>1679.3438160000001</v>
      </c>
      <c r="U37" s="29">
        <f>SUMIFS('DATA 2'!U$101:U$133,'DATA 2'!$A$101:$A$133,$A37)</f>
        <v>1654.1480140000001</v>
      </c>
      <c r="V37" s="29">
        <f>SUMIFS('DATA 2'!V$101:V$133,'DATA 2'!$A$101:$A$133,$A37)</f>
        <v>1604.898533</v>
      </c>
      <c r="W37" s="29">
        <f>SUMIFS('DATA 2'!W$101:W$133,'DATA 2'!$A$101:$A$133,$A37)</f>
        <v>1538.2999600000001</v>
      </c>
      <c r="X37" s="29">
        <f>SUMIFS('DATA 2'!X$101:X$133,'DATA 2'!$A$101:$A$133,$A37)</f>
        <v>1458.8045890000001</v>
      </c>
      <c r="Y37" s="29">
        <f>SUMIFS('DATA 2'!Y$101:Y$133,'DATA 2'!$A$101:$A$133,$A37)</f>
        <v>1370.107763</v>
      </c>
      <c r="Z37" s="29">
        <f>SUMIFS('DATA 2'!Z$101:Z$133,'DATA 2'!$A$101:$A$133,$A37)</f>
        <v>1275.461736</v>
      </c>
      <c r="AA37" s="29">
        <f>SUMIFS('DATA 2'!AA$101:AA$133,'DATA 2'!$A$101:$A$133,$A37)</f>
        <v>1177.691714</v>
      </c>
      <c r="AB37" s="29">
        <f>SUMIFS('DATA 2'!AB$101:AB$133,'DATA 2'!$A$101:$A$133,$A37)</f>
        <v>1079.182249</v>
      </c>
      <c r="AC37" s="29">
        <f>SUMIFS('DATA 2'!AC$101:AC$133,'DATA 2'!$A$101:$A$133,$A37)</f>
        <v>981.88845809999998</v>
      </c>
      <c r="AD37" s="29">
        <f>SUMIFS('DATA 2'!AD$101:AD$133,'DATA 2'!$A$101:$A$133,$A37)</f>
        <v>887.36995969999998</v>
      </c>
      <c r="AE37" s="29">
        <f>SUMIFS('DATA 2'!AE$101:AE$133,'DATA 2'!$A$101:$A$133,$A37)</f>
        <v>926.48026359999994</v>
      </c>
      <c r="AF37" s="29">
        <f>SUMIFS('DATA 2'!AF$101:AF$133,'DATA 2'!$A$101:$A$133,$A37)</f>
        <v>1016.7665009999999</v>
      </c>
      <c r="AG37" s="29">
        <f>SUMIFS('DATA 2'!AG$101:AG$133,'DATA 2'!$A$101:$A$133,$A37)</f>
        <v>1135.399281</v>
      </c>
      <c r="AH37" s="29">
        <f>SUMIFS('DATA 2'!AH$101:AH$133,'DATA 2'!$A$101:$A$133,$A37)</f>
        <v>1276.96912</v>
      </c>
      <c r="AI37" s="29">
        <f>SUMIFS('DATA 2'!AI$101:AI$133,'DATA 2'!$A$101:$A$133,$A37)</f>
        <v>1441.6607610000001</v>
      </c>
      <c r="AJ37" s="29">
        <f>SUMIFS('DATA 2'!AJ$101:AJ$133,'DATA 2'!$A$101:$A$133,$A37)</f>
        <v>1631.6373410000001</v>
      </c>
      <c r="AK37" s="29">
        <f>SUMIFS('DATA 2'!AK$101:AK$133,'DATA 2'!$A$101:$A$133,$A37)</f>
        <v>1849.726985</v>
      </c>
      <c r="AL37" s="29">
        <f>SUMIFS('DATA 2'!AL$101:AL$133,'DATA 2'!$A$101:$A$133,$A37)</f>
        <v>2098.8777669999999</v>
      </c>
      <c r="AM37" s="29">
        <f>SUMIFS('DATA 2'!AM$101:AM$133,'DATA 2'!$A$101:$A$133,$A37)</f>
        <v>2381.8828330000001</v>
      </c>
      <c r="AN37" s="29">
        <f>SUMIFS('DATA 2'!AN$101:AN$133,'DATA 2'!$A$101:$A$133,$A37)</f>
        <v>2701.0537340000001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0.83322297249999999</v>
      </c>
      <c r="E38" s="29">
        <f>SUMIFS('DATA 2'!E$101:E$133,'DATA 2'!$A$101:$A$133,$A38)</f>
        <v>4.9186848750000003</v>
      </c>
      <c r="F38" s="29">
        <f>SUMIFS('DATA 2'!F$101:F$133,'DATA 2'!$A$101:$A$133,$A38)</f>
        <v>34.732576080000001</v>
      </c>
      <c r="G38" s="29">
        <f>SUMIFS('DATA 2'!G$101:G$133,'DATA 2'!$A$101:$A$133,$A38)</f>
        <v>259.15977500000002</v>
      </c>
      <c r="H38" s="29">
        <f>SUMIFS('DATA 2'!H$101:H$133,'DATA 2'!$A$101:$A$133,$A38)</f>
        <v>642.18603240000004</v>
      </c>
      <c r="I38" s="29">
        <f>SUMIFS('DATA 2'!I$101:I$133,'DATA 2'!$A$101:$A$133,$A38)</f>
        <v>1054.2788909999999</v>
      </c>
      <c r="J38" s="29">
        <f>SUMIFS('DATA 2'!J$101:J$133,'DATA 2'!$A$101:$A$133,$A38)</f>
        <v>1474.1434569999999</v>
      </c>
      <c r="K38" s="29">
        <f>SUMIFS('DATA 2'!K$101:K$133,'DATA 2'!$A$101:$A$133,$A38)</f>
        <v>1914.369925</v>
      </c>
      <c r="L38" s="29">
        <f>SUMIFS('DATA 2'!L$101:L$133,'DATA 2'!$A$101:$A$133,$A38)</f>
        <v>2383.6344060000001</v>
      </c>
      <c r="M38" s="29">
        <f>SUMIFS('DATA 2'!M$101:M$133,'DATA 2'!$A$101:$A$133,$A38)</f>
        <v>2878.3670590000002</v>
      </c>
      <c r="N38" s="29">
        <f>SUMIFS('DATA 2'!N$101:N$133,'DATA 2'!$A$101:$A$133,$A38)</f>
        <v>3378.3990800000001</v>
      </c>
      <c r="O38" s="29">
        <f>SUMIFS('DATA 2'!O$101:O$133,'DATA 2'!$A$101:$A$133,$A38)</f>
        <v>3840.6606149999998</v>
      </c>
      <c r="P38" s="29">
        <f>SUMIFS('DATA 2'!P$101:P$133,'DATA 2'!$A$101:$A$133,$A38)</f>
        <v>4157.7837099999997</v>
      </c>
      <c r="Q38" s="29">
        <f>SUMIFS('DATA 2'!Q$101:Q$133,'DATA 2'!$A$101:$A$133,$A38)</f>
        <v>4395.1810489999998</v>
      </c>
      <c r="R38" s="29">
        <f>SUMIFS('DATA 2'!R$101:R$133,'DATA 2'!$A$101:$A$133,$A38)</f>
        <v>4573.508863</v>
      </c>
      <c r="S38" s="29">
        <f>SUMIFS('DATA 2'!S$101:S$133,'DATA 2'!$A$101:$A$133,$A38)</f>
        <v>4698.7721179999999</v>
      </c>
      <c r="T38" s="29">
        <f>SUMIFS('DATA 2'!T$101:T$133,'DATA 2'!$A$101:$A$133,$A38)</f>
        <v>4774.2444070000001</v>
      </c>
      <c r="U38" s="29">
        <f>SUMIFS('DATA 2'!U$101:U$133,'DATA 2'!$A$101:$A$133,$A38)</f>
        <v>4627.761407</v>
      </c>
      <c r="V38" s="29">
        <f>SUMIFS('DATA 2'!V$101:V$133,'DATA 2'!$A$101:$A$133,$A38)</f>
        <v>4373.6490620000004</v>
      </c>
      <c r="W38" s="29">
        <f>SUMIFS('DATA 2'!W$101:W$133,'DATA 2'!$A$101:$A$133,$A38)</f>
        <v>4061.8067799999999</v>
      </c>
      <c r="X38" s="29">
        <f>SUMIFS('DATA 2'!X$101:X$133,'DATA 2'!$A$101:$A$133,$A38)</f>
        <v>3719.0467669999998</v>
      </c>
      <c r="Y38" s="29">
        <f>SUMIFS('DATA 2'!Y$101:Y$133,'DATA 2'!$A$101:$A$133,$A38)</f>
        <v>3363.454612</v>
      </c>
      <c r="Z38" s="29">
        <f>SUMIFS('DATA 2'!Z$101:Z$133,'DATA 2'!$A$101:$A$133,$A38)</f>
        <v>3008.4868670000001</v>
      </c>
      <c r="AA38" s="29">
        <f>SUMIFS('DATA 2'!AA$101:AA$133,'DATA 2'!$A$101:$A$133,$A38)</f>
        <v>2664.1818619999999</v>
      </c>
      <c r="AB38" s="29">
        <f>SUMIFS('DATA 2'!AB$101:AB$133,'DATA 2'!$A$101:$A$133,$A38)</f>
        <v>2337.7221450000002</v>
      </c>
      <c r="AC38" s="29">
        <f>SUMIFS('DATA 2'!AC$101:AC$133,'DATA 2'!$A$101:$A$133,$A38)</f>
        <v>2033.8975439999999</v>
      </c>
      <c r="AD38" s="29">
        <f>SUMIFS('DATA 2'!AD$101:AD$133,'DATA 2'!$A$101:$A$133,$A38)</f>
        <v>1755.5534709999999</v>
      </c>
      <c r="AE38" s="29">
        <f>SUMIFS('DATA 2'!AE$101:AE$133,'DATA 2'!$A$101:$A$133,$A38)</f>
        <v>1581.8519349999999</v>
      </c>
      <c r="AF38" s="29">
        <f>SUMIFS('DATA 2'!AF$101:AF$133,'DATA 2'!$A$101:$A$133,$A38)</f>
        <v>1442.2415209999999</v>
      </c>
      <c r="AG38" s="29">
        <f>SUMIFS('DATA 2'!AG$101:AG$133,'DATA 2'!$A$101:$A$133,$A38)</f>
        <v>1315.8087869999999</v>
      </c>
      <c r="AH38" s="29">
        <f>SUMIFS('DATA 2'!AH$101:AH$133,'DATA 2'!$A$101:$A$133,$A38)</f>
        <v>1196.939486</v>
      </c>
      <c r="AI38" s="29">
        <f>SUMIFS('DATA 2'!AI$101:AI$133,'DATA 2'!$A$101:$A$133,$A38)</f>
        <v>1084.4031620000001</v>
      </c>
      <c r="AJ38" s="29">
        <f>SUMIFS('DATA 2'!AJ$101:AJ$133,'DATA 2'!$A$101:$A$133,$A38)</f>
        <v>978.08354529999997</v>
      </c>
      <c r="AK38" s="29">
        <f>SUMIFS('DATA 2'!AK$101:AK$133,'DATA 2'!$A$101:$A$133,$A38)</f>
        <v>878.02892050000003</v>
      </c>
      <c r="AL38" s="29">
        <f>SUMIFS('DATA 2'!AL$101:AL$133,'DATA 2'!$A$101:$A$133,$A38)</f>
        <v>784.24518239999998</v>
      </c>
      <c r="AM38" s="29">
        <f>SUMIFS('DATA 2'!AM$101:AM$133,'DATA 2'!$A$101:$A$133,$A38)</f>
        <v>696.69551379999996</v>
      </c>
      <c r="AN38" s="29">
        <f>SUMIFS('DATA 2'!AN$101:AN$133,'DATA 2'!$A$101:$A$133,$A38)</f>
        <v>615.29805820000001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2655.481679</v>
      </c>
      <c r="E39" s="29">
        <f>SUMIFS('DATA 2'!E$101:E$133,'DATA 2'!$A$101:$A$133,$A39)</f>
        <v>2684.9160230000002</v>
      </c>
      <c r="F39" s="29">
        <f>SUMIFS('DATA 2'!F$101:F$133,'DATA 2'!$A$101:$A$133,$A39)</f>
        <v>2696.1118580000002</v>
      </c>
      <c r="G39" s="29">
        <f>SUMIFS('DATA 2'!G$101:G$133,'DATA 2'!$A$101:$A$133,$A39)</f>
        <v>2686.3519839999999</v>
      </c>
      <c r="H39" s="29">
        <f>SUMIFS('DATA 2'!H$101:H$133,'DATA 2'!$A$101:$A$133,$A39)</f>
        <v>2934.9944190000001</v>
      </c>
      <c r="I39" s="29">
        <f>SUMIFS('DATA 2'!I$101:I$133,'DATA 2'!$A$101:$A$133,$A39)</f>
        <v>3193.7075570000002</v>
      </c>
      <c r="J39" s="29">
        <f>SUMIFS('DATA 2'!J$101:J$133,'DATA 2'!$A$101:$A$133,$A39)</f>
        <v>3396.5743980000002</v>
      </c>
      <c r="K39" s="29">
        <f>SUMIFS('DATA 2'!K$101:K$133,'DATA 2'!$A$101:$A$133,$A39)</f>
        <v>3535.98171</v>
      </c>
      <c r="L39" s="29">
        <f>SUMIFS('DATA 2'!L$101:L$133,'DATA 2'!$A$101:$A$133,$A39)</f>
        <v>3616.3570439999999</v>
      </c>
      <c r="M39" s="29">
        <f>SUMIFS('DATA 2'!M$101:M$133,'DATA 2'!$A$101:$A$133,$A39)</f>
        <v>3637.3546970000002</v>
      </c>
      <c r="N39" s="29">
        <f>SUMIFS('DATA 2'!N$101:N$133,'DATA 2'!$A$101:$A$133,$A39)</f>
        <v>3589.580555</v>
      </c>
      <c r="O39" s="29">
        <f>SUMIFS('DATA 2'!O$101:O$133,'DATA 2'!$A$101:$A$133,$A39)</f>
        <v>3454.769804</v>
      </c>
      <c r="P39" s="29">
        <f>SUMIFS('DATA 2'!P$101:P$133,'DATA 2'!$A$101:$A$133,$A39)</f>
        <v>3469.4924559999999</v>
      </c>
      <c r="Q39" s="29">
        <f>SUMIFS('DATA 2'!Q$101:Q$133,'DATA 2'!$A$101:$A$133,$A39)</f>
        <v>3524.9802759999998</v>
      </c>
      <c r="R39" s="29">
        <f>SUMIFS('DATA 2'!R$101:R$133,'DATA 2'!$A$101:$A$133,$A39)</f>
        <v>3581.7725369999998</v>
      </c>
      <c r="S39" s="29">
        <f>SUMIFS('DATA 2'!S$101:S$133,'DATA 2'!$A$101:$A$133,$A39)</f>
        <v>3626.8612360000002</v>
      </c>
      <c r="T39" s="29">
        <f>SUMIFS('DATA 2'!T$101:T$133,'DATA 2'!$A$101:$A$133,$A39)</f>
        <v>3656.4267880000002</v>
      </c>
      <c r="U39" s="29">
        <f>SUMIFS('DATA 2'!U$101:U$133,'DATA 2'!$A$101:$A$133,$A39)</f>
        <v>3740.8459400000002</v>
      </c>
      <c r="V39" s="29">
        <f>SUMIFS('DATA 2'!V$101:V$133,'DATA 2'!$A$101:$A$133,$A39)</f>
        <v>3827.0534400000001</v>
      </c>
      <c r="W39" s="29">
        <f>SUMIFS('DATA 2'!W$101:W$133,'DATA 2'!$A$101:$A$133,$A39)</f>
        <v>3895.8281299999999</v>
      </c>
      <c r="X39" s="29">
        <f>SUMIFS('DATA 2'!X$101:X$133,'DATA 2'!$A$101:$A$133,$A39)</f>
        <v>3942.167684</v>
      </c>
      <c r="Y39" s="29">
        <f>SUMIFS('DATA 2'!Y$101:Y$133,'DATA 2'!$A$101:$A$133,$A39)</f>
        <v>3965.7863149999998</v>
      </c>
      <c r="Z39" s="29">
        <f>SUMIFS('DATA 2'!Z$101:Z$133,'DATA 2'!$A$101:$A$133,$A39)</f>
        <v>3967.9749999999999</v>
      </c>
      <c r="AA39" s="29">
        <f>SUMIFS('DATA 2'!AA$101:AA$133,'DATA 2'!$A$101:$A$133,$A39)</f>
        <v>3950.4800059999998</v>
      </c>
      <c r="AB39" s="29">
        <f>SUMIFS('DATA 2'!AB$101:AB$133,'DATA 2'!$A$101:$A$133,$A39)</f>
        <v>3915.0961609999999</v>
      </c>
      <c r="AC39" s="29">
        <f>SUMIFS('DATA 2'!AC$101:AC$133,'DATA 2'!$A$101:$A$133,$A39)</f>
        <v>3863.5373239999999</v>
      </c>
      <c r="AD39" s="29">
        <f>SUMIFS('DATA 2'!AD$101:AD$133,'DATA 2'!$A$101:$A$133,$A39)</f>
        <v>3797.4232259999999</v>
      </c>
      <c r="AE39" s="29">
        <f>SUMIFS('DATA 2'!AE$101:AE$133,'DATA 2'!$A$101:$A$133,$A39)</f>
        <v>4373.1419390000001</v>
      </c>
      <c r="AF39" s="29">
        <f>SUMIFS('DATA 2'!AF$101:AF$133,'DATA 2'!$A$101:$A$133,$A39)</f>
        <v>5329.7584489999999</v>
      </c>
      <c r="AG39" s="29">
        <f>SUMIFS('DATA 2'!AG$101:AG$133,'DATA 2'!$A$101:$A$133,$A39)</f>
        <v>6637.8448179999996</v>
      </c>
      <c r="AH39" s="29">
        <f>SUMIFS('DATA 2'!AH$101:AH$133,'DATA 2'!$A$101:$A$133,$A39)</f>
        <v>8354.6840119999997</v>
      </c>
      <c r="AI39" s="29">
        <f>SUMIFS('DATA 2'!AI$101:AI$133,'DATA 2'!$A$101:$A$133,$A39)</f>
        <v>10586.99374</v>
      </c>
      <c r="AJ39" s="29">
        <f>SUMIFS('DATA 2'!AJ$101:AJ$133,'DATA 2'!$A$101:$A$133,$A39)</f>
        <v>13484.32481</v>
      </c>
      <c r="AK39" s="29">
        <f>SUMIFS('DATA 2'!AK$101:AK$133,'DATA 2'!$A$101:$A$133,$A39)</f>
        <v>17241.749690000001</v>
      </c>
      <c r="AL39" s="29">
        <f>SUMIFS('DATA 2'!AL$101:AL$133,'DATA 2'!$A$101:$A$133,$A39)</f>
        <v>22106.092560000001</v>
      </c>
      <c r="AM39" s="29">
        <f>SUMIFS('DATA 2'!AM$101:AM$133,'DATA 2'!$A$101:$A$133,$A39)</f>
        <v>28383.38105</v>
      </c>
      <c r="AN39" s="29">
        <f>SUMIFS('DATA 2'!AN$101:AN$133,'DATA 2'!$A$101:$A$133,$A39)</f>
        <v>36444.211439999999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2901.4543829999998</v>
      </c>
      <c r="E40" s="29">
        <f>SUMIFS('DATA 2'!E$101:E$133,'DATA 2'!$A$101:$A$133,$A40)</f>
        <v>2935.861656</v>
      </c>
      <c r="F40" s="29">
        <f>SUMIFS('DATA 2'!F$101:F$133,'DATA 2'!$A$101:$A$133,$A40)</f>
        <v>2938.165602</v>
      </c>
      <c r="G40" s="29">
        <f>SUMIFS('DATA 2'!G$101:G$133,'DATA 2'!$A$101:$A$133,$A40)</f>
        <v>2913.4206629999999</v>
      </c>
      <c r="H40" s="29">
        <f>SUMIFS('DATA 2'!H$101:H$133,'DATA 2'!$A$101:$A$133,$A40)</f>
        <v>2445.7317720000001</v>
      </c>
      <c r="I40" s="29">
        <f>SUMIFS('DATA 2'!I$101:I$133,'DATA 2'!$A$101:$A$133,$A40)</f>
        <v>1862.599596</v>
      </c>
      <c r="J40" s="29">
        <f>SUMIFS('DATA 2'!J$101:J$133,'DATA 2'!$A$101:$A$133,$A40)</f>
        <v>1334.4604730000001</v>
      </c>
      <c r="K40" s="29">
        <f>SUMIFS('DATA 2'!K$101:K$133,'DATA 2'!$A$101:$A$133,$A40)</f>
        <v>915.54901700000005</v>
      </c>
      <c r="L40" s="29">
        <f>SUMIFS('DATA 2'!L$101:L$133,'DATA 2'!$A$101:$A$133,$A40)</f>
        <v>606.59966139999995</v>
      </c>
      <c r="M40" s="29">
        <f>SUMIFS('DATA 2'!M$101:M$133,'DATA 2'!$A$101:$A$133,$A40)</f>
        <v>389.09009459999999</v>
      </c>
      <c r="N40" s="29">
        <f>SUMIFS('DATA 2'!N$101:N$133,'DATA 2'!$A$101:$A$133,$A40)</f>
        <v>241.1824397</v>
      </c>
      <c r="O40" s="29">
        <f>SUMIFS('DATA 2'!O$101:O$133,'DATA 2'!$A$101:$A$133,$A40)</f>
        <v>143.67032259999999</v>
      </c>
      <c r="P40" s="29">
        <f>SUMIFS('DATA 2'!P$101:P$133,'DATA 2'!$A$101:$A$133,$A40)</f>
        <v>104.13829079999999</v>
      </c>
      <c r="Q40" s="29">
        <f>SUMIFS('DATA 2'!Q$101:Q$133,'DATA 2'!$A$101:$A$133,$A40)</f>
        <v>80.026680949999999</v>
      </c>
      <c r="R40" s="29">
        <f>SUMIFS('DATA 2'!R$101:R$133,'DATA 2'!$A$101:$A$133,$A40)</f>
        <v>62.197888259999999</v>
      </c>
      <c r="S40" s="29">
        <f>SUMIFS('DATA 2'!S$101:S$133,'DATA 2'!$A$101:$A$133,$A40)</f>
        <v>48.20257565</v>
      </c>
      <c r="T40" s="29">
        <f>SUMIFS('DATA 2'!T$101:T$133,'DATA 2'!$A$101:$A$133,$A40)</f>
        <v>37.100235189999999</v>
      </c>
      <c r="U40" s="29">
        <f>SUMIFS('DATA 2'!U$101:U$133,'DATA 2'!$A$101:$A$133,$A40)</f>
        <v>25.951420800000001</v>
      </c>
      <c r="V40" s="29">
        <f>SUMIFS('DATA 2'!V$101:V$133,'DATA 2'!$A$101:$A$133,$A40)</f>
        <v>17.405666719999999</v>
      </c>
      <c r="W40" s="29">
        <f>SUMIFS('DATA 2'!W$101:W$133,'DATA 2'!$A$101:$A$133,$A40)</f>
        <v>11.40345407</v>
      </c>
      <c r="X40" s="29">
        <f>SUMIFS('DATA 2'!X$101:X$133,'DATA 2'!$A$101:$A$133,$A40)</f>
        <v>7.3487794339999999</v>
      </c>
      <c r="Y40" s="29">
        <f>SUMIFS('DATA 2'!Y$101:Y$133,'DATA 2'!$A$101:$A$133,$A40)</f>
        <v>4.6755446049999998</v>
      </c>
      <c r="Z40" s="29">
        <f>SUMIFS('DATA 2'!Z$101:Z$133,'DATA 2'!$A$101:$A$133,$A40)</f>
        <v>2.9456989349999998</v>
      </c>
      <c r="AA40" s="29">
        <f>SUMIFS('DATA 2'!AA$101:AA$133,'DATA 2'!$A$101:$A$133,$A40)</f>
        <v>1.843435881</v>
      </c>
      <c r="AB40" s="29">
        <f>SUMIFS('DATA 2'!AB$101:AB$133,'DATA 2'!$A$101:$A$133,$A40)</f>
        <v>1.1498823229999999</v>
      </c>
      <c r="AC40" s="29">
        <f>SUMIFS('DATA 2'!AC$101:AC$133,'DATA 2'!$A$101:$A$133,$A40)</f>
        <v>0.71770993409999995</v>
      </c>
      <c r="AD40" s="29">
        <f>SUMIFS('DATA 2'!AD$101:AD$133,'DATA 2'!$A$101:$A$133,$A40)</f>
        <v>0.45013705809999999</v>
      </c>
      <c r="AE40" s="29">
        <f>SUMIFS('DATA 2'!AE$101:AE$133,'DATA 2'!$A$101:$A$133,$A40)</f>
        <v>0.33434290220000001</v>
      </c>
      <c r="AF40" s="29">
        <f>SUMIFS('DATA 2'!AF$101:AF$133,'DATA 2'!$A$101:$A$133,$A40)</f>
        <v>0.26263201739999997</v>
      </c>
      <c r="AG40" s="29">
        <f>SUMIFS('DATA 2'!AG$101:AG$133,'DATA 2'!$A$101:$A$133,$A40)</f>
        <v>0.20997329410000001</v>
      </c>
      <c r="AH40" s="29">
        <f>SUMIFS('DATA 2'!AH$101:AH$133,'DATA 2'!$A$101:$A$133,$A40)</f>
        <v>0.1688644077</v>
      </c>
      <c r="AI40" s="29">
        <f>SUMIFS('DATA 2'!AI$101:AI$133,'DATA 2'!$A$101:$A$133,$A40)</f>
        <v>0.1361135268</v>
      </c>
      <c r="AJ40" s="29">
        <f>SUMIFS('DATA 2'!AJ$101:AJ$133,'DATA 2'!$A$101:$A$133,$A40)</f>
        <v>0.1098354747</v>
      </c>
      <c r="AK40" s="29">
        <f>SUMIFS('DATA 2'!AK$101:AK$133,'DATA 2'!$A$101:$A$133,$A40)</f>
        <v>8.8683255899999897E-2</v>
      </c>
      <c r="AL40" s="29">
        <f>SUMIFS('DATA 2'!AL$101:AL$133,'DATA 2'!$A$101:$A$133,$A40)</f>
        <v>7.1621325700000002E-2</v>
      </c>
      <c r="AM40" s="29">
        <f>SUMIFS('DATA 2'!AM$101:AM$133,'DATA 2'!$A$101:$A$133,$A40)</f>
        <v>5.7835925500000003E-2</v>
      </c>
      <c r="AN40" s="29">
        <f>SUMIFS('DATA 2'!AN$101:AN$133,'DATA 2'!$A$101:$A$133,$A40)</f>
        <v>4.6681806399999998E-2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12562.044620000001</v>
      </c>
      <c r="E41" s="29">
        <f>SUMIFS('DATA 2'!E$101:E$133,'DATA 2'!$A$101:$A$133,$A41)</f>
        <v>13161.997369999999</v>
      </c>
      <c r="F41" s="29">
        <f>SUMIFS('DATA 2'!F$101:F$133,'DATA 2'!$A$101:$A$133,$A41)</f>
        <v>13628.59182</v>
      </c>
      <c r="G41" s="29">
        <f>SUMIFS('DATA 2'!G$101:G$133,'DATA 2'!$A$101:$A$133,$A41)</f>
        <v>13992.86901</v>
      </c>
      <c r="H41" s="29">
        <f>SUMIFS('DATA 2'!H$101:H$133,'DATA 2'!$A$101:$A$133,$A41)</f>
        <v>16076.892019999999</v>
      </c>
      <c r="I41" s="29">
        <f>SUMIFS('DATA 2'!I$101:I$133,'DATA 2'!$A$101:$A$133,$A41)</f>
        <v>17692.265029999999</v>
      </c>
      <c r="J41" s="29">
        <f>SUMIFS('DATA 2'!J$101:J$133,'DATA 2'!$A$101:$A$133,$A41)</f>
        <v>18983.795030000001</v>
      </c>
      <c r="K41" s="29">
        <f>SUMIFS('DATA 2'!K$101:K$133,'DATA 2'!$A$101:$A$133,$A41)</f>
        <v>20040.3439</v>
      </c>
      <c r="L41" s="29">
        <f>SUMIFS('DATA 2'!L$101:L$133,'DATA 2'!$A$101:$A$133,$A41)</f>
        <v>20891.125940000002</v>
      </c>
      <c r="M41" s="29">
        <f>SUMIFS('DATA 2'!M$101:M$133,'DATA 2'!$A$101:$A$133,$A41)</f>
        <v>21494.849539999999</v>
      </c>
      <c r="N41" s="29">
        <f>SUMIFS('DATA 2'!N$101:N$133,'DATA 2'!$A$101:$A$133,$A41)</f>
        <v>21741.56035</v>
      </c>
      <c r="O41" s="29">
        <f>SUMIFS('DATA 2'!O$101:O$133,'DATA 2'!$A$101:$A$133,$A41)</f>
        <v>21454.875919999999</v>
      </c>
      <c r="P41" s="29">
        <f>SUMIFS('DATA 2'!P$101:P$133,'DATA 2'!$A$101:$A$133,$A41)</f>
        <v>21420.549559999999</v>
      </c>
      <c r="Q41" s="29">
        <f>SUMIFS('DATA 2'!Q$101:Q$133,'DATA 2'!$A$101:$A$133,$A41)</f>
        <v>21281.598480000001</v>
      </c>
      <c r="R41" s="29">
        <f>SUMIFS('DATA 2'!R$101:R$133,'DATA 2'!$A$101:$A$133,$A41)</f>
        <v>21009.132809999999</v>
      </c>
      <c r="S41" s="29">
        <f>SUMIFS('DATA 2'!S$101:S$133,'DATA 2'!$A$101:$A$133,$A41)</f>
        <v>20607.33181</v>
      </c>
      <c r="T41" s="29">
        <f>SUMIFS('DATA 2'!T$101:T$133,'DATA 2'!$A$101:$A$133,$A41)</f>
        <v>20091.614949999999</v>
      </c>
      <c r="U41" s="29">
        <f>SUMIFS('DATA 2'!U$101:U$133,'DATA 2'!$A$101:$A$133,$A41)</f>
        <v>20019.8838</v>
      </c>
      <c r="V41" s="29">
        <f>SUMIFS('DATA 2'!V$101:V$133,'DATA 2'!$A$101:$A$133,$A41)</f>
        <v>19780.218430000001</v>
      </c>
      <c r="W41" s="29">
        <f>SUMIFS('DATA 2'!W$101:W$133,'DATA 2'!$A$101:$A$133,$A41)</f>
        <v>19383.00088</v>
      </c>
      <c r="X41" s="29">
        <f>SUMIFS('DATA 2'!X$101:X$133,'DATA 2'!$A$101:$A$133,$A41)</f>
        <v>18854.771919999999</v>
      </c>
      <c r="Y41" s="29">
        <f>SUMIFS('DATA 2'!Y$101:Y$133,'DATA 2'!$A$101:$A$133,$A41)</f>
        <v>18221.392670000001</v>
      </c>
      <c r="Z41" s="29">
        <f>SUMIFS('DATA 2'!Z$101:Z$133,'DATA 2'!$A$101:$A$133,$A41)</f>
        <v>17506.774870000001</v>
      </c>
      <c r="AA41" s="29">
        <f>SUMIFS('DATA 2'!AA$101:AA$133,'DATA 2'!$A$101:$A$133,$A41)</f>
        <v>16731.975450000002</v>
      </c>
      <c r="AB41" s="29">
        <f>SUMIFS('DATA 2'!AB$101:AB$133,'DATA 2'!$A$101:$A$133,$A41)</f>
        <v>15915.044819999999</v>
      </c>
      <c r="AC41" s="29">
        <f>SUMIFS('DATA 2'!AC$101:AC$133,'DATA 2'!$A$101:$A$133,$A41)</f>
        <v>15071.27571</v>
      </c>
      <c r="AD41" s="29">
        <f>SUMIFS('DATA 2'!AD$101:AD$133,'DATA 2'!$A$101:$A$133,$A41)</f>
        <v>14213.61944</v>
      </c>
      <c r="AE41" s="29">
        <f>SUMIFS('DATA 2'!AE$101:AE$133,'DATA 2'!$A$101:$A$133,$A41)</f>
        <v>13399.22263</v>
      </c>
      <c r="AF41" s="29">
        <f>SUMIFS('DATA 2'!AF$101:AF$133,'DATA 2'!$A$101:$A$133,$A41)</f>
        <v>12581.35637</v>
      </c>
      <c r="AG41" s="29">
        <f>SUMIFS('DATA 2'!AG$101:AG$133,'DATA 2'!$A$101:$A$133,$A41)</f>
        <v>11755.58527</v>
      </c>
      <c r="AH41" s="29">
        <f>SUMIFS('DATA 2'!AH$101:AH$133,'DATA 2'!$A$101:$A$133,$A41)</f>
        <v>10927.979429999999</v>
      </c>
      <c r="AI41" s="29">
        <f>SUMIFS('DATA 2'!AI$101:AI$133,'DATA 2'!$A$101:$A$133,$A41)</f>
        <v>10107.523579999999</v>
      </c>
      <c r="AJ41" s="29">
        <f>SUMIFS('DATA 2'!AJ$101:AJ$133,'DATA 2'!$A$101:$A$133,$A41)</f>
        <v>9301.8058650000003</v>
      </c>
      <c r="AK41" s="29">
        <f>SUMIFS('DATA 2'!AK$101:AK$133,'DATA 2'!$A$101:$A$133,$A41)</f>
        <v>8516.3118620000005</v>
      </c>
      <c r="AL41" s="29">
        <f>SUMIFS('DATA 2'!AL$101:AL$133,'DATA 2'!$A$101:$A$133,$A41)</f>
        <v>7755.1208049999996</v>
      </c>
      <c r="AM41" s="29">
        <f>SUMIFS('DATA 2'!AM$101:AM$133,'DATA 2'!$A$101:$A$133,$A41)</f>
        <v>7021.6757310000003</v>
      </c>
      <c r="AN41" s="29">
        <f>SUMIFS('DATA 2'!AN$101:AN$133,'DATA 2'!$A$101:$A$133,$A41)</f>
        <v>6318.7553099999996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543.45658600000002</v>
      </c>
      <c r="E42" s="29">
        <f>SUMIFS('DATA 2'!E$101:E$133,'DATA 2'!$A$101:$A$133,$A42)</f>
        <v>642.93519860000004</v>
      </c>
      <c r="F42" s="29">
        <f>SUMIFS('DATA 2'!F$101:F$133,'DATA 2'!$A$101:$A$133,$A42)</f>
        <v>767.6135706</v>
      </c>
      <c r="G42" s="29">
        <f>SUMIFS('DATA 2'!G$101:G$133,'DATA 2'!$A$101:$A$133,$A42)</f>
        <v>918.2793259</v>
      </c>
      <c r="H42" s="29">
        <f>SUMIFS('DATA 2'!H$101:H$133,'DATA 2'!$A$101:$A$133,$A42)</f>
        <v>779.86844789999998</v>
      </c>
      <c r="I42" s="29">
        <f>SUMIFS('DATA 2'!I$101:I$133,'DATA 2'!$A$101:$A$133,$A42)</f>
        <v>564.70141490000003</v>
      </c>
      <c r="J42" s="29">
        <f>SUMIFS('DATA 2'!J$101:J$133,'DATA 2'!$A$101:$A$133,$A42)</f>
        <v>375.76216549999998</v>
      </c>
      <c r="K42" s="29">
        <f>SUMIFS('DATA 2'!K$101:K$133,'DATA 2'!$A$101:$A$133,$A42)</f>
        <v>236.7528418</v>
      </c>
      <c r="L42" s="29">
        <f>SUMIFS('DATA 2'!L$101:L$133,'DATA 2'!$A$101:$A$133,$A42)</f>
        <v>143.005289</v>
      </c>
      <c r="M42" s="29">
        <f>SUMIFS('DATA 2'!M$101:M$133,'DATA 2'!$A$101:$A$133,$A42)</f>
        <v>83.142935940000001</v>
      </c>
      <c r="N42" s="29">
        <f>SUMIFS('DATA 2'!N$101:N$133,'DATA 2'!$A$101:$A$133,$A42)</f>
        <v>46.483323130000002</v>
      </c>
      <c r="O42" s="29">
        <f>SUMIFS('DATA 2'!O$101:O$133,'DATA 2'!$A$101:$A$133,$A42)</f>
        <v>24.871396170000001</v>
      </c>
      <c r="P42" s="29">
        <f>SUMIFS('DATA 2'!P$101:P$133,'DATA 2'!$A$101:$A$133,$A42)</f>
        <v>18.02104263</v>
      </c>
      <c r="Q42" s="29">
        <f>SUMIFS('DATA 2'!Q$101:Q$133,'DATA 2'!$A$101:$A$133,$A42)</f>
        <v>14.364492419999999</v>
      </c>
      <c r="R42" s="29">
        <f>SUMIFS('DATA 2'!R$101:R$133,'DATA 2'!$A$101:$A$133,$A42)</f>
        <v>11.738108309999999</v>
      </c>
      <c r="S42" s="29">
        <f>SUMIFS('DATA 2'!S$101:S$133,'DATA 2'!$A$101:$A$133,$A42)</f>
        <v>9.6265031430000008</v>
      </c>
      <c r="T42" s="29">
        <f>SUMIFS('DATA 2'!T$101:T$133,'DATA 2'!$A$101:$A$133,$A42)</f>
        <v>7.8743337369999997</v>
      </c>
      <c r="U42" s="29">
        <f>SUMIFS('DATA 2'!U$101:U$133,'DATA 2'!$A$101:$A$133,$A42)</f>
        <v>7.4000860529999999</v>
      </c>
      <c r="V42" s="29">
        <f>SUMIFS('DATA 2'!V$101:V$133,'DATA 2'!$A$101:$A$133,$A42)</f>
        <v>7.2806510290000004</v>
      </c>
      <c r="W42" s="29">
        <f>SUMIFS('DATA 2'!W$101:W$133,'DATA 2'!$A$101:$A$133,$A42)</f>
        <v>7.2698471040000001</v>
      </c>
      <c r="X42" s="29">
        <f>SUMIFS('DATA 2'!X$101:X$133,'DATA 2'!$A$101:$A$133,$A42)</f>
        <v>7.3020770089999996</v>
      </c>
      <c r="Y42" s="29">
        <f>SUMIFS('DATA 2'!Y$101:Y$133,'DATA 2'!$A$101:$A$133,$A42)</f>
        <v>7.3613559369999999</v>
      </c>
      <c r="Z42" s="29">
        <f>SUMIFS('DATA 2'!Z$101:Z$133,'DATA 2'!$A$101:$A$133,$A42)</f>
        <v>7.4460448420000001</v>
      </c>
      <c r="AA42" s="29">
        <f>SUMIFS('DATA 2'!AA$101:AA$133,'DATA 2'!$A$101:$A$133,$A42)</f>
        <v>7.558571347</v>
      </c>
      <c r="AB42" s="29">
        <f>SUMIFS('DATA 2'!AB$101:AB$133,'DATA 2'!$A$101:$A$133,$A42)</f>
        <v>7.7024380099999998</v>
      </c>
      <c r="AC42" s="29">
        <f>SUMIFS('DATA 2'!AC$101:AC$133,'DATA 2'!$A$101:$A$133,$A42)</f>
        <v>7.8814522919999996</v>
      </c>
      <c r="AD42" s="29">
        <f>SUMIFS('DATA 2'!AD$101:AD$133,'DATA 2'!$A$101:$A$133,$A42)</f>
        <v>8.0996569310000002</v>
      </c>
      <c r="AE42" s="29">
        <f>SUMIFS('DATA 2'!AE$101:AE$133,'DATA 2'!$A$101:$A$133,$A42)</f>
        <v>8.2705873479999994</v>
      </c>
      <c r="AF42" s="29">
        <f>SUMIFS('DATA 2'!AF$101:AF$133,'DATA 2'!$A$101:$A$133,$A42)</f>
        <v>8.4510228529999996</v>
      </c>
      <c r="AG42" s="29">
        <f>SUMIFS('DATA 2'!AG$101:AG$133,'DATA 2'!$A$101:$A$133,$A42)</f>
        <v>8.655118388</v>
      </c>
      <c r="AH42" s="29">
        <f>SUMIFS('DATA 2'!AH$101:AH$133,'DATA 2'!$A$101:$A$133,$A42)</f>
        <v>8.8857281480000001</v>
      </c>
      <c r="AI42" s="29">
        <f>SUMIFS('DATA 2'!AI$101:AI$133,'DATA 2'!$A$101:$A$133,$A42)</f>
        <v>9.1440403549999996</v>
      </c>
      <c r="AJ42" s="29">
        <f>SUMIFS('DATA 2'!AJ$101:AJ$133,'DATA 2'!$A$101:$A$133,$A42)</f>
        <v>9.4306330539999994</v>
      </c>
      <c r="AK42" s="29">
        <f>SUMIFS('DATA 2'!AK$101:AK$133,'DATA 2'!$A$101:$A$133,$A42)</f>
        <v>9.7450497449999904</v>
      </c>
      <c r="AL42" s="29">
        <f>SUMIFS('DATA 2'!AL$101:AL$133,'DATA 2'!$A$101:$A$133,$A42)</f>
        <v>10.085615730000001</v>
      </c>
      <c r="AM42" s="29">
        <f>SUMIFS('DATA 2'!AM$101:AM$133,'DATA 2'!$A$101:$A$133,$A42)</f>
        <v>10.449566819999999</v>
      </c>
      <c r="AN42" s="29">
        <f>SUMIFS('DATA 2'!AN$101:AN$133,'DATA 2'!$A$101:$A$133,$A42)</f>
        <v>10.83273593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6004.2263819999998</v>
      </c>
      <c r="E43" s="29">
        <f>SUMIFS('DATA 2'!E$101:E$133,'DATA 2'!$A$101:$A$133,$A43)</f>
        <v>5904.9959500000004</v>
      </c>
      <c r="F43" s="29">
        <f>SUMIFS('DATA 2'!F$101:F$133,'DATA 2'!$A$101:$A$133,$A43)</f>
        <v>5730.4502279999997</v>
      </c>
      <c r="G43" s="29">
        <f>SUMIFS('DATA 2'!G$101:G$133,'DATA 2'!$A$101:$A$133,$A43)</f>
        <v>5501.0663279999999</v>
      </c>
      <c r="H43" s="29">
        <f>SUMIFS('DATA 2'!H$101:H$133,'DATA 2'!$A$101:$A$133,$A43)</f>
        <v>3456.6624000000002</v>
      </c>
      <c r="I43" s="29">
        <f>SUMIFS('DATA 2'!I$101:I$133,'DATA 2'!$A$101:$A$133,$A43)</f>
        <v>1788.551725</v>
      </c>
      <c r="J43" s="29">
        <f>SUMIFS('DATA 2'!J$101:J$133,'DATA 2'!$A$101:$A$133,$A43)</f>
        <v>834.3102116</v>
      </c>
      <c r="K43" s="29">
        <f>SUMIFS('DATA 2'!K$101:K$133,'DATA 2'!$A$101:$A$133,$A43)</f>
        <v>363.59988670000001</v>
      </c>
      <c r="L43" s="29">
        <f>SUMIFS('DATA 2'!L$101:L$133,'DATA 2'!$A$101:$A$133,$A43)</f>
        <v>150.5784261</v>
      </c>
      <c r="M43" s="29">
        <f>SUMIFS('DATA 2'!M$101:M$133,'DATA 2'!$A$101:$A$133,$A43)</f>
        <v>59.977548579999997</v>
      </c>
      <c r="N43" s="29">
        <f>SUMIFS('DATA 2'!N$101:N$133,'DATA 2'!$A$101:$A$133,$A43)</f>
        <v>23.351908640000001</v>
      </c>
      <c r="O43" s="29">
        <f>SUMIFS('DATA 2'!O$101:O$133,'DATA 2'!$A$101:$A$133,$A43)</f>
        <v>9.1568634769999999</v>
      </c>
      <c r="P43" s="29">
        <f>SUMIFS('DATA 2'!P$101:P$133,'DATA 2'!$A$101:$A$133,$A43)</f>
        <v>5.7193747339999996</v>
      </c>
      <c r="Q43" s="29">
        <f>SUMIFS('DATA 2'!Q$101:Q$133,'DATA 2'!$A$101:$A$133,$A43)</f>
        <v>4.1506212280000003</v>
      </c>
      <c r="R43" s="29">
        <f>SUMIFS('DATA 2'!R$101:R$133,'DATA 2'!$A$101:$A$133,$A43)</f>
        <v>3.1479820489999999</v>
      </c>
      <c r="S43" s="29">
        <f>SUMIFS('DATA 2'!S$101:S$133,'DATA 2'!$A$101:$A$133,$A43)</f>
        <v>2.4169295989999999</v>
      </c>
      <c r="T43" s="29">
        <f>SUMIFS('DATA 2'!T$101:T$133,'DATA 2'!$A$101:$A$133,$A43)</f>
        <v>1.8609030520000001</v>
      </c>
      <c r="U43" s="29">
        <f>SUMIFS('DATA 2'!U$101:U$133,'DATA 2'!$A$101:$A$133,$A43)</f>
        <v>1.4552594830000001</v>
      </c>
      <c r="V43" s="29">
        <f>SUMIFS('DATA 2'!V$101:V$133,'DATA 2'!$A$101:$A$133,$A43)</f>
        <v>1.141439584</v>
      </c>
      <c r="W43" s="29">
        <f>SUMIFS('DATA 2'!W$101:W$133,'DATA 2'!$A$101:$A$133,$A43)</f>
        <v>0.8942687372</v>
      </c>
      <c r="X43" s="29">
        <f>SUMIFS('DATA 2'!X$101:X$133,'DATA 2'!$A$101:$A$133,$A43)</f>
        <v>0.69923055649999999</v>
      </c>
      <c r="Y43" s="29">
        <f>SUMIFS('DATA 2'!Y$101:Y$133,'DATA 2'!$A$101:$A$133,$A43)</f>
        <v>0.54571326060000003</v>
      </c>
      <c r="Z43" s="29">
        <f>SUMIFS('DATA 2'!Z$101:Z$133,'DATA 2'!$A$101:$A$133,$A43)</f>
        <v>0.42526805010000002</v>
      </c>
      <c r="AA43" s="29">
        <f>SUMIFS('DATA 2'!AA$101:AA$133,'DATA 2'!$A$101:$A$133,$A43)</f>
        <v>0.33104471930000001</v>
      </c>
      <c r="AB43" s="29">
        <f>SUMIFS('DATA 2'!AB$101:AB$133,'DATA 2'!$A$101:$A$133,$A43)</f>
        <v>0.25750634300000003</v>
      </c>
      <c r="AC43" s="29">
        <f>SUMIFS('DATA 2'!AC$101:AC$133,'DATA 2'!$A$101:$A$133,$A43)</f>
        <v>0.20021356039999999</v>
      </c>
      <c r="AD43" s="29">
        <f>SUMIFS('DATA 2'!AD$101:AD$133,'DATA 2'!$A$101:$A$133,$A43)</f>
        <v>0.1556356649</v>
      </c>
      <c r="AE43" s="29">
        <f>SUMIFS('DATA 2'!AE$101:AE$133,'DATA 2'!$A$101:$A$133,$A43)</f>
        <v>0.12282935590000001</v>
      </c>
      <c r="AF43" s="29">
        <f>SUMIFS('DATA 2'!AF$101:AF$133,'DATA 2'!$A$101:$A$133,$A43)</f>
        <v>9.7495531400000002E-2</v>
      </c>
      <c r="AG43" s="29">
        <f>SUMIFS('DATA 2'!AG$101:AG$133,'DATA 2'!$A$101:$A$133,$A43)</f>
        <v>7.7540253000000003E-2</v>
      </c>
      <c r="AH43" s="29">
        <f>SUMIFS('DATA 2'!AH$101:AH$133,'DATA 2'!$A$101:$A$133,$A43)</f>
        <v>6.1709514899999998E-2</v>
      </c>
      <c r="AI43" s="29">
        <f>SUMIFS('DATA 2'!AI$101:AI$133,'DATA 2'!$A$101:$A$133,$A43)</f>
        <v>4.9121366899999998E-2</v>
      </c>
      <c r="AJ43" s="29">
        <f>SUMIFS('DATA 2'!AJ$101:AJ$133,'DATA 2'!$A$101:$A$133,$A43)</f>
        <v>3.9102964900000002E-2</v>
      </c>
      <c r="AK43" s="29">
        <f>SUMIFS('DATA 2'!AK$101:AK$133,'DATA 2'!$A$101:$A$133,$A43)</f>
        <v>3.1125059900000002E-2</v>
      </c>
      <c r="AL43" s="29">
        <f>SUMIFS('DATA 2'!AL$101:AL$133,'DATA 2'!$A$101:$A$133,$A43)</f>
        <v>2.4768500299999999E-2</v>
      </c>
      <c r="AM43" s="29">
        <f>SUMIFS('DATA 2'!AM$101:AM$133,'DATA 2'!$A$101:$A$133,$A43)</f>
        <v>1.9701452000000001E-2</v>
      </c>
      <c r="AN43" s="29">
        <f>SUMIFS('DATA 2'!AN$101:AN$133,'DATA 2'!$A$101:$A$133,$A43)</f>
        <v>1.56608871E-2</v>
      </c>
    </row>
    <row r="44" spans="1:40" x14ac:dyDescent="0.25">
      <c r="A44" s="31" t="s">
        <v>443</v>
      </c>
      <c r="C44" s="29">
        <f>SUM(C26:C31)</f>
        <v>3459303.525200163</v>
      </c>
      <c r="D44" s="29">
        <f t="shared" ref="D44:AN44" si="6">SUM(D26:D31)</f>
        <v>3561488.0631486499</v>
      </c>
      <c r="E44" s="29">
        <f t="shared" si="6"/>
        <v>3665041.3114707549</v>
      </c>
      <c r="F44" s="29">
        <f t="shared" si="6"/>
        <v>3770262.4403323503</v>
      </c>
      <c r="G44" s="29">
        <f t="shared" si="6"/>
        <v>3878650.3822466503</v>
      </c>
      <c r="H44" s="29">
        <f t="shared" si="6"/>
        <v>3991784.54106759</v>
      </c>
      <c r="I44" s="29">
        <f t="shared" si="6"/>
        <v>4108218.1861144505</v>
      </c>
      <c r="J44" s="29">
        <f t="shared" si="6"/>
        <v>4228341.0758221196</v>
      </c>
      <c r="K44" s="29">
        <f t="shared" si="6"/>
        <v>4350819.0728110299</v>
      </c>
      <c r="L44" s="29">
        <f t="shared" si="6"/>
        <v>4476981.1224528607</v>
      </c>
      <c r="M44" s="29">
        <f t="shared" si="6"/>
        <v>4608271.58574297</v>
      </c>
      <c r="N44" s="29">
        <f t="shared" si="6"/>
        <v>4745987.8822527304</v>
      </c>
      <c r="O44" s="29">
        <f t="shared" si="6"/>
        <v>4891597.3434056072</v>
      </c>
      <c r="P44" s="29">
        <f t="shared" si="6"/>
        <v>5040246.4453986529</v>
      </c>
      <c r="Q44" s="29">
        <f t="shared" si="6"/>
        <v>5197470.4687538277</v>
      </c>
      <c r="R44" s="29">
        <f t="shared" si="6"/>
        <v>5362128.8124625981</v>
      </c>
      <c r="S44" s="29">
        <f t="shared" si="6"/>
        <v>5533985.1384251621</v>
      </c>
      <c r="T44" s="29">
        <f t="shared" si="6"/>
        <v>5713502.9040770689</v>
      </c>
      <c r="U44" s="29">
        <f t="shared" si="6"/>
        <v>5893139.0678987168</v>
      </c>
      <c r="V44" s="29">
        <f t="shared" si="6"/>
        <v>6075647.0555298924</v>
      </c>
      <c r="W44" s="29">
        <f t="shared" si="6"/>
        <v>6260994.4444051608</v>
      </c>
      <c r="X44" s="29">
        <f t="shared" si="6"/>
        <v>6449216.1313552996</v>
      </c>
      <c r="Y44" s="29">
        <f t="shared" si="6"/>
        <v>6640353.1726757325</v>
      </c>
      <c r="Z44" s="29">
        <f t="shared" si="6"/>
        <v>6834451.6212657867</v>
      </c>
      <c r="AA44" s="29">
        <f t="shared" si="6"/>
        <v>7031562.9657767285</v>
      </c>
      <c r="AB44" s="29">
        <f t="shared" si="6"/>
        <v>7231751.7218042966</v>
      </c>
      <c r="AC44" s="29">
        <f t="shared" si="6"/>
        <v>7435107.0986047359</v>
      </c>
      <c r="AD44" s="29">
        <f t="shared" si="6"/>
        <v>7641758.1938142143</v>
      </c>
      <c r="AE44" s="29">
        <f t="shared" si="6"/>
        <v>7849831.2650743248</v>
      </c>
      <c r="AF44" s="29">
        <f t="shared" si="6"/>
        <v>8062081.9991804119</v>
      </c>
      <c r="AG44" s="29">
        <f t="shared" si="6"/>
        <v>8276898.0565437451</v>
      </c>
      <c r="AH44" s="29">
        <f t="shared" si="6"/>
        <v>8493556.3242289089</v>
      </c>
      <c r="AI44" s="29">
        <f t="shared" si="6"/>
        <v>8711967.8440907486</v>
      </c>
      <c r="AJ44" s="29">
        <f t="shared" si="6"/>
        <v>8932359.4596357737</v>
      </c>
      <c r="AK44" s="29">
        <f t="shared" si="6"/>
        <v>9155138.8904563412</v>
      </c>
      <c r="AL44" s="29">
        <f t="shared" si="6"/>
        <v>9380908.0581757575</v>
      </c>
      <c r="AM44" s="29">
        <f t="shared" si="6"/>
        <v>9610514.9437654987</v>
      </c>
      <c r="AN44" s="29">
        <f t="shared" si="6"/>
        <v>9845084.6761057042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13944.963849849502</v>
      </c>
      <c r="E45" s="29">
        <f t="shared" si="7"/>
        <v>15154.190489564999</v>
      </c>
      <c r="F45" s="29">
        <f t="shared" si="7"/>
        <v>16574.032619910002</v>
      </c>
      <c r="G45" s="29">
        <f t="shared" si="7"/>
        <v>18379.883625189999</v>
      </c>
      <c r="H45" s="29">
        <f t="shared" si="7"/>
        <v>21913.191038700003</v>
      </c>
      <c r="I45" s="29">
        <f t="shared" si="7"/>
        <v>25761.915182499994</v>
      </c>
      <c r="J45" s="29">
        <f t="shared" si="7"/>
        <v>29728.622546399994</v>
      </c>
      <c r="K45" s="29">
        <f t="shared" si="7"/>
        <v>34024.456461000002</v>
      </c>
      <c r="L45" s="29">
        <f t="shared" si="7"/>
        <v>39070.376154999998</v>
      </c>
      <c r="M45" s="29">
        <f t="shared" si="7"/>
        <v>45500.368205999999</v>
      </c>
      <c r="N45" s="29">
        <f t="shared" si="7"/>
        <v>54279.846889</v>
      </c>
      <c r="O45" s="29">
        <f t="shared" si="7"/>
        <v>66841.686644999994</v>
      </c>
      <c r="P45" s="29">
        <f t="shared" si="7"/>
        <v>76899.589747999999</v>
      </c>
      <c r="Q45" s="29">
        <f t="shared" si="7"/>
        <v>88874.867259000006</v>
      </c>
      <c r="R45" s="29">
        <f t="shared" si="7"/>
        <v>102565.491539</v>
      </c>
      <c r="S45" s="29">
        <f t="shared" si="7"/>
        <v>118031.65434499999</v>
      </c>
      <c r="T45" s="29">
        <f t="shared" si="7"/>
        <v>135449.29395799999</v>
      </c>
      <c r="U45" s="29">
        <f t="shared" si="7"/>
        <v>149586.23278700002</v>
      </c>
      <c r="V45" s="29">
        <f t="shared" si="7"/>
        <v>163672.74810900001</v>
      </c>
      <c r="W45" s="29">
        <f t="shared" si="7"/>
        <v>177601.04397500004</v>
      </c>
      <c r="X45" s="29">
        <f t="shared" si="7"/>
        <v>191332.30435600001</v>
      </c>
      <c r="Y45" s="29">
        <f t="shared" si="7"/>
        <v>204843.326004</v>
      </c>
      <c r="Z45" s="29">
        <f t="shared" si="7"/>
        <v>218125.68137400001</v>
      </c>
      <c r="AA45" s="29">
        <f t="shared" si="7"/>
        <v>231178.18024699995</v>
      </c>
      <c r="AB45" s="29">
        <f t="shared" si="7"/>
        <v>244001.42184299999</v>
      </c>
      <c r="AC45" s="29">
        <f t="shared" si="7"/>
        <v>256595.31145909999</v>
      </c>
      <c r="AD45" s="29">
        <f t="shared" si="7"/>
        <v>268959.37641069997</v>
      </c>
      <c r="AE45" s="29">
        <f t="shared" si="7"/>
        <v>279170.79051859997</v>
      </c>
      <c r="AF45" s="29">
        <f t="shared" si="7"/>
        <v>289175.70545200002</v>
      </c>
      <c r="AG45" s="29">
        <f t="shared" si="7"/>
        <v>298431.74856800004</v>
      </c>
      <c r="AH45" s="29">
        <f t="shared" si="7"/>
        <v>306694.70654900005</v>
      </c>
      <c r="AI45" s="29">
        <f t="shared" si="7"/>
        <v>313850.32760600001</v>
      </c>
      <c r="AJ45" s="29">
        <f t="shared" si="7"/>
        <v>319803.86453829997</v>
      </c>
      <c r="AK45" s="29">
        <f t="shared" si="7"/>
        <v>324439.57679150003</v>
      </c>
      <c r="AL45" s="29">
        <f t="shared" si="7"/>
        <v>327622.66351839999</v>
      </c>
      <c r="AM45" s="29">
        <f t="shared" si="7"/>
        <v>329217.22605679999</v>
      </c>
      <c r="AN45" s="29">
        <f t="shared" si="7"/>
        <v>329082.76782120002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2655.481679</v>
      </c>
      <c r="E46" s="29">
        <f t="shared" si="8"/>
        <v>2684.9160230000002</v>
      </c>
      <c r="F46" s="29">
        <f t="shared" si="8"/>
        <v>2696.1118580000002</v>
      </c>
      <c r="G46" s="29">
        <f t="shared" si="8"/>
        <v>2686.3519839999999</v>
      </c>
      <c r="H46" s="29">
        <f t="shared" si="8"/>
        <v>2934.9944190000001</v>
      </c>
      <c r="I46" s="29">
        <f t="shared" si="8"/>
        <v>3193.7075570000002</v>
      </c>
      <c r="J46" s="29">
        <f t="shared" si="8"/>
        <v>3396.5743980000002</v>
      </c>
      <c r="K46" s="29">
        <f t="shared" si="8"/>
        <v>3535.98171</v>
      </c>
      <c r="L46" s="29">
        <f t="shared" si="8"/>
        <v>3616.3570439999999</v>
      </c>
      <c r="M46" s="29">
        <f t="shared" si="8"/>
        <v>3637.3546970000002</v>
      </c>
      <c r="N46" s="29">
        <f t="shared" si="8"/>
        <v>3589.580555</v>
      </c>
      <c r="O46" s="29">
        <f t="shared" si="8"/>
        <v>3454.769804</v>
      </c>
      <c r="P46" s="29">
        <f t="shared" si="8"/>
        <v>3469.4924559999999</v>
      </c>
      <c r="Q46" s="29">
        <f t="shared" si="8"/>
        <v>3524.9802759999998</v>
      </c>
      <c r="R46" s="29">
        <f t="shared" si="8"/>
        <v>3581.7725369999998</v>
      </c>
      <c r="S46" s="29">
        <f t="shared" si="8"/>
        <v>3626.8612360000002</v>
      </c>
      <c r="T46" s="29">
        <f t="shared" si="8"/>
        <v>3656.4267880000002</v>
      </c>
      <c r="U46" s="29">
        <f t="shared" si="8"/>
        <v>3740.8459400000002</v>
      </c>
      <c r="V46" s="29">
        <f t="shared" si="8"/>
        <v>3827.0534400000001</v>
      </c>
      <c r="W46" s="29">
        <f t="shared" si="8"/>
        <v>3895.8281299999999</v>
      </c>
      <c r="X46" s="29">
        <f t="shared" si="8"/>
        <v>3942.167684</v>
      </c>
      <c r="Y46" s="29">
        <f t="shared" si="8"/>
        <v>3965.7863149999998</v>
      </c>
      <c r="Z46" s="29">
        <f t="shared" si="8"/>
        <v>3967.9749999999999</v>
      </c>
      <c r="AA46" s="29">
        <f t="shared" si="8"/>
        <v>3950.4800059999998</v>
      </c>
      <c r="AB46" s="29">
        <f t="shared" si="8"/>
        <v>3915.0961609999999</v>
      </c>
      <c r="AC46" s="29">
        <f t="shared" si="8"/>
        <v>3863.5373239999999</v>
      </c>
      <c r="AD46" s="29">
        <f t="shared" si="8"/>
        <v>3797.4232259999999</v>
      </c>
      <c r="AE46" s="29">
        <f t="shared" si="8"/>
        <v>4373.1419390000001</v>
      </c>
      <c r="AF46" s="29">
        <f t="shared" si="8"/>
        <v>5329.7584489999999</v>
      </c>
      <c r="AG46" s="29">
        <f t="shared" si="8"/>
        <v>6637.8448179999996</v>
      </c>
      <c r="AH46" s="29">
        <f t="shared" si="8"/>
        <v>8354.6840119999997</v>
      </c>
      <c r="AI46" s="29">
        <f t="shared" si="8"/>
        <v>10586.99374</v>
      </c>
      <c r="AJ46" s="29">
        <f t="shared" si="8"/>
        <v>13484.32481</v>
      </c>
      <c r="AK46" s="29">
        <f t="shared" si="8"/>
        <v>17241.749690000001</v>
      </c>
      <c r="AL46" s="29">
        <f t="shared" si="8"/>
        <v>22106.092560000001</v>
      </c>
      <c r="AM46" s="29">
        <f t="shared" si="8"/>
        <v>28383.38105</v>
      </c>
      <c r="AN46" s="29">
        <f t="shared" si="8"/>
        <v>36444.211439999999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22011.181971000002</v>
      </c>
      <c r="E47" s="29">
        <f t="shared" si="9"/>
        <v>22645.790174599999</v>
      </c>
      <c r="F47" s="29">
        <f t="shared" si="9"/>
        <v>23064.821220599995</v>
      </c>
      <c r="G47" s="29">
        <f t="shared" si="9"/>
        <v>23325.635326899999</v>
      </c>
      <c r="H47" s="29">
        <f t="shared" si="9"/>
        <v>22759.1546399</v>
      </c>
      <c r="I47" s="29">
        <f t="shared" si="9"/>
        <v>21908.117765899999</v>
      </c>
      <c r="J47" s="29">
        <f t="shared" si="9"/>
        <v>21528.327880100001</v>
      </c>
      <c r="K47" s="29">
        <f t="shared" si="9"/>
        <v>21556.245645500003</v>
      </c>
      <c r="L47" s="29">
        <f t="shared" si="9"/>
        <v>21791.309316500003</v>
      </c>
      <c r="M47" s="29">
        <f t="shared" si="9"/>
        <v>22027.060119119997</v>
      </c>
      <c r="N47" s="29">
        <f t="shared" si="9"/>
        <v>22052.578021469999</v>
      </c>
      <c r="O47" s="29">
        <f t="shared" si="9"/>
        <v>21632.574502247</v>
      </c>
      <c r="P47" s="29">
        <f t="shared" si="9"/>
        <v>21548.428268164</v>
      </c>
      <c r="Q47" s="29">
        <f t="shared" si="9"/>
        <v>21380.140274598001</v>
      </c>
      <c r="R47" s="29">
        <f t="shared" si="9"/>
        <v>21086.216788619</v>
      </c>
      <c r="S47" s="29">
        <f t="shared" si="9"/>
        <v>20667.577818392001</v>
      </c>
      <c r="T47" s="29">
        <f t="shared" si="9"/>
        <v>20138.450421978996</v>
      </c>
      <c r="U47" s="29">
        <f t="shared" si="9"/>
        <v>20054.690566335998</v>
      </c>
      <c r="V47" s="29">
        <f t="shared" si="9"/>
        <v>19806.046187332999</v>
      </c>
      <c r="W47" s="29">
        <f t="shared" si="9"/>
        <v>19402.568449911199</v>
      </c>
      <c r="X47" s="29">
        <f t="shared" si="9"/>
        <v>18870.1220069995</v>
      </c>
      <c r="Y47" s="29">
        <f t="shared" si="9"/>
        <v>18233.9752838026</v>
      </c>
      <c r="Z47" s="29">
        <f t="shared" si="9"/>
        <v>17517.591881827102</v>
      </c>
      <c r="AA47" s="29">
        <f t="shared" si="9"/>
        <v>16741.708501947302</v>
      </c>
      <c r="AB47" s="29">
        <f t="shared" si="9"/>
        <v>15924.154646675997</v>
      </c>
      <c r="AC47" s="29">
        <f t="shared" si="9"/>
        <v>15080.0750857865</v>
      </c>
      <c r="AD47" s="29">
        <f t="shared" si="9"/>
        <v>14222.324869653999</v>
      </c>
      <c r="AE47" s="29">
        <f t="shared" si="9"/>
        <v>13407.950389606101</v>
      </c>
      <c r="AF47" s="29">
        <f t="shared" si="9"/>
        <v>12590.167520401799</v>
      </c>
      <c r="AG47" s="29">
        <f t="shared" si="9"/>
        <v>11764.5279019351</v>
      </c>
      <c r="AH47" s="29">
        <f t="shared" si="9"/>
        <v>10937.095732070598</v>
      </c>
      <c r="AI47" s="29">
        <f t="shared" si="9"/>
        <v>10116.852855248699</v>
      </c>
      <c r="AJ47" s="29">
        <f t="shared" si="9"/>
        <v>9311.3854364935996</v>
      </c>
      <c r="AK47" s="29">
        <f t="shared" si="9"/>
        <v>8526.1767200608028</v>
      </c>
      <c r="AL47" s="29">
        <f t="shared" si="9"/>
        <v>7765.3028105559997</v>
      </c>
      <c r="AM47" s="29">
        <f t="shared" si="9"/>
        <v>7032.2028351974996</v>
      </c>
      <c r="AN47" s="29">
        <f t="shared" si="9"/>
        <v>6329.6503886234996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N23" sqref="N23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1.49723468018558E-2</v>
      </c>
      <c r="D4" s="25">
        <f>VLOOKUP($B4,DATA!$A$1:$AM$533,D$1,FALSE)</f>
        <v>3.4602516557313799E-2</v>
      </c>
      <c r="E4" s="25">
        <f>VLOOKUP($B4,DATA!$A$1:$AM$533,E$1,FALSE)</f>
        <v>8.3137202725813694E-2</v>
      </c>
      <c r="F4" s="25">
        <f>VLOOKUP($B4,DATA!$A$1:$AM$533,F$1,FALSE)</f>
        <v>0.27599717485657899</v>
      </c>
      <c r="G4" s="25">
        <f>VLOOKUP($B4,DATA!$A$1:$AM$533,G$1,FALSE)</f>
        <v>8.2286595261726797E-2</v>
      </c>
      <c r="H4" s="25">
        <f>VLOOKUP($B4,DATA!$A$1:$AM$533,H$1,FALSE)</f>
        <v>0.111968946266594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1.9471286047512101E-3</v>
      </c>
      <c r="D5" s="25">
        <f>VLOOKUP($B5,DATA!$A$1:$AM$533,D$1,FALSE)</f>
        <v>-1.3203479882095599E-3</v>
      </c>
      <c r="E5" s="25">
        <f>VLOOKUP($B5,DATA!$A$1:$AM$533,E$1,FALSE)</f>
        <v>3.5738625791803501E-2</v>
      </c>
      <c r="F5" s="25">
        <f>VLOOKUP($B5,DATA!$A$1:$AM$533,F$1,FALSE)</f>
        <v>0.21613028787697</v>
      </c>
      <c r="G5" s="25">
        <f>VLOOKUP($B5,DATA!$A$1:$AM$533,G$1,FALSE)</f>
        <v>-1.7251532584938702E-2</v>
      </c>
      <c r="H5" s="25">
        <f>VLOOKUP($B5,DATA!$A$1:$AM$533,H$1,FALSE)</f>
        <v>7.0885138151344201E-2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-1.84898845421166E-3</v>
      </c>
      <c r="D6" s="25">
        <f>VLOOKUP($B6,DATA!$A$1:$AM$533,D$1,FALSE)</f>
        <v>-2.84433256124372E-2</v>
      </c>
      <c r="E6" s="25">
        <f>VLOOKUP($B6,DATA!$A$1:$AM$533,E$1,FALSE)</f>
        <v>2.8790868414896299E-2</v>
      </c>
      <c r="F6" s="25">
        <f>VLOOKUP($B6,DATA!$A$1:$AM$533,F$1,FALSE)</f>
        <v>0.45619180967060302</v>
      </c>
      <c r="G6" s="25">
        <f>VLOOKUP($B6,DATA!$A$1:$AM$533,G$1,FALSE)</f>
        <v>0.34599914717330299</v>
      </c>
      <c r="H6" s="25">
        <f>VLOOKUP($B6,DATA!$A$1:$AM$533,H$1,FALSE)</f>
        <v>0.40521312836789802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1.8570699552356001E-3</v>
      </c>
      <c r="D7" s="25">
        <f>VLOOKUP($B7,DATA!$A$1:$AM$533,D$1,FALSE)</f>
        <v>3.9189030485386996E-3</v>
      </c>
      <c r="E7" s="25">
        <f>VLOOKUP($B7,DATA!$A$1:$AM$533,E$1,FALSE)</f>
        <v>-1.8900326082516E-2</v>
      </c>
      <c r="F7" s="25">
        <f>VLOOKUP($B7,DATA!$A$1:$AM$533,F$1,FALSE)</f>
        <v>-8.23444075418788E-2</v>
      </c>
      <c r="G7" s="25">
        <f>VLOOKUP($B7,DATA!$A$1:$AM$533,G$1,FALSE)</f>
        <v>-0.29279533546742098</v>
      </c>
      <c r="H7" s="25">
        <f>VLOOKUP($B7,DATA!$A$1:$AM$533,H$1,FALSE)</f>
        <v>-0.46167862609141003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-4.2327106267048199E-2</v>
      </c>
      <c r="D8" s="25">
        <f>VLOOKUP($B8,DATA!$A$1:$AM$533,D$1,FALSE)</f>
        <v>-0.12644853484490201</v>
      </c>
      <c r="E8" s="25">
        <f>VLOOKUP($B8,DATA!$A$1:$AM$533,E$1,FALSE)</f>
        <v>-0.186262747364285</v>
      </c>
      <c r="F8" s="25">
        <f>VLOOKUP($B8,DATA!$A$1:$AM$533,F$1,FALSE)</f>
        <v>-0.18831692539127401</v>
      </c>
      <c r="G8" s="25">
        <f>VLOOKUP($B8,DATA!$A$1:$AM$533,G$1,FALSE)</f>
        <v>-0.32034936730401797</v>
      </c>
      <c r="H8" s="25">
        <f>VLOOKUP($B8,DATA!$A$1:$AM$533,H$1,FALSE)</f>
        <v>-0.31458851055954301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2.4129400000002998E-3</v>
      </c>
      <c r="D9" s="25">
        <f>VLOOKUP($B9,DATA!$A$1:$AM$533,D$1,FALSE)</f>
        <v>1.02623999999995E-2</v>
      </c>
      <c r="E9" s="25">
        <f>VLOOKUP($B9,DATA!$A$1:$AM$533,E$1,FALSE)</f>
        <v>-4.471017E-2</v>
      </c>
      <c r="F9" s="25">
        <f>VLOOKUP($B9,DATA!$A$1:$AM$533,F$1,FALSE)</f>
        <v>-0.22997801999999901</v>
      </c>
      <c r="G9" s="25">
        <f>VLOOKUP($B9,DATA!$A$1:$AM$533,G$1,FALSE)</f>
        <v>1.941766E-2</v>
      </c>
      <c r="H9" s="25">
        <f>VLOOKUP($B9,DATA!$A$1:$AM$533,H$1,FALSE)</f>
        <v>6.8584959999999903E-2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-2166.8900000005901</v>
      </c>
      <c r="D10" s="26">
        <f>VLOOKUP($B10,DATA!$A$1:$AM$533,D$1,FALSE)</f>
        <v>-10470.780000001099</v>
      </c>
      <c r="E10" s="26">
        <f>VLOOKUP($B10,DATA!$A$1:$AM$533,E$1,FALSE)</f>
        <v>43846.780000001199</v>
      </c>
      <c r="F10" s="26">
        <f>VLOOKUP($B10,DATA!$A$1:$AM$533,F$1,FALSE)</f>
        <v>279121.739999994</v>
      </c>
      <c r="G10" s="26">
        <f>VLOOKUP($B10,DATA!$A$1:$AM$533,G$1,FALSE)</f>
        <v>-6309.3999999910502</v>
      </c>
      <c r="H10" s="26">
        <f>VLOOKUP($B10,DATA!$A$1:$AM$533,H$1,FALSE)</f>
        <v>-102615.400000005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4.3547733051374502E-3</v>
      </c>
      <c r="D11" s="25">
        <f>VLOOKUP($B11,DATA!$A$1:$AM$533,D$1,FALSE)</f>
        <v>-1.1376644430094399E-2</v>
      </c>
      <c r="E11" s="25">
        <f>VLOOKUP($B11,DATA!$A$1:$AM$533,E$1,FALSE)</f>
        <v>-3.5739618644836602E-2</v>
      </c>
      <c r="F11" s="25">
        <f>VLOOKUP($B11,DATA!$A$1:$AM$533,F$1,FALSE)</f>
        <v>9.2468197445327804E-2</v>
      </c>
      <c r="G11" s="25">
        <f>VLOOKUP($B11,DATA!$A$1:$AM$533,G$1,FALSE)</f>
        <v>0.17156366089758901</v>
      </c>
      <c r="H11" s="25">
        <f>VLOOKUP($B11,DATA!$A$1:$AM$533,H$1,FALSE)</f>
        <v>2.1301699094444699E-2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-5.8244463493561903E-3</v>
      </c>
      <c r="D12" s="25">
        <f>VLOOKUP($B12,DATA!$A$1:$AM$533,D$1,FALSE)</f>
        <v>1.45071931141327E-3</v>
      </c>
      <c r="E12" s="25">
        <f>VLOOKUP($B12,DATA!$A$1:$AM$533,E$1,FALSE)</f>
        <v>8.3242806693784005E-2</v>
      </c>
      <c r="F12" s="25">
        <f>VLOOKUP($B12,DATA!$A$1:$AM$533,F$1,FALSE)</f>
        <v>0.26903036138103897</v>
      </c>
      <c r="G12" s="25">
        <f>VLOOKUP($B12,DATA!$A$1:$AM$533,G$1,FALSE)</f>
        <v>0.68689101379113504</v>
      </c>
      <c r="H12" s="25">
        <f>VLOOKUP($B12,DATA!$A$1:$AM$533,H$1,FALSE)</f>
        <v>0.97067560827894805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-5.4236979502853E-3</v>
      </c>
      <c r="D13" s="25">
        <f>VLOOKUP($B13,DATA!$A$1:$AM$533,D$1,FALSE)</f>
        <v>-3.4253044050797099E-2</v>
      </c>
      <c r="E13" s="25">
        <f>VLOOKUP($B13,DATA!$A$1:$AM$533,E$1,FALSE)</f>
        <v>-0.32821733876665599</v>
      </c>
      <c r="F13" s="25">
        <f>VLOOKUP($B13,DATA!$A$1:$AM$533,F$1,FALSE)</f>
        <v>-1.4875597403544001</v>
      </c>
      <c r="G13" s="25">
        <f>VLOOKUP($B13,DATA!$A$1:$AM$533,G$1,FALSE)</f>
        <v>-3.15041561841926</v>
      </c>
      <c r="H13" s="25">
        <f>VLOOKUP($B13,DATA!$A$1:$AM$533,H$1,FALSE)</f>
        <v>-2.7323658230364201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-2.4747200000001198E-3</v>
      </c>
      <c r="D14" s="25">
        <f>VLOOKUP($B14,DATA!$A$1:$AM$533,D$1,FALSE)</f>
        <v>-1.1327450000000299E-2</v>
      </c>
      <c r="E14" s="25">
        <f>VLOOKUP($B14,DATA!$A$1:$AM$533,E$1,FALSE)</f>
        <v>-0.10382738</v>
      </c>
      <c r="F14" s="25">
        <f>VLOOKUP($B14,DATA!$A$1:$AM$533,F$1,FALSE)</f>
        <v>-0.34435818000000001</v>
      </c>
      <c r="G14" s="25">
        <f>VLOOKUP($B14,DATA!$A$1:$AM$533,G$1,FALSE)</f>
        <v>-0.21152304</v>
      </c>
      <c r="H14" s="25">
        <f>VLOOKUP($B14,DATA!$A$1:$AM$533,H$1,FALSE)</f>
        <v>-0.11276053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-1.53975539877185</v>
      </c>
      <c r="D15" s="25">
        <f>VLOOKUP($B15,DATA!$A$1:$AM$533,D$1,FALSE)</f>
        <v>-4.1806015355969599</v>
      </c>
      <c r="E15" s="25">
        <f>VLOOKUP($B15,DATA!$A$1:$AM$533,E$1,FALSE)</f>
        <v>-7.2369001640373396</v>
      </c>
      <c r="F15" s="25">
        <f>VLOOKUP($B15,DATA!$A$1:$AM$533,F$1,FALSE)</f>
        <v>-11.0399435530553</v>
      </c>
      <c r="G15" s="25">
        <f>VLOOKUP($B15,DATA!$A$1:$AM$533,G$1,FALSE)</f>
        <v>-13.8353271025131</v>
      </c>
      <c r="H15" s="25">
        <f>VLOOKUP($B15,DATA!$A$1:$AM$533,H$1,FALSE)</f>
        <v>-17.7793482281533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158.6805803</v>
      </c>
      <c r="D4" s="83">
        <f>VLOOKUP($B4,DATA!$A$1:$AM$533,D$2,FALSE)</f>
        <v>180.54456579999999</v>
      </c>
      <c r="E4" s="83">
        <f>VLOOKUP($B4,DATA!$A$1:$AM$533,E$2,FALSE)</f>
        <v>187.80567590000001</v>
      </c>
      <c r="F4" s="83">
        <f>VLOOKUP($B4,DATA!$A$1:$AM$533,F$2,FALSE)</f>
        <v>203.47636850000001</v>
      </c>
      <c r="G4" s="83">
        <f>VLOOKUP($B4,DATA!$A$1:$AM$533,G$2,FALSE)</f>
        <v>223.95570470000001</v>
      </c>
      <c r="H4" s="83">
        <f>VLOOKUP($B4,DATA!$A$1:$AM$533,H$2,FALSE)</f>
        <v>265.94479239999998</v>
      </c>
      <c r="I4" s="83">
        <f>VLOOKUP($B4,DATA!$A$1:$AM$533,I$2,FALSE)</f>
        <v>306.51326710000001</v>
      </c>
      <c r="J4" s="41"/>
      <c r="K4" s="36" t="s">
        <v>219</v>
      </c>
      <c r="L4" s="41" t="s">
        <v>74</v>
      </c>
      <c r="M4" s="83">
        <f>VLOOKUP($L4,DATA!$A$1:$AM$533,M$2,FALSE)</f>
        <v>158.6805803</v>
      </c>
      <c r="N4" s="83">
        <f>VLOOKUP($L4,DATA!$A$1:$AM$533,N$2,FALSE)</f>
        <v>180.54381129999999</v>
      </c>
      <c r="O4" s="83">
        <f>VLOOKUP($L4,DATA!$A$1:$AM$533,O$2,FALSE)</f>
        <v>187.84805929999999</v>
      </c>
      <c r="P4" s="83">
        <f>VLOOKUP($L4,DATA!$A$1:$AM$533,P$2,FALSE)</f>
        <v>203.26322709999999</v>
      </c>
      <c r="Q4" s="83">
        <f>VLOOKUP($L4,DATA!$A$1:$AM$533,Q$2,FALSE)</f>
        <v>224.04110639999999</v>
      </c>
      <c r="R4" s="83">
        <f>VLOOKUP($L4,DATA!$A$1:$AM$533,R$2,FALSE)</f>
        <v>264.981041</v>
      </c>
      <c r="S4" s="83">
        <f>VLOOKUP($L4,DATA!$A$1:$AM$533,S$2,FALSE)</f>
        <v>304.18399529999999</v>
      </c>
      <c r="T4" s="41"/>
      <c r="U4" s="36" t="s">
        <v>219</v>
      </c>
      <c r="V4" s="44">
        <f t="shared" ref="V4:AA11" si="0">N4/D4-1</f>
        <v>-4.1790235926209007E-6</v>
      </c>
      <c r="W4" s="44">
        <f t="shared" si="0"/>
        <v>2.2567688541297315E-4</v>
      </c>
      <c r="X4" s="44">
        <f t="shared" si="0"/>
        <v>-1.047499528182394E-3</v>
      </c>
      <c r="Y4" s="44">
        <f t="shared" si="0"/>
        <v>3.8133299669396159E-4</v>
      </c>
      <c r="Z4" s="44">
        <f t="shared" si="0"/>
        <v>-3.6238776901877934E-3</v>
      </c>
      <c r="AA4" s="44">
        <f t="shared" si="0"/>
        <v>-7.5992527894073181E-3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1535.2176030000001</v>
      </c>
      <c r="D5" s="83">
        <f>VLOOKUP($B5,DATA!$A$1:$AM$533,D$2,FALSE)</f>
        <v>1864.444585</v>
      </c>
      <c r="E5" s="83">
        <f>VLOOKUP($B5,DATA!$A$1:$AM$533,E$2,FALSE)</f>
        <v>1985.866863</v>
      </c>
      <c r="F5" s="83">
        <f>VLOOKUP($B5,DATA!$A$1:$AM$533,F$2,FALSE)</f>
        <v>2271.8829700000001</v>
      </c>
      <c r="G5" s="83">
        <f>VLOOKUP($B5,DATA!$A$1:$AM$533,G$2,FALSE)</f>
        <v>2581.9522059999999</v>
      </c>
      <c r="H5" s="83">
        <f>VLOOKUP($B5,DATA!$A$1:$AM$533,H$2,FALSE)</f>
        <v>3065.858851</v>
      </c>
      <c r="I5" s="83">
        <f>VLOOKUP($B5,DATA!$A$1:$AM$533,I$2,FALSE)</f>
        <v>3521.9156539999999</v>
      </c>
      <c r="J5" s="41"/>
      <c r="K5" s="36" t="s">
        <v>218</v>
      </c>
      <c r="L5" s="41" t="s">
        <v>75</v>
      </c>
      <c r="M5" s="83">
        <f>VLOOKUP($L5,DATA!$A$1:$AM$533,M$2,FALSE)</f>
        <v>1535.2176030000001</v>
      </c>
      <c r="N5" s="83">
        <f>VLOOKUP($L5,DATA!$A$1:$AM$533,N$2,FALSE)</f>
        <v>1864.2407020000001</v>
      </c>
      <c r="O5" s="83">
        <f>VLOOKUP($L5,DATA!$A$1:$AM$533,O$2,FALSE)</f>
        <v>1982.5845890000001</v>
      </c>
      <c r="P5" s="83">
        <f>VLOOKUP($L5,DATA!$A$1:$AM$533,P$2,FALSE)</f>
        <v>2263.5672119999999</v>
      </c>
      <c r="Q5" s="83">
        <f>VLOOKUP($L5,DATA!$A$1:$AM$533,Q$2,FALSE)</f>
        <v>2576.7747060000002</v>
      </c>
      <c r="R5" s="83">
        <f>VLOOKUP($L5,DATA!$A$1:$AM$533,R$2,FALSE)</f>
        <v>3041.5328079999999</v>
      </c>
      <c r="S5" s="83">
        <f>VLOOKUP($L5,DATA!$A$1:$AM$533,S$2,FALSE)</f>
        <v>3457.23938</v>
      </c>
      <c r="T5" s="41"/>
      <c r="U5" s="36" t="s">
        <v>218</v>
      </c>
      <c r="V5" s="44">
        <f t="shared" si="0"/>
        <v>-1.0935320987293107E-4</v>
      </c>
      <c r="W5" s="44">
        <f t="shared" si="0"/>
        <v>-1.6528167427304341E-3</v>
      </c>
      <c r="X5" s="44">
        <f t="shared" si="0"/>
        <v>-3.660293294068806E-3</v>
      </c>
      <c r="Y5" s="44">
        <f t="shared" si="0"/>
        <v>-2.0052656234178512E-3</v>
      </c>
      <c r="Z5" s="44">
        <f t="shared" si="0"/>
        <v>-7.9344954162079429E-3</v>
      </c>
      <c r="AA5" s="44">
        <f t="shared" si="0"/>
        <v>-1.8363947451877305E-2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806.7662934</v>
      </c>
      <c r="D6" s="83">
        <f>VLOOKUP($B6,DATA!$A$1:$AM$533,D$2,FALSE)</f>
        <v>1020.564798</v>
      </c>
      <c r="E6" s="83">
        <f>VLOOKUP($B6,DATA!$A$1:$AM$533,E$2,FALSE)</f>
        <v>1109.2410219999999</v>
      </c>
      <c r="F6" s="83">
        <f>VLOOKUP($B6,DATA!$A$1:$AM$533,F$2,FALSE)</f>
        <v>1330.254314</v>
      </c>
      <c r="G6" s="83">
        <f>VLOOKUP($B6,DATA!$A$1:$AM$533,G$2,FALSE)</f>
        <v>1550.935886</v>
      </c>
      <c r="H6" s="83">
        <f>VLOOKUP($B6,DATA!$A$1:$AM$533,H$2,FALSE)</f>
        <v>1710.1473550000001</v>
      </c>
      <c r="I6" s="83">
        <f>VLOOKUP($B6,DATA!$A$1:$AM$533,I$2,FALSE)</f>
        <v>1852.8015640000001</v>
      </c>
      <c r="J6" s="41"/>
      <c r="K6" s="36" t="s">
        <v>220</v>
      </c>
      <c r="L6" s="41" t="s">
        <v>76</v>
      </c>
      <c r="M6" s="83">
        <f>VLOOKUP($L6,DATA!$A$1:$AM$533,M$2,FALSE)</f>
        <v>806.7662934</v>
      </c>
      <c r="N6" s="83">
        <f>VLOOKUP($L6,DATA!$A$1:$AM$533,N$2,FALSE)</f>
        <v>1020.704692</v>
      </c>
      <c r="O6" s="83">
        <f>VLOOKUP($L6,DATA!$A$1:$AM$533,O$2,FALSE)</f>
        <v>1110.8367089999999</v>
      </c>
      <c r="P6" s="83">
        <f>VLOOKUP($L6,DATA!$A$1:$AM$533,P$2,FALSE)</f>
        <v>1331.7667630000001</v>
      </c>
      <c r="Q6" s="83">
        <f>VLOOKUP($L6,DATA!$A$1:$AM$533,Q$2,FALSE)</f>
        <v>1553.7001029999999</v>
      </c>
      <c r="R6" s="83">
        <f>VLOOKUP($L6,DATA!$A$1:$AM$533,R$2,FALSE)</f>
        <v>1708.249176</v>
      </c>
      <c r="S6" s="83">
        <f>VLOOKUP($L6,DATA!$A$1:$AM$533,S$2,FALSE)</f>
        <v>1850.770696</v>
      </c>
      <c r="T6" s="41"/>
      <c r="U6" s="36" t="s">
        <v>220</v>
      </c>
      <c r="V6" s="44">
        <f t="shared" si="0"/>
        <v>1.3707507869575863E-4</v>
      </c>
      <c r="W6" s="44">
        <f t="shared" si="0"/>
        <v>1.438539477311096E-3</v>
      </c>
      <c r="X6" s="44">
        <f t="shared" si="0"/>
        <v>1.1369622966694859E-3</v>
      </c>
      <c r="Y6" s="44">
        <f t="shared" si="0"/>
        <v>1.7822896645516284E-3</v>
      </c>
      <c r="Z6" s="44">
        <f t="shared" si="0"/>
        <v>-1.1099505516002361E-3</v>
      </c>
      <c r="AA6" s="44">
        <f t="shared" si="0"/>
        <v>-1.0961065876993192E-3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191.8611679</v>
      </c>
      <c r="D7" s="83">
        <f>VLOOKUP($B7,DATA!$A$1:$AM$533,D$2,FALSE)</f>
        <v>210.23241179999999</v>
      </c>
      <c r="E7" s="83">
        <f>VLOOKUP($B7,DATA!$A$1:$AM$533,E$2,FALSE)</f>
        <v>219.54875699999999</v>
      </c>
      <c r="F7" s="83">
        <f>VLOOKUP($B7,DATA!$A$1:$AM$533,F$2,FALSE)</f>
        <v>246.50350800000001</v>
      </c>
      <c r="G7" s="83">
        <f>VLOOKUP($B7,DATA!$A$1:$AM$533,G$2,FALSE)</f>
        <v>295.4887344</v>
      </c>
      <c r="H7" s="83">
        <f>VLOOKUP($B7,DATA!$A$1:$AM$533,H$2,FALSE)</f>
        <v>339.05221540000002</v>
      </c>
      <c r="I7" s="83">
        <f>VLOOKUP($B7,DATA!$A$1:$AM$533,I$2,FALSE)</f>
        <v>366.99022500000001</v>
      </c>
      <c r="J7" s="41"/>
      <c r="K7" s="36" t="s">
        <v>221</v>
      </c>
      <c r="L7" s="41" t="s">
        <v>77</v>
      </c>
      <c r="M7" s="83">
        <f>VLOOKUP($L7,DATA!$A$1:$AM$533,M$2,FALSE)</f>
        <v>191.8611679</v>
      </c>
      <c r="N7" s="83">
        <f>VLOOKUP($L7,DATA!$A$1:$AM$533,N$2,FALSE)</f>
        <v>210.18711300000001</v>
      </c>
      <c r="O7" s="83">
        <f>VLOOKUP($L7,DATA!$A$1:$AM$533,O$2,FALSE)</f>
        <v>218.79943069999999</v>
      </c>
      <c r="P7" s="83">
        <f>VLOOKUP($L7,DATA!$A$1:$AM$533,P$2,FALSE)</f>
        <v>244.4514628</v>
      </c>
      <c r="Q7" s="83">
        <f>VLOOKUP($L7,DATA!$A$1:$AM$533,Q$2,FALSE)</f>
        <v>292.9559289</v>
      </c>
      <c r="R7" s="83">
        <f>VLOOKUP($L7,DATA!$A$1:$AM$533,R$2,FALSE)</f>
        <v>332.60640280000001</v>
      </c>
      <c r="S7" s="83">
        <f>VLOOKUP($L7,DATA!$A$1:$AM$533,S$2,FALSE)</f>
        <v>352.86573449999997</v>
      </c>
      <c r="T7" s="41"/>
      <c r="U7" s="36" t="s">
        <v>221</v>
      </c>
      <c r="V7" s="44">
        <f t="shared" si="0"/>
        <v>-2.1547010573741421E-4</v>
      </c>
      <c r="W7" s="44">
        <f t="shared" si="0"/>
        <v>-3.4130291158970261E-3</v>
      </c>
      <c r="X7" s="44">
        <f t="shared" si="0"/>
        <v>-8.3246085082083754E-3</v>
      </c>
      <c r="Y7" s="44">
        <f t="shared" si="0"/>
        <v>-8.5715805888266772E-3</v>
      </c>
      <c r="Z7" s="44">
        <f t="shared" si="0"/>
        <v>-1.9011268197718478E-2</v>
      </c>
      <c r="AA7" s="44">
        <f t="shared" si="0"/>
        <v>-3.8487375242760358E-2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989.40725499999996</v>
      </c>
      <c r="D8" s="83">
        <f>VLOOKUP($B8,DATA!$A$1:$AM$533,D$2,FALSE)</f>
        <v>1161.7657710000001</v>
      </c>
      <c r="E8" s="83">
        <f>VLOOKUP($B8,DATA!$A$1:$AM$533,E$2,FALSE)</f>
        <v>1233.7804430000001</v>
      </c>
      <c r="F8" s="83">
        <f>VLOOKUP($B8,DATA!$A$1:$AM$533,F$2,FALSE)</f>
        <v>1269.421848</v>
      </c>
      <c r="G8" s="83">
        <f>VLOOKUP($B8,DATA!$A$1:$AM$533,G$2,FALSE)</f>
        <v>1362.4398920000001</v>
      </c>
      <c r="H8" s="83">
        <f>VLOOKUP($B8,DATA!$A$1:$AM$533,H$2,FALSE)</f>
        <v>1430.9591840000001</v>
      </c>
      <c r="I8" s="83">
        <f>VLOOKUP($B8,DATA!$A$1:$AM$533,I$2,FALSE)</f>
        <v>1695.678942</v>
      </c>
      <c r="J8" s="41"/>
      <c r="K8" s="37" t="s">
        <v>222</v>
      </c>
      <c r="L8" s="41" t="s">
        <v>233</v>
      </c>
      <c r="M8" s="83">
        <f>VLOOKUP($L8,DATA!$A$1:$AM$533,M$2,FALSE)</f>
        <v>989.40725499999996</v>
      </c>
      <c r="N8" s="83">
        <f>VLOOKUP($L8,DATA!$A$1:$AM$533,N$2,FALSE)</f>
        <v>1157.8012940000001</v>
      </c>
      <c r="O8" s="83">
        <f>VLOOKUP($L8,DATA!$A$1:$AM$533,O$2,FALSE)</f>
        <v>1221.7972010000001</v>
      </c>
      <c r="P8" s="83">
        <f>VLOOKUP($L8,DATA!$A$1:$AM$533,P$2,FALSE)</f>
        <v>1245.188508</v>
      </c>
      <c r="Q8" s="83">
        <f>VLOOKUP($L8,DATA!$A$1:$AM$533,Q$2,FALSE)</f>
        <v>1313.114161</v>
      </c>
      <c r="R8" s="83">
        <f>VLOOKUP($L8,DATA!$A$1:$AM$533,R$2,FALSE)</f>
        <v>1362.437128</v>
      </c>
      <c r="S8" s="83">
        <f>VLOOKUP($L8,DATA!$A$1:$AM$533,S$2,FALSE)</f>
        <v>1580.950523</v>
      </c>
      <c r="T8" s="41"/>
      <c r="U8" s="37" t="s">
        <v>222</v>
      </c>
      <c r="V8" s="44">
        <f t="shared" si="0"/>
        <v>-3.4124580866137233E-3</v>
      </c>
      <c r="W8" s="44">
        <f t="shared" si="0"/>
        <v>-9.7126211296251208E-3</v>
      </c>
      <c r="X8" s="44">
        <f t="shared" si="0"/>
        <v>-1.909006059583751E-2</v>
      </c>
      <c r="Y8" s="44">
        <f t="shared" si="0"/>
        <v>-3.62039685490948E-2</v>
      </c>
      <c r="Z8" s="44">
        <f t="shared" si="0"/>
        <v>-4.7885402159730694E-2</v>
      </c>
      <c r="AA8" s="44">
        <f t="shared" si="0"/>
        <v>-6.7659281576429531E-2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3078.9084760000001</v>
      </c>
      <c r="E9" s="83">
        <f>VLOOKUP($B9,DATA!$A$1:$AM$533,E$2,FALSE)</f>
        <v>3478.9588680000002</v>
      </c>
      <c r="F9" s="83">
        <f>VLOOKUP($B9,DATA!$A$1:$AM$533,F$2,FALSE)</f>
        <v>3775.3326459999998</v>
      </c>
      <c r="G9" s="83">
        <f>VLOOKUP($B9,DATA!$A$1:$AM$533,G$2,FALSE)</f>
        <v>4390.4465689999997</v>
      </c>
      <c r="H9" s="83">
        <f>VLOOKUP($B9,DATA!$A$1:$AM$533,H$2,FALSE)</f>
        <v>4197.3673689999996</v>
      </c>
      <c r="I9" s="83">
        <f>VLOOKUP($B9,DATA!$A$1:$AM$533,I$2,FALSE)</f>
        <v>4849.7994179999996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3051.420153</v>
      </c>
      <c r="O9" s="83">
        <f>VLOOKUP($L9,DATA!$A$1:$AM$533,O$2,FALSE)</f>
        <v>3395.8202139999999</v>
      </c>
      <c r="P9" s="83">
        <f>VLOOKUP($L9,DATA!$A$1:$AM$533,P$2,FALSE)</f>
        <v>3418.5566119999999</v>
      </c>
      <c r="Q9" s="83">
        <f>VLOOKUP($L9,DATA!$A$1:$AM$533,Q$2,FALSE)</f>
        <v>3053.1885179999999</v>
      </c>
      <c r="R9" s="83">
        <f>VLOOKUP($L9,DATA!$A$1:$AM$533,R$2,FALSE)</f>
        <v>2147.8175190000002</v>
      </c>
      <c r="S9" s="83">
        <f>VLOOKUP($L9,DATA!$A$1:$AM$533,S$2,FALSE)</f>
        <v>1242.503027</v>
      </c>
      <c r="T9" s="41"/>
      <c r="U9" s="36" t="s">
        <v>224</v>
      </c>
      <c r="V9" s="44">
        <f t="shared" si="0"/>
        <v>-8.9279441770584445E-3</v>
      </c>
      <c r="W9" s="44">
        <f t="shared" si="0"/>
        <v>-2.3897567391417684E-2</v>
      </c>
      <c r="X9" s="44">
        <f t="shared" si="0"/>
        <v>-9.4501880351657852E-2</v>
      </c>
      <c r="Y9" s="44">
        <f t="shared" si="0"/>
        <v>-0.3045836066977996</v>
      </c>
      <c r="Z9" s="44">
        <f t="shared" si="0"/>
        <v>-0.48829413053932746</v>
      </c>
      <c r="AA9" s="44">
        <f t="shared" si="0"/>
        <v>-0.74380321330641885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1941.100091</v>
      </c>
      <c r="D10" s="83">
        <f>VLOOKUP($B10,DATA!$A$1:$AM$533,D$2,FALSE)</f>
        <v>2302.0804659999999</v>
      </c>
      <c r="E10" s="83">
        <f>VLOOKUP($B10,DATA!$A$1:$AM$533,E$2,FALSE)</f>
        <v>2447.000477</v>
      </c>
      <c r="F10" s="83">
        <f>VLOOKUP($B10,DATA!$A$1:$AM$533,F$2,FALSE)</f>
        <v>2807.3382919999999</v>
      </c>
      <c r="G10" s="83">
        <f>VLOOKUP($B10,DATA!$A$1:$AM$533,G$2,FALSE)</f>
        <v>3165.0046299999999</v>
      </c>
      <c r="H10" s="83">
        <f>VLOOKUP($B10,DATA!$A$1:$AM$533,H$2,FALSE)</f>
        <v>3384.9300929999999</v>
      </c>
      <c r="I10" s="83">
        <f>VLOOKUP($B10,DATA!$A$1:$AM$533,I$2,FALSE)</f>
        <v>3577.5483730000001</v>
      </c>
      <c r="J10" s="41"/>
      <c r="K10" s="36" t="s">
        <v>223</v>
      </c>
      <c r="L10" s="41" t="s">
        <v>238</v>
      </c>
      <c r="M10" s="83">
        <f>VLOOKUP($L10,DATA!$A$1:$AM$533,M$2,FALSE)</f>
        <v>1941.100091</v>
      </c>
      <c r="N10" s="83">
        <f>VLOOKUP($L10,DATA!$A$1:$AM$533,N$2,FALSE)</f>
        <v>2303.3938710000002</v>
      </c>
      <c r="O10" s="83">
        <f>VLOOKUP($L10,DATA!$A$1:$AM$533,O$2,FALSE)</f>
        <v>2449.52907</v>
      </c>
      <c r="P10" s="83">
        <f>VLOOKUP($L10,DATA!$A$1:$AM$533,P$2,FALSE)</f>
        <v>2806.884329</v>
      </c>
      <c r="Q10" s="83">
        <f>VLOOKUP($L10,DATA!$A$1:$AM$533,Q$2,FALSE)</f>
        <v>3171.3892940000001</v>
      </c>
      <c r="R10" s="83">
        <f>VLOOKUP($L10,DATA!$A$1:$AM$533,R$2,FALSE)</f>
        <v>3377.629093</v>
      </c>
      <c r="S10" s="83">
        <f>VLOOKUP($L10,DATA!$A$1:$AM$533,S$2,FALSE)</f>
        <v>3561.0250329999999</v>
      </c>
      <c r="T10" s="41"/>
      <c r="U10" s="36" t="s">
        <v>223</v>
      </c>
      <c r="V10" s="44">
        <f t="shared" si="0"/>
        <v>5.7052957939496274E-4</v>
      </c>
      <c r="W10" s="44">
        <f t="shared" si="0"/>
        <v>1.033343893377614E-3</v>
      </c>
      <c r="X10" s="44">
        <f t="shared" si="0"/>
        <v>-1.617058411854666E-4</v>
      </c>
      <c r="Y10" s="44">
        <f t="shared" si="0"/>
        <v>2.0172684549912834E-3</v>
      </c>
      <c r="Z10" s="44">
        <f t="shared" si="0"/>
        <v>-2.1569130822224336E-3</v>
      </c>
      <c r="AA10" s="44">
        <f t="shared" si="0"/>
        <v>-4.6186209876861728E-3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3681.9328995999999</v>
      </c>
      <c r="D11" s="39">
        <f t="shared" si="1"/>
        <v>4437.5521316000004</v>
      </c>
      <c r="E11" s="39">
        <f t="shared" si="1"/>
        <v>4736.2427608999997</v>
      </c>
      <c r="F11" s="39">
        <f t="shared" si="1"/>
        <v>5321.5390084999999</v>
      </c>
      <c r="G11" s="39">
        <f t="shared" si="1"/>
        <v>6014.7724231000002</v>
      </c>
      <c r="H11" s="39">
        <f t="shared" si="1"/>
        <v>6811.9623978</v>
      </c>
      <c r="I11" s="39">
        <f t="shared" si="1"/>
        <v>7743.8996521000008</v>
      </c>
      <c r="J11" s="41"/>
      <c r="K11" s="36" t="s">
        <v>78</v>
      </c>
      <c r="L11" s="41"/>
      <c r="M11" s="39">
        <f t="shared" ref="M11:S11" si="2">SUM(M4:M8)</f>
        <v>3681.9328995999999</v>
      </c>
      <c r="N11" s="39">
        <f t="shared" si="2"/>
        <v>4433.4776123000001</v>
      </c>
      <c r="O11" s="39">
        <f t="shared" si="2"/>
        <v>4721.8659889999999</v>
      </c>
      <c r="P11" s="39">
        <f t="shared" si="2"/>
        <v>5288.2371729000006</v>
      </c>
      <c r="Q11" s="39">
        <f t="shared" si="2"/>
        <v>5960.5860052999997</v>
      </c>
      <c r="R11" s="39">
        <f t="shared" si="2"/>
        <v>6709.8065557999998</v>
      </c>
      <c r="S11" s="39">
        <f t="shared" si="2"/>
        <v>7546.0103288000009</v>
      </c>
      <c r="T11" s="41"/>
      <c r="U11" s="36" t="s">
        <v>78</v>
      </c>
      <c r="V11" s="52">
        <f t="shared" si="0"/>
        <v>-9.1819074552057511E-4</v>
      </c>
      <c r="W11" s="52">
        <f t="shared" si="0"/>
        <v>-3.035480364031784E-3</v>
      </c>
      <c r="X11" s="52">
        <f t="shared" si="0"/>
        <v>-6.2579331931621462E-3</v>
      </c>
      <c r="Y11" s="52">
        <f t="shared" si="0"/>
        <v>-9.0088891130601922E-3</v>
      </c>
      <c r="Z11" s="52">
        <f t="shared" si="0"/>
        <v>-1.4996536392067106E-2</v>
      </c>
      <c r="AA11" s="52">
        <f t="shared" si="0"/>
        <v>-2.5554221024330581E-2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10285.555560000001</v>
      </c>
      <c r="D15" s="83">
        <f>VLOOKUP($B15,DATA!$A$1:$AM$533,D$2,FALSE)</f>
        <v>10926.86081</v>
      </c>
      <c r="E15" s="83">
        <f>VLOOKUP($B15,DATA!$A$1:$AM$533,E$2,FALSE)</f>
        <v>11202.487209999999</v>
      </c>
      <c r="F15" s="83">
        <f>VLOOKUP($B15,DATA!$A$1:$AM$533,F$2,FALSE)</f>
        <v>12429.367990000001</v>
      </c>
      <c r="G15" s="83">
        <f>VLOOKUP($B15,DATA!$A$1:$AM$533,G$2,FALSE)</f>
        <v>14090.374110000001</v>
      </c>
      <c r="H15" s="83">
        <f>VLOOKUP($B15,DATA!$A$1:$AM$533,H$2,FALSE)</f>
        <v>17060.653259999999</v>
      </c>
      <c r="I15" s="83">
        <f>VLOOKUP($B15,DATA!$A$1:$AM$533,I$2,FALSE)</f>
        <v>19057.323199999999</v>
      </c>
      <c r="J15" s="41"/>
      <c r="K15" s="36" t="s">
        <v>219</v>
      </c>
      <c r="L15" s="41" t="s">
        <v>43</v>
      </c>
      <c r="M15" s="83">
        <f>VLOOKUP($L15,DATA!$A$1:$AM$533,M$2,FALSE)</f>
        <v>10285.555560000001</v>
      </c>
      <c r="N15" s="83">
        <f>VLOOKUP($L15,DATA!$A$1:$AM$533,N$2,FALSE)</f>
        <v>10912.030419999999</v>
      </c>
      <c r="O15" s="83">
        <f>VLOOKUP($L15,DATA!$A$1:$AM$533,O$2,FALSE)</f>
        <v>11145.061449999999</v>
      </c>
      <c r="P15" s="83">
        <f>VLOOKUP($L15,DATA!$A$1:$AM$533,P$2,FALSE)</f>
        <v>12294.48724</v>
      </c>
      <c r="Q15" s="83">
        <f>VLOOKUP($L15,DATA!$A$1:$AM$533,Q$2,FALSE)</f>
        <v>13961.46177</v>
      </c>
      <c r="R15" s="83">
        <f>VLOOKUP($L15,DATA!$A$1:$AM$533,R$2,FALSE)</f>
        <v>16756.98574</v>
      </c>
      <c r="S15" s="83">
        <f>VLOOKUP($L15,DATA!$A$1:$AM$533,S$2,FALSE)</f>
        <v>18326.759590000001</v>
      </c>
      <c r="T15" s="41"/>
      <c r="U15" s="36" t="s">
        <v>219</v>
      </c>
      <c r="V15" s="44">
        <f t="shared" ref="V15:AA20" si="3">N15/D15-1</f>
        <v>-1.3572415955394046E-3</v>
      </c>
      <c r="W15" s="44">
        <f t="shared" si="3"/>
        <v>-5.1261616213886807E-3</v>
      </c>
      <c r="X15" s="44">
        <f t="shared" si="3"/>
        <v>-1.0851778634965004E-2</v>
      </c>
      <c r="Y15" s="44">
        <f t="shared" si="3"/>
        <v>-9.1489650305672798E-3</v>
      </c>
      <c r="Z15" s="44">
        <f t="shared" si="3"/>
        <v>-1.7799290295171244E-2</v>
      </c>
      <c r="AA15" s="44">
        <f t="shared" si="3"/>
        <v>-3.8335059039141361E-2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196740.52840000001</v>
      </c>
      <c r="E16" s="83">
        <f>VLOOKUP($B16,DATA!$A$1:$AM$533,E$2,FALSE)</f>
        <v>216641.87400000001</v>
      </c>
      <c r="F16" s="83">
        <f>VLOOKUP($B16,DATA!$A$1:$AM$533,F$2,FALSE)</f>
        <v>265998.05979999999</v>
      </c>
      <c r="G16" s="83">
        <f>VLOOKUP($B16,DATA!$A$1:$AM$533,G$2,FALSE)</f>
        <v>315689.94709999999</v>
      </c>
      <c r="H16" s="83">
        <f>VLOOKUP($B16,DATA!$A$1:$AM$533,H$2,FALSE)</f>
        <v>393500.55589999998</v>
      </c>
      <c r="I16" s="83">
        <f>VLOOKUP($B16,DATA!$A$1:$AM$533,I$2,FALSE)</f>
        <v>468804.68660000002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196586.29120000001</v>
      </c>
      <c r="O16" s="83">
        <f>VLOOKUP($L16,DATA!$A$1:$AM$533,O$2,FALSE)</f>
        <v>215462.87169999999</v>
      </c>
      <c r="P16" s="83">
        <f>VLOOKUP($L16,DATA!$A$1:$AM$533,P$2,FALSE)</f>
        <v>263134.08480000001</v>
      </c>
      <c r="Q16" s="83">
        <f>VLOOKUP($L16,DATA!$A$1:$AM$533,Q$2,FALSE)</f>
        <v>312644.78529999999</v>
      </c>
      <c r="R16" s="83">
        <f>VLOOKUP($L16,DATA!$A$1:$AM$533,R$2,FALSE)</f>
        <v>386000.02990000002</v>
      </c>
      <c r="S16" s="83">
        <f>VLOOKUP($L16,DATA!$A$1:$AM$533,S$2,FALSE)</f>
        <v>449614.20400000003</v>
      </c>
      <c r="T16" s="41"/>
      <c r="U16" s="36" t="s">
        <v>218</v>
      </c>
      <c r="V16" s="44">
        <f t="shared" si="3"/>
        <v>-7.8396251781132076E-4</v>
      </c>
      <c r="W16" s="44">
        <f t="shared" si="3"/>
        <v>-5.4421718120847284E-3</v>
      </c>
      <c r="X16" s="44">
        <f t="shared" si="3"/>
        <v>-1.0766901841890664E-2</v>
      </c>
      <c r="Y16" s="44">
        <f t="shared" si="3"/>
        <v>-9.6460524890752408E-3</v>
      </c>
      <c r="Z16" s="44">
        <f t="shared" si="3"/>
        <v>-1.9061030251520283E-2</v>
      </c>
      <c r="AA16" s="44">
        <f t="shared" si="3"/>
        <v>-4.0934920551197407E-2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1161.515942</v>
      </c>
      <c r="D17" s="83">
        <f>VLOOKUP($B17,DATA!$A$1:$AM$533,D$2,FALSE)</f>
        <v>1565.056323</v>
      </c>
      <c r="E17" s="83">
        <f>VLOOKUP($B17,DATA!$A$1:$AM$533,E$2,FALSE)</f>
        <v>1740.2302890000001</v>
      </c>
      <c r="F17" s="83">
        <f>VLOOKUP($B17,DATA!$A$1:$AM$533,F$2,FALSE)</f>
        <v>2226.4587240000001</v>
      </c>
      <c r="G17" s="83">
        <f>VLOOKUP($B17,DATA!$A$1:$AM$533,G$2,FALSE)</f>
        <v>2917.282866</v>
      </c>
      <c r="H17" s="83">
        <f>VLOOKUP($B17,DATA!$A$1:$AM$533,H$2,FALSE)</f>
        <v>4235.0229470000004</v>
      </c>
      <c r="I17" s="83">
        <f>VLOOKUP($B17,DATA!$A$1:$AM$533,I$2,FALSE)</f>
        <v>5332.0694089999997</v>
      </c>
      <c r="J17" s="41"/>
      <c r="K17" s="36" t="s">
        <v>220</v>
      </c>
      <c r="L17" s="41" t="s">
        <v>45</v>
      </c>
      <c r="M17" s="83">
        <f>VLOOKUP($L17,DATA!$A$1:$AM$533,M$2,FALSE)</f>
        <v>1161.515942</v>
      </c>
      <c r="N17" s="83">
        <f>VLOOKUP($L17,DATA!$A$1:$AM$533,N$2,FALSE)</f>
        <v>1562.6242119999999</v>
      </c>
      <c r="O17" s="83">
        <f>VLOOKUP($L17,DATA!$A$1:$AM$533,O$2,FALSE)</f>
        <v>1731.0532889999999</v>
      </c>
      <c r="P17" s="83">
        <f>VLOOKUP($L17,DATA!$A$1:$AM$533,P$2,FALSE)</f>
        <v>2200.62889</v>
      </c>
      <c r="Q17" s="83">
        <f>VLOOKUP($L17,DATA!$A$1:$AM$533,Q$2,FALSE)</f>
        <v>2884.9578230000002</v>
      </c>
      <c r="R17" s="83">
        <f>VLOOKUP($L17,DATA!$A$1:$AM$533,R$2,FALSE)</f>
        <v>4148.5426870000001</v>
      </c>
      <c r="S17" s="83">
        <f>VLOOKUP($L17,DATA!$A$1:$AM$533,S$2,FALSE)</f>
        <v>5109.6174499999997</v>
      </c>
      <c r="T17" s="41"/>
      <c r="U17" s="36" t="s">
        <v>220</v>
      </c>
      <c r="V17" s="44">
        <f t="shared" si="3"/>
        <v>-1.5540086093119854E-3</v>
      </c>
      <c r="W17" s="44">
        <f t="shared" si="3"/>
        <v>-5.2734399912517382E-3</v>
      </c>
      <c r="X17" s="44">
        <f t="shared" si="3"/>
        <v>-1.160130826660688E-2</v>
      </c>
      <c r="Y17" s="44">
        <f t="shared" si="3"/>
        <v>-1.1080530920308695E-2</v>
      </c>
      <c r="Z17" s="44">
        <f t="shared" si="3"/>
        <v>-2.042025771342304E-2</v>
      </c>
      <c r="AA17" s="44">
        <f t="shared" si="3"/>
        <v>-4.1719629272740422E-2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23979.722119999999</v>
      </c>
      <c r="D18" s="83">
        <f>VLOOKUP($B18,DATA!$A$1:$AM$533,D$2,FALSE)</f>
        <v>30068.457340000001</v>
      </c>
      <c r="E18" s="83">
        <f>VLOOKUP($B18,DATA!$A$1:$AM$533,E$2,FALSE)</f>
        <v>32812.75402</v>
      </c>
      <c r="F18" s="83">
        <f>VLOOKUP($B18,DATA!$A$1:$AM$533,F$2,FALSE)</f>
        <v>40629.297570000002</v>
      </c>
      <c r="G18" s="83">
        <f>VLOOKUP($B18,DATA!$A$1:$AM$533,G$2,FALSE)</f>
        <v>53714.907489999998</v>
      </c>
      <c r="H18" s="83">
        <f>VLOOKUP($B18,DATA!$A$1:$AM$533,H$2,FALSE)</f>
        <v>63231.42828</v>
      </c>
      <c r="I18" s="83">
        <f>VLOOKUP($B18,DATA!$A$1:$AM$533,I$2,FALSE)</f>
        <v>66075.244680000003</v>
      </c>
      <c r="J18" s="41"/>
      <c r="K18" s="36" t="s">
        <v>221</v>
      </c>
      <c r="L18" s="41" t="s">
        <v>46</v>
      </c>
      <c r="M18" s="83">
        <f>VLOOKUP($L18,DATA!$A$1:$AM$533,M$2,FALSE)</f>
        <v>23979.722119999999</v>
      </c>
      <c r="N18" s="83">
        <f>VLOOKUP($L18,DATA!$A$1:$AM$533,N$2,FALSE)</f>
        <v>30037.849559999999</v>
      </c>
      <c r="O18" s="83">
        <f>VLOOKUP($L18,DATA!$A$1:$AM$533,O$2,FALSE)</f>
        <v>32601.803940000002</v>
      </c>
      <c r="P18" s="83">
        <f>VLOOKUP($L18,DATA!$A$1:$AM$533,P$2,FALSE)</f>
        <v>40086.485999999997</v>
      </c>
      <c r="Q18" s="83">
        <f>VLOOKUP($L18,DATA!$A$1:$AM$533,Q$2,FALSE)</f>
        <v>53019.485079999999</v>
      </c>
      <c r="R18" s="83">
        <f>VLOOKUP($L18,DATA!$A$1:$AM$533,R$2,FALSE)</f>
        <v>61635.5501</v>
      </c>
      <c r="S18" s="83">
        <f>VLOOKUP($L18,DATA!$A$1:$AM$533,S$2,FALSE)</f>
        <v>62582.047680000003</v>
      </c>
      <c r="T18" s="41"/>
      <c r="U18" s="36" t="s">
        <v>221</v>
      </c>
      <c r="V18" s="44">
        <f t="shared" si="3"/>
        <v>-1.0179364925144707E-3</v>
      </c>
      <c r="W18" s="44">
        <f t="shared" si="3"/>
        <v>-6.428905049281175E-3</v>
      </c>
      <c r="X18" s="44">
        <f t="shared" si="3"/>
        <v>-1.3360102252932049E-2</v>
      </c>
      <c r="Y18" s="44">
        <f t="shared" si="3"/>
        <v>-1.2946543939025945E-2</v>
      </c>
      <c r="Z18" s="44">
        <f t="shared" si="3"/>
        <v>-2.5238686257934351E-2</v>
      </c>
      <c r="AA18" s="44">
        <f t="shared" si="3"/>
        <v>-5.286695519505713E-2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54227.928500000002</v>
      </c>
      <c r="D19" s="83">
        <f>VLOOKUP($B19,DATA!$A$1:$AM$533,D$2,FALSE)</f>
        <v>75775.619059999997</v>
      </c>
      <c r="E19" s="83">
        <f>VLOOKUP($B19,DATA!$A$1:$AM$533,E$2,FALSE)</f>
        <v>84468.220060000007</v>
      </c>
      <c r="F19" s="83">
        <f>VLOOKUP($B19,DATA!$A$1:$AM$533,F$2,FALSE)</f>
        <v>106276.2261</v>
      </c>
      <c r="G19" s="83">
        <f>VLOOKUP($B19,DATA!$A$1:$AM$533,G$2,FALSE)</f>
        <v>127984.1695</v>
      </c>
      <c r="H19" s="83">
        <f>VLOOKUP($B19,DATA!$A$1:$AM$533,H$2,FALSE)</f>
        <v>157668.8247</v>
      </c>
      <c r="I19" s="83">
        <f>VLOOKUP($B19,DATA!$A$1:$AM$533,I$2,FALSE)</f>
        <v>185234.2574</v>
      </c>
      <c r="J19" s="41"/>
      <c r="K19" s="36" t="s">
        <v>223</v>
      </c>
      <c r="L19" s="41" t="s">
        <v>133</v>
      </c>
      <c r="M19" s="83">
        <f>VLOOKUP($L19,DATA!$A$1:$AM$533,M$2,FALSE)</f>
        <v>54227.928500000002</v>
      </c>
      <c r="N19" s="83">
        <f>VLOOKUP($L19,DATA!$A$1:$AM$533,N$2,FALSE)</f>
        <v>75608.792499999996</v>
      </c>
      <c r="O19" s="83">
        <f>VLOOKUP($L19,DATA!$A$1:$AM$533,O$2,FALSE)</f>
        <v>83812.942089999997</v>
      </c>
      <c r="P19" s="83">
        <f>VLOOKUP($L19,DATA!$A$1:$AM$533,P$2,FALSE)</f>
        <v>105155.57030000001</v>
      </c>
      <c r="Q19" s="83">
        <f>VLOOKUP($L19,DATA!$A$1:$AM$533,Q$2,FALSE)</f>
        <v>127095.2853</v>
      </c>
      <c r="R19" s="83">
        <f>VLOOKUP($L19,DATA!$A$1:$AM$533,R$2,FALSE)</f>
        <v>155030.32610000001</v>
      </c>
      <c r="S19" s="83">
        <f>VLOOKUP($L19,DATA!$A$1:$AM$533,S$2,FALSE)</f>
        <v>178598.7672</v>
      </c>
      <c r="T19" s="41"/>
      <c r="U19" s="36" t="s">
        <v>223</v>
      </c>
      <c r="V19" s="44">
        <f t="shared" si="3"/>
        <v>-2.2015862367010808E-3</v>
      </c>
      <c r="W19" s="44">
        <f t="shared" si="3"/>
        <v>-7.7576864948089019E-3</v>
      </c>
      <c r="X19" s="44">
        <f t="shared" si="3"/>
        <v>-1.054474590531207E-2</v>
      </c>
      <c r="Y19" s="44">
        <f t="shared" si="3"/>
        <v>-6.9452667737942564E-3</v>
      </c>
      <c r="Z19" s="44">
        <f t="shared" si="3"/>
        <v>-1.6734434375472285E-2</v>
      </c>
      <c r="AA19" s="44">
        <f t="shared" si="3"/>
        <v>-3.5822154568693754E-2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237150.277722</v>
      </c>
      <c r="D20" s="39">
        <f t="shared" si="4"/>
        <v>315076.52193300001</v>
      </c>
      <c r="E20" s="39">
        <f t="shared" si="4"/>
        <v>346865.56557900005</v>
      </c>
      <c r="F20" s="39">
        <f t="shared" si="4"/>
        <v>427559.41018400004</v>
      </c>
      <c r="G20" s="39">
        <f t="shared" si="4"/>
        <v>514396.68106600002</v>
      </c>
      <c r="H20" s="39">
        <f t="shared" si="4"/>
        <v>635696.48508699995</v>
      </c>
      <c r="I20" s="39">
        <f t="shared" si="4"/>
        <v>744503.58128899999</v>
      </c>
      <c r="J20" s="84"/>
      <c r="K20" s="36" t="s">
        <v>78</v>
      </c>
      <c r="L20" s="41"/>
      <c r="M20" s="39">
        <f t="shared" ref="M20:S20" si="5">SUM(M15:M19)</f>
        <v>237150.277722</v>
      </c>
      <c r="N20" s="39">
        <f t="shared" si="5"/>
        <v>314707.58789199998</v>
      </c>
      <c r="O20" s="39">
        <f t="shared" si="5"/>
        <v>344753.73246900004</v>
      </c>
      <c r="P20" s="39">
        <f t="shared" si="5"/>
        <v>422871.25722999999</v>
      </c>
      <c r="Q20" s="39">
        <f t="shared" si="5"/>
        <v>509605.97527299996</v>
      </c>
      <c r="R20" s="39">
        <f t="shared" si="5"/>
        <v>623571.43452699995</v>
      </c>
      <c r="S20" s="39">
        <f t="shared" si="5"/>
        <v>714231.39592000004</v>
      </c>
      <c r="T20" s="41"/>
      <c r="U20" s="36" t="s">
        <v>78</v>
      </c>
      <c r="V20" s="52">
        <f t="shared" si="3"/>
        <v>-1.1709347263851866E-3</v>
      </c>
      <c r="W20" s="52">
        <f t="shared" si="3"/>
        <v>-6.088333116822553E-3</v>
      </c>
      <c r="X20" s="52">
        <f t="shared" si="3"/>
        <v>-1.0964915851068513E-2</v>
      </c>
      <c r="Y20" s="52">
        <f t="shared" si="3"/>
        <v>-9.3132517555754024E-3</v>
      </c>
      <c r="Z20" s="52">
        <f t="shared" si="3"/>
        <v>-1.907364732139516E-2</v>
      </c>
      <c r="AA20" s="52">
        <f t="shared" si="3"/>
        <v>-4.0660899597807276E-2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8.8146629269999899</v>
      </c>
      <c r="D24" s="83">
        <f>VLOOKUP($B24,DATA!$A$1:$AM$533,D$2,FALSE)/1000000</f>
        <v>10.23158072</v>
      </c>
      <c r="E24" s="83">
        <f>VLOOKUP($B24,DATA!$A$1:$AM$533,E$2,FALSE)/1000000</f>
        <v>10.685807710000001</v>
      </c>
      <c r="F24" s="83">
        <f>VLOOKUP($B24,DATA!$A$1:$AM$533,F$2,FALSE)/1000000</f>
        <v>11.501228080000001</v>
      </c>
      <c r="G24" s="83">
        <f>VLOOKUP($B24,DATA!$A$1:$AM$533,G$2,FALSE)/1000000</f>
        <v>12.551835720000001</v>
      </c>
      <c r="H24" s="83">
        <f>VLOOKUP($B24,DATA!$A$1:$AM$533,H$2,FALSE)/1000000</f>
        <v>14.81949429</v>
      </c>
      <c r="I24" s="83">
        <f>VLOOKUP($B24,DATA!$A$1:$AM$533,I$2,FALSE)/1000000</f>
        <v>17.238145600000003</v>
      </c>
      <c r="J24" s="41"/>
      <c r="K24" s="36" t="s">
        <v>219</v>
      </c>
      <c r="L24" s="41" t="s">
        <v>86</v>
      </c>
      <c r="M24" s="83">
        <f>VLOOKUP($L24,DATA!$A$1:$AM$533,M$22,FALSE)/1000000</f>
        <v>8.8146629269999899</v>
      </c>
      <c r="N24" s="83">
        <f>VLOOKUP($L24,DATA!$A$1:$AM$533,N$22,FALSE)/1000000</f>
        <v>10.23539523</v>
      </c>
      <c r="O24" s="83">
        <f>VLOOKUP($L24,DATA!$A$1:$AM$533,O$22,FALSE)/1000000</f>
        <v>10.703860310000001</v>
      </c>
      <c r="P24" s="83">
        <f>VLOOKUP($L24,DATA!$A$1:$AM$533,P$22,FALSE)/1000000</f>
        <v>11.52096916</v>
      </c>
      <c r="Q24" s="83">
        <f>VLOOKUP($L24,DATA!$A$1:$AM$533,Q$22,FALSE)/1000000</f>
        <v>12.591648470000001</v>
      </c>
      <c r="R24" s="83">
        <f>VLOOKUP($L24,DATA!$A$1:$AM$533,R$22,FALSE)/1000000</f>
        <v>14.82887215</v>
      </c>
      <c r="S24" s="83">
        <f>VLOOKUP($L24,DATA!$A$1:$AM$533,S$22,FALSE)/1000000</f>
        <v>17.25993428</v>
      </c>
      <c r="T24" s="41"/>
      <c r="U24" s="36" t="s">
        <v>219</v>
      </c>
      <c r="V24" s="44">
        <f t="shared" ref="V24:AA31" si="6">N24/D24-1</f>
        <v>3.728172707999633E-4</v>
      </c>
      <c r="W24" s="44">
        <f t="shared" si="6"/>
        <v>1.6893996682258994E-3</v>
      </c>
      <c r="X24" s="44">
        <f t="shared" si="6"/>
        <v>1.7164323551088767E-3</v>
      </c>
      <c r="Y24" s="44">
        <f t="shared" si="6"/>
        <v>3.1718667203843864E-3</v>
      </c>
      <c r="Z24" s="44">
        <f t="shared" si="6"/>
        <v>6.3280566910628444E-4</v>
      </c>
      <c r="AA24" s="44">
        <f t="shared" si="6"/>
        <v>1.2639805061165355E-3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68.248372930000002</v>
      </c>
      <c r="D25" s="83">
        <f>VLOOKUP($B25,DATA!$A$1:$AM$533,D$2,FALSE)/1000000</f>
        <v>78.47986161</v>
      </c>
      <c r="E25" s="83">
        <f>VLOOKUP($B25,DATA!$A$1:$AM$533,E$2,FALSE)/1000000</f>
        <v>81.627880489999995</v>
      </c>
      <c r="F25" s="83">
        <f>VLOOKUP($B25,DATA!$A$1:$AM$533,F$2,FALSE)/1000000</f>
        <v>88.251182200000002</v>
      </c>
      <c r="G25" s="83">
        <f>VLOOKUP($B25,DATA!$A$1:$AM$533,G$2,FALSE)/1000000</f>
        <v>96.622955930000003</v>
      </c>
      <c r="H25" s="83">
        <f>VLOOKUP($B25,DATA!$A$1:$AM$533,H$2,FALSE)/1000000</f>
        <v>110.0620928</v>
      </c>
      <c r="I25" s="83">
        <f>VLOOKUP($B25,DATA!$A$1:$AM$533,I$2,FALSE)/1000000</f>
        <v>122.1568788</v>
      </c>
      <c r="J25" s="41"/>
      <c r="K25" s="36" t="s">
        <v>218</v>
      </c>
      <c r="L25" s="41" t="s">
        <v>87</v>
      </c>
      <c r="M25" s="83">
        <f>VLOOKUP($L25,DATA!$A$1:$AM$533,M$22,FALSE)/1000000</f>
        <v>68.248372930000002</v>
      </c>
      <c r="N25" s="83">
        <f>VLOOKUP($L25,DATA!$A$1:$AM$533,N$22,FALSE)/1000000</f>
        <v>78.508537860000004</v>
      </c>
      <c r="O25" s="83">
        <f>VLOOKUP($L25,DATA!$A$1:$AM$533,O$22,FALSE)/1000000</f>
        <v>81.70476690000001</v>
      </c>
      <c r="P25" s="83">
        <f>VLOOKUP($L25,DATA!$A$1:$AM$533,P$22,FALSE)/1000000</f>
        <v>88.393270829999992</v>
      </c>
      <c r="Q25" s="83">
        <f>VLOOKUP($L25,DATA!$A$1:$AM$533,Q$22,FALSE)/1000000</f>
        <v>97.004448879999998</v>
      </c>
      <c r="R25" s="83">
        <f>VLOOKUP($L25,DATA!$A$1:$AM$533,R$22,FALSE)/1000000</f>
        <v>110.22887799999999</v>
      </c>
      <c r="S25" s="83">
        <f>VLOOKUP($L25,DATA!$A$1:$AM$533,S$22,FALSE)/1000000</f>
        <v>122.42145140000001</v>
      </c>
      <c r="T25" s="41"/>
      <c r="U25" s="36" t="s">
        <v>218</v>
      </c>
      <c r="V25" s="44">
        <f t="shared" si="6"/>
        <v>3.6539628653420309E-4</v>
      </c>
      <c r="W25" s="44">
        <f t="shared" si="6"/>
        <v>9.419135905339715E-4</v>
      </c>
      <c r="X25" s="44">
        <f t="shared" si="6"/>
        <v>1.610047893499944E-3</v>
      </c>
      <c r="Y25" s="44">
        <f t="shared" si="6"/>
        <v>3.9482641193089307E-3</v>
      </c>
      <c r="Z25" s="44">
        <f t="shared" si="6"/>
        <v>1.5153736927668859E-3</v>
      </c>
      <c r="AA25" s="44">
        <f t="shared" si="6"/>
        <v>2.1658428293112042E-3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57.504410180000001</v>
      </c>
      <c r="D26" s="83">
        <f>VLOOKUP($B26,DATA!$A$1:$AM$533,D$2,FALSE)/1000000</f>
        <v>72.686845439999999</v>
      </c>
      <c r="E26" s="83">
        <f>VLOOKUP($B26,DATA!$A$1:$AM$533,E$2,FALSE)/1000000</f>
        <v>78.988029650000001</v>
      </c>
      <c r="F26" s="83">
        <f>VLOOKUP($B26,DATA!$A$1:$AM$533,F$2,FALSE)/1000000</f>
        <v>94.693855389999996</v>
      </c>
      <c r="G26" s="83">
        <f>VLOOKUP($B26,DATA!$A$1:$AM$533,G$2,FALSE)/1000000</f>
        <v>110.3332137</v>
      </c>
      <c r="H26" s="83">
        <f>VLOOKUP($B26,DATA!$A$1:$AM$533,H$2,FALSE)/1000000</f>
        <v>121.3710483</v>
      </c>
      <c r="I26" s="83">
        <f>VLOOKUP($B26,DATA!$A$1:$AM$533,I$2,FALSE)/1000000</f>
        <v>131.21477049999999</v>
      </c>
      <c r="J26" s="41"/>
      <c r="K26" s="36" t="s">
        <v>220</v>
      </c>
      <c r="L26" s="41" t="s">
        <v>88</v>
      </c>
      <c r="M26" s="83">
        <f>VLOOKUP($L26,DATA!$A$1:$AM$533,M$22,FALSE)/1000000</f>
        <v>57.504410180000001</v>
      </c>
      <c r="N26" s="83">
        <f>VLOOKUP($L26,DATA!$A$1:$AM$533,N$22,FALSE)/1000000</f>
        <v>72.697535129999991</v>
      </c>
      <c r="O26" s="83">
        <f>VLOOKUP($L26,DATA!$A$1:$AM$533,O$22,FALSE)/1000000</f>
        <v>79.104866970000003</v>
      </c>
      <c r="P26" s="83">
        <f>VLOOKUP($L26,DATA!$A$1:$AM$533,P$22,FALSE)/1000000</f>
        <v>94.809056080000005</v>
      </c>
      <c r="Q26" s="83">
        <f>VLOOKUP($L26,DATA!$A$1:$AM$533,Q$22,FALSE)/1000000</f>
        <v>110.5396135</v>
      </c>
      <c r="R26" s="83">
        <f>VLOOKUP($L26,DATA!$A$1:$AM$533,R$22,FALSE)/1000000</f>
        <v>121.25726899999999</v>
      </c>
      <c r="S26" s="83">
        <f>VLOOKUP($L26,DATA!$A$1:$AM$533,S$22,FALSE)/1000000</f>
        <v>131.12653220000001</v>
      </c>
      <c r="T26" s="41"/>
      <c r="U26" s="36" t="s">
        <v>220</v>
      </c>
      <c r="V26" s="44">
        <f t="shared" si="6"/>
        <v>1.4706498727901085E-4</v>
      </c>
      <c r="W26" s="44">
        <f t="shared" si="6"/>
        <v>1.4791775477589475E-3</v>
      </c>
      <c r="X26" s="44">
        <f t="shared" si="6"/>
        <v>1.2165592954849203E-3</v>
      </c>
      <c r="Y26" s="44">
        <f t="shared" si="6"/>
        <v>1.8706950797355848E-3</v>
      </c>
      <c r="Z26" s="44">
        <f t="shared" si="6"/>
        <v>-9.3745008874579483E-4</v>
      </c>
      <c r="AA26" s="44">
        <f t="shared" si="6"/>
        <v>-6.7247231133915619E-4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6.8336132440000004</v>
      </c>
      <c r="D27" s="83">
        <f>VLOOKUP($B27,DATA!$A$1:$AM$533,D$2,FALSE)/1000000</f>
        <v>6.5657822110000001</v>
      </c>
      <c r="E27" s="83">
        <f>VLOOKUP($B27,DATA!$A$1:$AM$533,E$2,FALSE)/1000000</f>
        <v>6.5130793469999997</v>
      </c>
      <c r="F27" s="83">
        <f>VLOOKUP($B27,DATA!$A$1:$AM$533,F$2,FALSE)/1000000</f>
        <v>6.3945106660000004</v>
      </c>
      <c r="G27" s="83">
        <f>VLOOKUP($B27,DATA!$A$1:$AM$533,G$2,FALSE)/1000000</f>
        <v>6.4693869949999998</v>
      </c>
      <c r="H27" s="83">
        <f>VLOOKUP($B27,DATA!$A$1:$AM$533,H$2,FALSE)/1000000</f>
        <v>7.0316152829999998</v>
      </c>
      <c r="I27" s="83">
        <f>VLOOKUP($B27,DATA!$A$1:$AM$533,I$2,FALSE)/1000000</f>
        <v>8.1039937890000004</v>
      </c>
      <c r="J27" s="41"/>
      <c r="K27" s="36" t="s">
        <v>221</v>
      </c>
      <c r="L27" s="41" t="s">
        <v>89</v>
      </c>
      <c r="M27" s="83">
        <f>VLOOKUP($L27,DATA!$A$1:$AM$533,M$22,FALSE)/1000000</f>
        <v>6.8336132440000004</v>
      </c>
      <c r="N27" s="83">
        <f>VLOOKUP($L27,DATA!$A$1:$AM$533,N$22,FALSE)/1000000</f>
        <v>6.5700220739999997</v>
      </c>
      <c r="O27" s="83">
        <f>VLOOKUP($L27,DATA!$A$1:$AM$533,O$22,FALSE)/1000000</f>
        <v>6.5139371409999995</v>
      </c>
      <c r="P27" s="83">
        <f>VLOOKUP($L27,DATA!$A$1:$AM$533,P$22,FALSE)/1000000</f>
        <v>6.3884233689999999</v>
      </c>
      <c r="Q27" s="83">
        <f>VLOOKUP($L27,DATA!$A$1:$AM$533,Q$22,FALSE)/1000000</f>
        <v>6.4674105050000001</v>
      </c>
      <c r="R27" s="83">
        <f>VLOOKUP($L27,DATA!$A$1:$AM$533,R$22,FALSE)/1000000</f>
        <v>6.9870954879999996</v>
      </c>
      <c r="S27" s="83">
        <f>VLOOKUP($L27,DATA!$A$1:$AM$533,S$22,FALSE)/1000000</f>
        <v>8.0059976939999995</v>
      </c>
      <c r="T27" s="41"/>
      <c r="U27" s="36" t="s">
        <v>221</v>
      </c>
      <c r="V27" s="44">
        <f t="shared" si="6"/>
        <v>6.4575139164624318E-4</v>
      </c>
      <c r="W27" s="44">
        <f t="shared" si="6"/>
        <v>1.3170329337297559E-4</v>
      </c>
      <c r="X27" s="44">
        <f t="shared" si="6"/>
        <v>-9.5195665750735792E-4</v>
      </c>
      <c r="Y27" s="44">
        <f t="shared" si="6"/>
        <v>-3.0551426302483087E-4</v>
      </c>
      <c r="Z27" s="44">
        <f t="shared" si="6"/>
        <v>-6.3313752542226709E-3</v>
      </c>
      <c r="AA27" s="44">
        <f t="shared" si="6"/>
        <v>-1.2092321089018698E-2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49.144835409999999</v>
      </c>
      <c r="E28" s="83">
        <f>VLOOKUP($B28,DATA!$A$1:$AM$533,E$2,FALSE)/1000000</f>
        <v>52.193770950000001</v>
      </c>
      <c r="F28" s="83">
        <f>VLOOKUP($B28,DATA!$A$1:$AM$533,F$2,FALSE)/1000000</f>
        <v>53.69093565</v>
      </c>
      <c r="G28" s="83">
        <f>VLOOKUP($B28,DATA!$A$1:$AM$533,G$2,FALSE)/1000000</f>
        <v>57.655919539999999</v>
      </c>
      <c r="H28" s="83">
        <f>VLOOKUP($B28,DATA!$A$1:$AM$533,H$2,FALSE)/1000000</f>
        <v>60.639470109999998</v>
      </c>
      <c r="I28" s="83">
        <f>VLOOKUP($B28,DATA!$A$1:$AM$533,I$2,FALSE)/1000000</f>
        <v>71.71464490999999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48.966663770000004</v>
      </c>
      <c r="O28" s="83">
        <f>VLOOKUP($L28,DATA!$A$1:$AM$533,O$22,FALSE)/1000000</f>
        <v>51.657751249999997</v>
      </c>
      <c r="P28" s="83">
        <f>VLOOKUP($L28,DATA!$A$1:$AM$533,P$22,FALSE)/1000000</f>
        <v>52.633672179999998</v>
      </c>
      <c r="Q28" s="83">
        <f>VLOOKUP($L28,DATA!$A$1:$AM$533,Q$22,FALSE)/1000000</f>
        <v>55.577450240000005</v>
      </c>
      <c r="R28" s="83">
        <f>VLOOKUP($L28,DATA!$A$1:$AM$533,R$22,FALSE)/1000000</f>
        <v>57.779588600000004</v>
      </c>
      <c r="S28" s="83">
        <f>VLOOKUP($L28,DATA!$A$1:$AM$533,S$22,FALSE)/1000000</f>
        <v>66.997568900000005</v>
      </c>
      <c r="T28" s="41"/>
      <c r="U28" s="37" t="s">
        <v>222</v>
      </c>
      <c r="V28" s="44">
        <f t="shared" si="6"/>
        <v>-3.6254397540161909E-3</v>
      </c>
      <c r="W28" s="44">
        <f t="shared" si="6"/>
        <v>-1.0269802128562322E-2</v>
      </c>
      <c r="X28" s="44">
        <f t="shared" si="6"/>
        <v>-1.9691656649310052E-2</v>
      </c>
      <c r="Y28" s="44">
        <f t="shared" si="6"/>
        <v>-3.604953865245375E-2</v>
      </c>
      <c r="Z28" s="44">
        <f t="shared" si="6"/>
        <v>-4.7162046515448863E-2</v>
      </c>
      <c r="AA28" s="44">
        <f t="shared" si="6"/>
        <v>-6.5775630848061706E-2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149.4762762</v>
      </c>
      <c r="E29" s="83">
        <f>VLOOKUP($B29,DATA!$A$1:$AM$533,E$2,FALSE)/1000000</f>
        <v>154.7428074</v>
      </c>
      <c r="F29" s="83">
        <f>VLOOKUP($B29,DATA!$A$1:$AM$533,F$2,FALSE)/1000000</f>
        <v>161.18192569999999</v>
      </c>
      <c r="G29" s="83">
        <f>VLOOKUP($B29,DATA!$A$1:$AM$533,G$2,FALSE)/1000000</f>
        <v>176.97854269999999</v>
      </c>
      <c r="H29" s="83">
        <f>VLOOKUP($B29,DATA!$A$1:$AM$533,H$2,FALSE)/1000000</f>
        <v>163.84906859999998</v>
      </c>
      <c r="I29" s="83">
        <f>VLOOKUP($B29,DATA!$A$1:$AM$533,I$2,FALSE)/1000000</f>
        <v>165.05152889999999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141.65601140000001</v>
      </c>
      <c r="O29" s="83">
        <f>VLOOKUP($L29,DATA!$A$1:$AM$533,O$22,FALSE)/1000000</f>
        <v>132.410034</v>
      </c>
      <c r="P29" s="83">
        <f>VLOOKUP($L29,DATA!$A$1:$AM$533,P$22,FALSE)/1000000</f>
        <v>119.43140740000001</v>
      </c>
      <c r="Q29" s="83">
        <f>VLOOKUP($L29,DATA!$A$1:$AM$533,Q$22,FALSE)/1000000</f>
        <v>106.15415259999999</v>
      </c>
      <c r="R29" s="83">
        <f>VLOOKUP($L29,DATA!$A$1:$AM$533,R$22,FALSE)/1000000</f>
        <v>73.356316090000007</v>
      </c>
      <c r="S29" s="83">
        <f>VLOOKUP($L29,DATA!$A$1:$AM$533,S$22,FALSE)/1000000</f>
        <v>41.60197608</v>
      </c>
      <c r="T29" s="41"/>
      <c r="U29" s="36" t="s">
        <v>224</v>
      </c>
      <c r="V29" s="44">
        <f t="shared" si="6"/>
        <v>-5.2317765727160848E-2</v>
      </c>
      <c r="W29" s="44">
        <f t="shared" si="6"/>
        <v>-0.14432188335753304</v>
      </c>
      <c r="X29" s="44">
        <f t="shared" si="6"/>
        <v>-0.25902729551518189</v>
      </c>
      <c r="Y29" s="44">
        <f t="shared" si="6"/>
        <v>-0.40018631083461853</v>
      </c>
      <c r="Z29" s="44">
        <f t="shared" si="6"/>
        <v>-0.55229335926783518</v>
      </c>
      <c r="AA29" s="44">
        <f t="shared" si="6"/>
        <v>-0.74794552733161623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121.404962</v>
      </c>
      <c r="D30" s="83">
        <f>VLOOKUP($B30,DATA!$A$1:$AM$533,D$2,FALSE)/1000000</f>
        <v>141.11378189999999</v>
      </c>
      <c r="E30" s="83">
        <f>VLOOKUP($B30,DATA!$A$1:$AM$533,E$2,FALSE)/1000000</f>
        <v>149.01877480000002</v>
      </c>
      <c r="F30" s="83">
        <f>VLOOKUP($B30,DATA!$A$1:$AM$533,F$2,FALSE)/1000000</f>
        <v>168.62276519999998</v>
      </c>
      <c r="G30" s="83">
        <f>VLOOKUP($B30,DATA!$A$1:$AM$533,G$2,FALSE)/1000000</f>
        <v>188.0539004</v>
      </c>
      <c r="H30" s="83">
        <f>VLOOKUP($B30,DATA!$A$1:$AM$533,H$2,FALSE)/1000000</f>
        <v>195.73793940000002</v>
      </c>
      <c r="I30" s="83">
        <f>VLOOKUP($B30,DATA!$A$1:$AM$533,I$2,FALSE)/1000000</f>
        <v>201.96136369999999</v>
      </c>
      <c r="J30" s="41"/>
      <c r="K30" s="36" t="s">
        <v>223</v>
      </c>
      <c r="L30" s="41" t="s">
        <v>236</v>
      </c>
      <c r="M30" s="83">
        <f>VLOOKUP($L30,DATA!$A$1:$AM$533,M$22,FALSE)/1000000</f>
        <v>121.404962</v>
      </c>
      <c r="N30" s="83">
        <f>VLOOKUP($L30,DATA!$A$1:$AM$533,N$22,FALSE)/1000000</f>
        <v>141.24747580000002</v>
      </c>
      <c r="O30" s="83">
        <f>VLOOKUP($L30,DATA!$A$1:$AM$533,O$22,FALSE)/1000000</f>
        <v>149.36013059999999</v>
      </c>
      <c r="P30" s="83">
        <f>VLOOKUP($L30,DATA!$A$1:$AM$533,P$22,FALSE)/1000000</f>
        <v>168.8717618</v>
      </c>
      <c r="Q30" s="83">
        <f>VLOOKUP($L30,DATA!$A$1:$AM$533,Q$22,FALSE)/1000000</f>
        <v>188.71869749999999</v>
      </c>
      <c r="R30" s="83">
        <f>VLOOKUP($L30,DATA!$A$1:$AM$533,R$22,FALSE)/1000000</f>
        <v>195.8902971</v>
      </c>
      <c r="S30" s="83">
        <f>VLOOKUP($L30,DATA!$A$1:$AM$533,S$22,FALSE)/1000000</f>
        <v>202.47147380000001</v>
      </c>
      <c r="T30" s="41"/>
      <c r="U30" s="36" t="s">
        <v>223</v>
      </c>
      <c r="V30" s="44">
        <f t="shared" si="6"/>
        <v>9.4741915495366591E-4</v>
      </c>
      <c r="W30" s="44">
        <f t="shared" si="6"/>
        <v>2.2906898842653955E-3</v>
      </c>
      <c r="X30" s="44">
        <f t="shared" si="6"/>
        <v>1.4766487769590775E-3</v>
      </c>
      <c r="Y30" s="44">
        <f t="shared" si="6"/>
        <v>3.5351412471953392E-3</v>
      </c>
      <c r="Z30" s="44">
        <f t="shared" si="6"/>
        <v>7.7837592684892876E-4</v>
      </c>
      <c r="AA30" s="44">
        <f t="shared" si="6"/>
        <v>2.5257806278122796E-3</v>
      </c>
      <c r="AB30" s="44"/>
    </row>
    <row r="31" spans="1:28" x14ac:dyDescent="0.25">
      <c r="A31" s="36" t="s">
        <v>78</v>
      </c>
      <c r="B31" s="41"/>
      <c r="C31" s="39">
        <f>SUM(C24:C30)</f>
        <v>430.65483914099997</v>
      </c>
      <c r="D31" s="39">
        <f>SUM(D24:D30)</f>
        <v>507.69896349100003</v>
      </c>
      <c r="E31" s="39">
        <f t="shared" ref="E31:I31" si="7">SUM(E24:E30)</f>
        <v>533.77015034700003</v>
      </c>
      <c r="F31" s="39">
        <f t="shared" si="7"/>
        <v>584.33640288599997</v>
      </c>
      <c r="G31" s="39">
        <f t="shared" si="7"/>
        <v>648.66575498500004</v>
      </c>
      <c r="H31" s="39">
        <f t="shared" si="7"/>
        <v>673.5107287830001</v>
      </c>
      <c r="I31" s="39">
        <f t="shared" si="7"/>
        <v>717.44132619900006</v>
      </c>
      <c r="J31" s="41"/>
      <c r="K31" s="36" t="s">
        <v>78</v>
      </c>
      <c r="L31" s="41"/>
      <c r="M31" s="39">
        <f>SUM(M24:M30)</f>
        <v>430.65483914099997</v>
      </c>
      <c r="N31" s="39">
        <f t="shared" ref="N31:S31" si="8">SUM(N24:N30)</f>
        <v>499.88164126400005</v>
      </c>
      <c r="O31" s="39">
        <f t="shared" si="8"/>
        <v>511.45534717099997</v>
      </c>
      <c r="P31" s="39">
        <f t="shared" si="8"/>
        <v>542.04856081899993</v>
      </c>
      <c r="Q31" s="39">
        <f t="shared" si="8"/>
        <v>577.053421695</v>
      </c>
      <c r="R31" s="39">
        <f t="shared" si="8"/>
        <v>580.32831642799999</v>
      </c>
      <c r="S31" s="39">
        <f t="shared" si="8"/>
        <v>589.88493435399994</v>
      </c>
      <c r="T31" s="41"/>
      <c r="U31" s="36" t="s">
        <v>78</v>
      </c>
      <c r="V31" s="52">
        <f t="shared" si="6"/>
        <v>-1.5397554041172601E-2</v>
      </c>
      <c r="W31" s="52">
        <f t="shared" si="6"/>
        <v>-4.1806015494671889E-2</v>
      </c>
      <c r="X31" s="52">
        <f t="shared" si="6"/>
        <v>-7.2369001585633086E-2</v>
      </c>
      <c r="Y31" s="52">
        <f t="shared" si="6"/>
        <v>-0.11039943567185229</v>
      </c>
      <c r="Z31" s="52">
        <f t="shared" si="6"/>
        <v>-0.13835327096180938</v>
      </c>
      <c r="AA31" s="52">
        <f t="shared" si="6"/>
        <v>-0.17779348245910664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410000.83257899998</v>
      </c>
      <c r="D4" s="39">
        <f>SUMIFS('DATA 2'!$J$134:$J$152,'DATA 2'!$A$134:$A$152,$A4)</f>
        <v>432588.228948</v>
      </c>
      <c r="E4" s="39">
        <f>SUMIFS('DATA 2'!$O$134:$O$152,'DATA 2'!$A$134:$A$152,$A4)</f>
        <v>490855.78391400003</v>
      </c>
      <c r="F4" s="39">
        <f>SUMIFS('DATA 2'!$T$134:$T$152,'DATA 2'!$A$134:$A$152,$A4)</f>
        <v>558939.78399399994</v>
      </c>
      <c r="G4" s="39">
        <f>SUMIFS('DATA 2'!$AD$134:$AD$152,'DATA 2'!$A$134:$A$152,$A4)</f>
        <v>746063.53876500006</v>
      </c>
      <c r="H4" s="39">
        <f>SUMIFS('DATA 2'!$AN$134:$AN$152,'DATA 2'!$A$134:$A$152,$A4)</f>
        <v>994311.62788100005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410001.20789399999</v>
      </c>
      <c r="M4" s="39">
        <f>SUMIFS('DATA 2'!$J$153:$J$171,'DATA 2'!$A$153:$A$171,$A4)</f>
        <v>432580.11582499999</v>
      </c>
      <c r="N4" s="39">
        <f>SUMIFS('DATA 2'!$O$153:$O$171,'DATA 2'!$A$153:$A$171,$A4)</f>
        <v>491081.046684</v>
      </c>
      <c r="O4" s="39">
        <f>SUMIFS('DATA 2'!$T$153:$T$171,'DATA 2'!$A$153:$A$171,$A4)</f>
        <v>560103.52010900003</v>
      </c>
      <c r="P4" s="39">
        <f>SUMIFS('DATA 2'!$AD$153:$AD$171,'DATA 2'!$A$153:$A$171,$A4)</f>
        <v>745958.21346</v>
      </c>
      <c r="Q4" s="39">
        <f>SUMIFS('DATA 2'!$AN$153:$AN$171,'DATA 2'!$A$153:$A$171,$A4)</f>
        <v>995092.51135200006</v>
      </c>
      <c r="R4" s="41"/>
      <c r="S4" s="36" t="s">
        <v>219</v>
      </c>
      <c r="T4" s="39">
        <f>L4-C4</f>
        <v>0.37531500001205131</v>
      </c>
      <c r="U4" s="39">
        <f t="shared" ref="U4:Y4" si="0">M4-D4</f>
        <v>-8.1131230000173673</v>
      </c>
      <c r="V4" s="39">
        <f t="shared" si="0"/>
        <v>225.26276999997208</v>
      </c>
      <c r="W4" s="39">
        <f t="shared" si="0"/>
        <v>1163.7361150000943</v>
      </c>
      <c r="X4" s="39">
        <f t="shared" si="0"/>
        <v>-105.32530500006396</v>
      </c>
      <c r="Y4" s="39">
        <f t="shared" si="0"/>
        <v>780.88347100000829</v>
      </c>
      <c r="Z4" s="41"/>
      <c r="AA4" s="36" t="s">
        <v>219</v>
      </c>
      <c r="AB4" s="44">
        <f t="shared" ref="AB4:AG10" si="1">L4/C4-1</f>
        <v>9.15400580225878E-7</v>
      </c>
      <c r="AC4" s="44">
        <f t="shared" si="1"/>
        <v>-1.8754839954282509E-5</v>
      </c>
      <c r="AD4" s="44">
        <f t="shared" si="1"/>
        <v>4.5891843873935301E-4</v>
      </c>
      <c r="AE4" s="44">
        <f t="shared" si="1"/>
        <v>2.0820420165557074E-3</v>
      </c>
      <c r="AF4" s="44">
        <f t="shared" si="1"/>
        <v>-1.4117471170671525E-4</v>
      </c>
      <c r="AG4" s="44">
        <f t="shared" si="1"/>
        <v>7.8535083881514645E-4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6047380.2311902</v>
      </c>
      <c r="D5" s="39">
        <f>SUMIFS('DATA 2'!$J$134:$J$152,'DATA 2'!$A$134:$A$152,$A5)</f>
        <v>6369421.0898615001</v>
      </c>
      <c r="E5" s="39">
        <f>SUMIFS('DATA 2'!$O$134:$O$152,'DATA 2'!$A$134:$A$152,$A5)</f>
        <v>7212690.9207079997</v>
      </c>
      <c r="F5" s="39">
        <f>SUMIFS('DATA 2'!$T$134:$T$152,'DATA 2'!$A$134:$A$152,$A5)</f>
        <v>8245044.1596232001</v>
      </c>
      <c r="G5" s="39">
        <f>SUMIFS('DATA 2'!$AD$134:$AD$152,'DATA 2'!$A$134:$A$152,$A5)</f>
        <v>11186844.8074177</v>
      </c>
      <c r="H5" s="39">
        <f>SUMIFS('DATA 2'!$AN$134:$AN$152,'DATA 2'!$A$134:$A$152,$A5)</f>
        <v>15203058.538099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6047304.9405779</v>
      </c>
      <c r="M5" s="39">
        <f>SUMIFS('DATA 2'!$J$153:$J$171,'DATA 2'!$A$153:$A$171,$A5)</f>
        <v>6368878.4753244994</v>
      </c>
      <c r="N5" s="39">
        <f>SUMIFS('DATA 2'!$O$153:$O$171,'DATA 2'!$A$153:$A$171,$A5)</f>
        <v>7215510.9832126992</v>
      </c>
      <c r="O5" s="39">
        <f>SUMIFS('DATA 2'!$T$153:$T$171,'DATA 2'!$A$153:$A$171,$A5)</f>
        <v>8264784.3914673999</v>
      </c>
      <c r="P5" s="39">
        <f>SUMIFS('DATA 2'!$AD$153:$AD$171,'DATA 2'!$A$153:$A$171,$A5)</f>
        <v>11191286.173241399</v>
      </c>
      <c r="Q5" s="39">
        <f>SUMIFS('DATA 2'!$AN$153:$AN$171,'DATA 2'!$A$153:$A$171,$A5)</f>
        <v>15223352.70146</v>
      </c>
      <c r="R5" s="41"/>
      <c r="S5" s="36" t="s">
        <v>218</v>
      </c>
      <c r="T5" s="39">
        <f t="shared" ref="T5:T10" si="2">L5-C5</f>
        <v>-75.290612299926579</v>
      </c>
      <c r="U5" s="39">
        <f t="shared" ref="U5:U10" si="3">M5-D5</f>
        <v>-542.61453700065613</v>
      </c>
      <c r="V5" s="39">
        <f t="shared" ref="V5:V10" si="4">N5-E5</f>
        <v>2820.0625046994537</v>
      </c>
      <c r="W5" s="39">
        <f t="shared" ref="W5:W10" si="5">O5-F5</f>
        <v>19740.231844199821</v>
      </c>
      <c r="X5" s="39">
        <f t="shared" ref="X5:X10" si="6">P5-G5</f>
        <v>4441.3658236991614</v>
      </c>
      <c r="Y5" s="39">
        <f t="shared" ref="Y5:Y10" si="7">Q5-H5</f>
        <v>20294.163360999897</v>
      </c>
      <c r="Z5" s="41"/>
      <c r="AA5" s="36" t="s">
        <v>218</v>
      </c>
      <c r="AB5" s="44">
        <f t="shared" si="1"/>
        <v>-1.2450120452478508E-5</v>
      </c>
      <c r="AC5" s="44">
        <f t="shared" si="1"/>
        <v>-8.5190558034242692E-5</v>
      </c>
      <c r="AD5" s="44">
        <f t="shared" si="1"/>
        <v>3.9098618472666047E-4</v>
      </c>
      <c r="AE5" s="44">
        <f t="shared" si="1"/>
        <v>2.3941935861144792E-3</v>
      </c>
      <c r="AF5" s="44">
        <f t="shared" si="1"/>
        <v>3.9701684435233808E-4</v>
      </c>
      <c r="AG5" s="44">
        <f t="shared" si="1"/>
        <v>1.3348737236091868E-3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838810.12793880003</v>
      </c>
      <c r="D6" s="39">
        <f>SUMIFS('DATA 2'!$J$134:$J$152,'DATA 2'!$A$134:$A$152,$A6)</f>
        <v>878395.84098720003</v>
      </c>
      <c r="E6" s="39">
        <f>SUMIFS('DATA 2'!$O$134:$O$152,'DATA 2'!$A$134:$A$152,$A6)</f>
        <v>959870.58439910004</v>
      </c>
      <c r="F6" s="39">
        <f>SUMIFS('DATA 2'!$T$134:$T$152,'DATA 2'!$A$134:$A$152,$A6)</f>
        <v>1052901.0094136999</v>
      </c>
      <c r="G6" s="39">
        <f>SUMIFS('DATA 2'!$AD$134:$AD$152,'DATA 2'!$A$134:$A$152,$A6)</f>
        <v>1393464.4312262002</v>
      </c>
      <c r="H6" s="39">
        <f>SUMIFS('DATA 2'!$AN$134:$AN$152,'DATA 2'!$A$134:$A$152,$A6)</f>
        <v>1965530.6585987001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838892.89793430001</v>
      </c>
      <c r="M6" s="39">
        <f>SUMIFS('DATA 2'!$J$153:$J$171,'DATA 2'!$A$153:$A$171,$A6)</f>
        <v>878641.38584350003</v>
      </c>
      <c r="N6" s="39">
        <f>SUMIFS('DATA 2'!$O$153:$O$171,'DATA 2'!$A$153:$A$171,$A6)</f>
        <v>960574.50608890003</v>
      </c>
      <c r="O6" s="39">
        <f>SUMIFS('DATA 2'!$T$153:$T$171,'DATA 2'!$A$153:$A$171,$A6)</f>
        <v>1055619.0567719999</v>
      </c>
      <c r="P6" s="39">
        <f>SUMIFS('DATA 2'!$AD$153:$AD$171,'DATA 2'!$A$153:$A$171,$A6)</f>
        <v>1394100.1347334001</v>
      </c>
      <c r="Q6" s="39">
        <f>SUMIFS('DATA 2'!$AN$153:$AN$171,'DATA 2'!$A$153:$A$171,$A6)</f>
        <v>1968418.0205315</v>
      </c>
      <c r="R6" s="41"/>
      <c r="S6" s="36" t="s">
        <v>220</v>
      </c>
      <c r="T6" s="39">
        <f t="shared" si="2"/>
        <v>82.769995499984361</v>
      </c>
      <c r="U6" s="39">
        <f t="shared" si="3"/>
        <v>245.54485629999544</v>
      </c>
      <c r="V6" s="39">
        <f t="shared" si="4"/>
        <v>703.92168979998678</v>
      </c>
      <c r="W6" s="39">
        <f t="shared" si="5"/>
        <v>2718.0473583000712</v>
      </c>
      <c r="X6" s="39">
        <f t="shared" si="6"/>
        <v>635.70350719988346</v>
      </c>
      <c r="Y6" s="39">
        <f t="shared" si="7"/>
        <v>2887.3619327999186</v>
      </c>
      <c r="Z6" s="41"/>
      <c r="AA6" s="36" t="s">
        <v>220</v>
      </c>
      <c r="AB6" s="44">
        <f t="shared" si="1"/>
        <v>9.8675484168753158E-5</v>
      </c>
      <c r="AC6" s="44">
        <f t="shared" si="1"/>
        <v>2.7953781751066664E-4</v>
      </c>
      <c r="AD6" s="44">
        <f t="shared" si="1"/>
        <v>7.3335062167845244E-4</v>
      </c>
      <c r="AE6" s="44">
        <f t="shared" si="1"/>
        <v>2.5814842364084711E-3</v>
      </c>
      <c r="AF6" s="44">
        <f t="shared" si="1"/>
        <v>4.5620361234521845E-4</v>
      </c>
      <c r="AG6" s="44">
        <f t="shared" si="1"/>
        <v>1.4689986748201989E-3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4809563.6986419996</v>
      </c>
      <c r="D7" s="39">
        <f>SUMIFS('DATA 2'!$J$134:$J$152,'DATA 2'!$A$134:$A$152,$A7)</f>
        <v>5072396.6854360001</v>
      </c>
      <c r="E7" s="39">
        <f>SUMIFS('DATA 2'!$O$134:$O$152,'DATA 2'!$A$134:$A$152,$A7)</f>
        <v>5757573.1872580005</v>
      </c>
      <c r="F7" s="39">
        <f>SUMIFS('DATA 2'!$T$134:$T$152,'DATA 2'!$A$134:$A$152,$A7)</f>
        <v>6562197.2481479999</v>
      </c>
      <c r="G7" s="39">
        <f>SUMIFS('DATA 2'!$AD$134:$AD$152,'DATA 2'!$A$134:$A$152,$A7)</f>
        <v>8732858.2964779902</v>
      </c>
      <c r="H7" s="39">
        <f>SUMIFS('DATA 2'!$AN$134:$AN$152,'DATA 2'!$A$134:$A$152,$A7)</f>
        <v>11582035.75784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4809511.9845209997</v>
      </c>
      <c r="M7" s="39">
        <f>SUMIFS('DATA 2'!$J$153:$J$171,'DATA 2'!$A$153:$A$171,$A7)</f>
        <v>5071948.3432170004</v>
      </c>
      <c r="N7" s="39">
        <f>SUMIFS('DATA 2'!$O$153:$O$171,'DATA 2'!$A$153:$A$171,$A7)</f>
        <v>5759207.3413279997</v>
      </c>
      <c r="O7" s="39">
        <f>SUMIFS('DATA 2'!$T$153:$T$171,'DATA 2'!$A$153:$A$171,$A7)</f>
        <v>6574068.1256680004</v>
      </c>
      <c r="P7" s="39">
        <f>SUMIFS('DATA 2'!$AD$153:$AD$171,'DATA 2'!$A$153:$A$171,$A7)</f>
        <v>8725328.408406999</v>
      </c>
      <c r="Q7" s="39">
        <f>SUMIFS('DATA 2'!$AN$153:$AN$171,'DATA 2'!$A$153:$A$171,$A7)</f>
        <v>11582741.30192</v>
      </c>
      <c r="R7" s="41"/>
      <c r="S7" s="36" t="s">
        <v>221</v>
      </c>
      <c r="T7" s="39">
        <f t="shared" si="2"/>
        <v>-51.714120999909937</v>
      </c>
      <c r="U7" s="39">
        <f t="shared" si="3"/>
        <v>-448.34221899975091</v>
      </c>
      <c r="V7" s="39">
        <f t="shared" si="4"/>
        <v>1634.1540699992329</v>
      </c>
      <c r="W7" s="39">
        <f t="shared" si="5"/>
        <v>11870.877520000562</v>
      </c>
      <c r="X7" s="39">
        <f t="shared" si="6"/>
        <v>-7529.8880709912628</v>
      </c>
      <c r="Y7" s="39">
        <f t="shared" si="7"/>
        <v>705.54408000037074</v>
      </c>
      <c r="Z7" s="41"/>
      <c r="AA7" s="36" t="s">
        <v>221</v>
      </c>
      <c r="AB7" s="44">
        <f t="shared" si="1"/>
        <v>-1.0752351822351791E-5</v>
      </c>
      <c r="AC7" s="44">
        <f t="shared" si="1"/>
        <v>-8.8388634959746248E-5</v>
      </c>
      <c r="AD7" s="44">
        <f t="shared" si="1"/>
        <v>2.8382688623329599E-4</v>
      </c>
      <c r="AE7" s="44">
        <f t="shared" si="1"/>
        <v>1.8089790768405223E-3</v>
      </c>
      <c r="AF7" s="44">
        <f t="shared" si="1"/>
        <v>-8.6224782486488127E-4</v>
      </c>
      <c r="AG7" s="44">
        <f t="shared" si="1"/>
        <v>6.0917104276914102E-5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433223.64000999997</v>
      </c>
      <c r="D8" s="39">
        <f>SUMIFS('DATA 2'!$J$134:$J$152,'DATA 2'!$A$134:$A$152,$A8)</f>
        <v>457462.81322000001</v>
      </c>
      <c r="E8" s="39">
        <f>SUMIFS('DATA 2'!$O$134:$O$152,'DATA 2'!$A$134:$A$152,$A8)</f>
        <v>517598.04405000003</v>
      </c>
      <c r="F8" s="39">
        <f>SUMIFS('DATA 2'!$T$134:$T$152,'DATA 2'!$A$134:$A$152,$A8)</f>
        <v>577302.82082999998</v>
      </c>
      <c r="G8" s="39">
        <f>SUMIFS('DATA 2'!$AD$134:$AD$152,'DATA 2'!$A$134:$A$152,$A8)</f>
        <v>602363.50150999997</v>
      </c>
      <c r="H8" s="39">
        <f>SUMIFS('DATA 2'!$AN$134:$AN$152,'DATA 2'!$A$134:$A$152,$A8)</f>
        <v>623701.83798999991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433629.14165000001</v>
      </c>
      <c r="M8" s="39">
        <f>SUMIFS('DATA 2'!$J$153:$J$171,'DATA 2'!$A$153:$A$171,$A8)</f>
        <v>458498.56561999995</v>
      </c>
      <c r="N8" s="39">
        <f>SUMIFS('DATA 2'!$O$153:$O$171,'DATA 2'!$A$153:$A$171,$A8)</f>
        <v>518362.29847000004</v>
      </c>
      <c r="O8" s="39">
        <f>SUMIFS('DATA 2'!$T$153:$T$171,'DATA 2'!$A$153:$A$171,$A8)</f>
        <v>579357.85386000003</v>
      </c>
      <c r="P8" s="39">
        <f>SUMIFS('DATA 2'!$AD$153:$AD$171,'DATA 2'!$A$153:$A$171,$A8)</f>
        <v>602835.04264999996</v>
      </c>
      <c r="Q8" s="39">
        <f>SUMIFS('DATA 2'!$AN$153:$AN$171,'DATA 2'!$A$153:$A$171,$A8)</f>
        <v>625284.42099000001</v>
      </c>
      <c r="R8" s="41"/>
      <c r="S8" s="37" t="s">
        <v>410</v>
      </c>
      <c r="T8" s="39">
        <f t="shared" si="2"/>
        <v>405.50164000003133</v>
      </c>
      <c r="U8" s="39">
        <f t="shared" si="3"/>
        <v>1035.7523999999394</v>
      </c>
      <c r="V8" s="39">
        <f t="shared" si="4"/>
        <v>764.25442000001203</v>
      </c>
      <c r="W8" s="39">
        <f t="shared" si="5"/>
        <v>2055.0330300000496</v>
      </c>
      <c r="X8" s="39">
        <f t="shared" si="6"/>
        <v>471.54113999998663</v>
      </c>
      <c r="Y8" s="39">
        <f t="shared" si="7"/>
        <v>1582.5830000001006</v>
      </c>
      <c r="Z8" s="41"/>
      <c r="AA8" s="37" t="s">
        <v>410</v>
      </c>
      <c r="AB8" s="44">
        <f t="shared" si="1"/>
        <v>9.3600995548315247E-4</v>
      </c>
      <c r="AC8" s="44">
        <f t="shared" si="1"/>
        <v>2.264123705945531E-3</v>
      </c>
      <c r="AD8" s="44">
        <f t="shared" si="1"/>
        <v>1.4765403942025301E-3</v>
      </c>
      <c r="AE8" s="44">
        <f t="shared" si="1"/>
        <v>3.5597141670735688E-3</v>
      </c>
      <c r="AF8" s="44">
        <f t="shared" si="1"/>
        <v>7.8281824648729348E-4</v>
      </c>
      <c r="AG8" s="44">
        <f t="shared" si="1"/>
        <v>2.5374031365696936E-3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52896.467490000003</v>
      </c>
      <c r="D9" s="39">
        <f>SUMIFS('DATA 2'!$J$134:$J$152,'DATA 2'!$A$134:$A$152,$A9)</f>
        <v>58964.486100000002</v>
      </c>
      <c r="E9" s="39">
        <f>SUMIFS('DATA 2'!$O$134:$O$152,'DATA 2'!$A$134:$A$152,$A9)</f>
        <v>74187.937779999906</v>
      </c>
      <c r="F9" s="39">
        <f>SUMIFS('DATA 2'!$T$134:$T$152,'DATA 2'!$A$134:$A$152,$A9)</f>
        <v>89341.539009999906</v>
      </c>
      <c r="G9" s="39">
        <f>SUMIFS('DATA 2'!$AD$134:$AD$152,'DATA 2'!$A$134:$A$152,$A9)</f>
        <v>110063.4203</v>
      </c>
      <c r="H9" s="39">
        <f>SUMIFS('DATA 2'!$AN$134:$AN$152,'DATA 2'!$A$134:$A$152,$A9)</f>
        <v>129305.94379999999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52780.011330000001</v>
      </c>
      <c r="M9" s="39">
        <f>SUMIFS('DATA 2'!$J$153:$J$171,'DATA 2'!$A$153:$A$171,$A9)</f>
        <v>58507.058369999999</v>
      </c>
      <c r="N9" s="39">
        <f>SUMIFS('DATA 2'!$O$153:$O$171,'DATA 2'!$A$153:$A$171,$A9)</f>
        <v>73405.645189999996</v>
      </c>
      <c r="O9" s="39">
        <f>SUMIFS('DATA 2'!$T$153:$T$171,'DATA 2'!$A$153:$A$171,$A9)</f>
        <v>88721.038740000004</v>
      </c>
      <c r="P9" s="39">
        <f>SUMIFS('DATA 2'!$AD$153:$AD$171,'DATA 2'!$A$153:$A$171,$A9)</f>
        <v>108221.5719</v>
      </c>
      <c r="Q9" s="39">
        <f>SUMIFS('DATA 2'!$AN$153:$AN$171,'DATA 2'!$A$153:$A$171,$A9)</f>
        <v>124673.925</v>
      </c>
      <c r="R9" s="41"/>
      <c r="S9" s="36" t="s">
        <v>409</v>
      </c>
      <c r="T9" s="39">
        <f t="shared" si="2"/>
        <v>-116.45616000000155</v>
      </c>
      <c r="U9" s="39">
        <f t="shared" si="3"/>
        <v>-457.42773000000307</v>
      </c>
      <c r="V9" s="39">
        <f t="shared" si="4"/>
        <v>-782.29258999990998</v>
      </c>
      <c r="W9" s="39">
        <f t="shared" si="5"/>
        <v>-620.50026999990223</v>
      </c>
      <c r="X9" s="39">
        <f t="shared" si="6"/>
        <v>-1841.8484000000026</v>
      </c>
      <c r="Y9" s="39">
        <f t="shared" si="7"/>
        <v>-4632.0187999999907</v>
      </c>
      <c r="Z9" s="41"/>
      <c r="AA9" s="36" t="s">
        <v>409</v>
      </c>
      <c r="AB9" s="44">
        <f t="shared" si="1"/>
        <v>-2.2015867131773836E-3</v>
      </c>
      <c r="AC9" s="44">
        <f t="shared" si="1"/>
        <v>-7.7576819583271561E-3</v>
      </c>
      <c r="AD9" s="44">
        <f t="shared" si="1"/>
        <v>-1.0544741010590664E-2</v>
      </c>
      <c r="AE9" s="44">
        <f t="shared" si="1"/>
        <v>-6.9452605907140974E-3</v>
      </c>
      <c r="AF9" s="44">
        <f t="shared" si="1"/>
        <v>-1.6734428159507209E-2</v>
      </c>
      <c r="AG9" s="44">
        <f t="shared" si="1"/>
        <v>-3.5822164580186833E-2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12591874.997849999</v>
      </c>
      <c r="D10" s="39">
        <f t="shared" si="8"/>
        <v>13269229.144552698</v>
      </c>
      <c r="E10" s="39">
        <f t="shared" si="8"/>
        <v>15012776.458109099</v>
      </c>
      <c r="F10" s="39">
        <f t="shared" si="8"/>
        <v>17085726.561018899</v>
      </c>
      <c r="G10" s="39">
        <f t="shared" si="8"/>
        <v>22771657.995696891</v>
      </c>
      <c r="H10" s="39">
        <f t="shared" si="8"/>
        <v>30497944.364208698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12592120.1839072</v>
      </c>
      <c r="M10" s="39">
        <f>SUM(M4:M9)</f>
        <v>13269053.9442</v>
      </c>
      <c r="N10" s="39">
        <f t="shared" si="9"/>
        <v>15018141.820973599</v>
      </c>
      <c r="O10" s="39">
        <f t="shared" si="9"/>
        <v>17122653.986616399</v>
      </c>
      <c r="P10" s="39">
        <f t="shared" si="9"/>
        <v>22767729.544391796</v>
      </c>
      <c r="Q10" s="39">
        <f t="shared" si="9"/>
        <v>30519562.881253503</v>
      </c>
      <c r="R10" s="41"/>
      <c r="S10" s="40" t="s">
        <v>225</v>
      </c>
      <c r="T10" s="39">
        <f t="shared" si="2"/>
        <v>245.18605720065534</v>
      </c>
      <c r="U10" s="39">
        <f t="shared" si="3"/>
        <v>-175.20035269856453</v>
      </c>
      <c r="V10" s="39">
        <f t="shared" si="4"/>
        <v>5365.3628644999117</v>
      </c>
      <c r="W10" s="39">
        <f t="shared" si="5"/>
        <v>36927.425597500056</v>
      </c>
      <c r="X10" s="39">
        <f t="shared" si="6"/>
        <v>-3928.4513050951064</v>
      </c>
      <c r="Y10" s="39">
        <f t="shared" si="7"/>
        <v>21618.51704480499</v>
      </c>
      <c r="Z10" s="41"/>
      <c r="AA10" s="40" t="s">
        <v>225</v>
      </c>
      <c r="AB10" s="53">
        <f t="shared" si="1"/>
        <v>1.9471767091383541E-5</v>
      </c>
      <c r="AC10" s="53">
        <f t="shared" si="1"/>
        <v>-1.3203506457726277E-5</v>
      </c>
      <c r="AD10" s="53">
        <f t="shared" si="1"/>
        <v>3.5738644876714964E-4</v>
      </c>
      <c r="AE10" s="53">
        <f t="shared" si="1"/>
        <v>2.1613026209696962E-3</v>
      </c>
      <c r="AF10" s="53">
        <f t="shared" si="1"/>
        <v>-1.7251494405179368E-4</v>
      </c>
      <c r="AG10" s="53">
        <f t="shared" si="1"/>
        <v>7.0885161264100383E-4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56425.436325390001</v>
      </c>
      <c r="D4" s="39">
        <f>SUMIFS('DATA 2'!$J$68:$J$100,'DATA 2'!$A$68:$A$100,$A4)</f>
        <v>59584.061500209995</v>
      </c>
      <c r="E4" s="39">
        <f>SUMIFS('DATA 2'!$O$68:$O$100,'DATA 2'!$A$68:$A$100,$A4)</f>
        <v>67761.814203579997</v>
      </c>
      <c r="F4" s="39">
        <f>SUMIFS('DATA 2'!$T$68:$T$100,'DATA 2'!$A$68:$A$100,$A4)</f>
        <v>76956.306846710009</v>
      </c>
      <c r="G4" s="39">
        <f>SUMIFS('DATA 2'!$AD$68:$AD$100,'DATA 2'!$A$68:$A$100,$A4)</f>
        <v>100531.56560286999</v>
      </c>
      <c r="H4" s="39">
        <f>SUMIFS('DATA 2'!$AN$68:$AN$100,'DATA 2'!$A$68:$A$100,$A4)</f>
        <v>131891.01321777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56425.118133190001</v>
      </c>
      <c r="M4" s="39">
        <f>SUMIFS('DATA 2'!$J$101:$J$133,'DATA 2'!$A$101:$A$133,$J4)</f>
        <v>59580.157884619999</v>
      </c>
      <c r="N4" s="39">
        <f>SUMIFS('DATA 2'!$O$101:$O$133,'DATA 2'!$A$101:$A$133,$J4)</f>
        <v>67769.872960959998</v>
      </c>
      <c r="O4" s="39">
        <f>SUMIFS('DATA 2'!$T$101:$T$133,'DATA 2'!$A$101:$A$133,$J4)</f>
        <v>77086.257312090005</v>
      </c>
      <c r="P4" s="39">
        <f>SUMIFS('DATA 2'!AD$101:$AD$133,'DATA 2'!$A$101:$A$133,$J4)</f>
        <v>100556.04867886001</v>
      </c>
      <c r="Q4" s="39">
        <f>SUMIFS('DATA 2'!$AN$101:$AN$133,'DATA 2'!$A$101:$A$133,$J4)</f>
        <v>131872.52357988001</v>
      </c>
      <c r="R4" s="41"/>
      <c r="S4" s="36" t="s">
        <v>219</v>
      </c>
      <c r="T4" s="43">
        <f t="shared" ref="T4:Y4" si="0">L4-C4</f>
        <v>-0.31819220000033965</v>
      </c>
      <c r="U4" s="43">
        <f t="shared" si="0"/>
        <v>-3.9036155899957521</v>
      </c>
      <c r="V4" s="43">
        <f t="shared" si="0"/>
        <v>8.0587573800003156</v>
      </c>
      <c r="W4" s="43">
        <f t="shared" si="0"/>
        <v>129.95046537999588</v>
      </c>
      <c r="X4" s="43">
        <f t="shared" si="0"/>
        <v>24.483075990021462</v>
      </c>
      <c r="Y4" s="43">
        <f t="shared" si="0"/>
        <v>-18.489637889986625</v>
      </c>
      <c r="Z4" s="43"/>
      <c r="AA4" s="36" t="s">
        <v>219</v>
      </c>
      <c r="AB4" s="44">
        <f t="shared" ref="AB4:AB25" si="1">L4/C4-1</f>
        <v>-5.6391624190244016E-6</v>
      </c>
      <c r="AC4" s="44">
        <f t="shared" ref="AC4:AC25" si="2">M4/D4-1</f>
        <v>-6.5514426034640749E-5</v>
      </c>
      <c r="AD4" s="44">
        <f t="shared" ref="AD4:AD25" si="3">N4/E4-1</f>
        <v>1.189277098718744E-4</v>
      </c>
      <c r="AE4" s="44">
        <f t="shared" ref="AE4:AE25" si="4">O4/F4-1</f>
        <v>1.6886265818192303E-3</v>
      </c>
      <c r="AF4" s="44">
        <f t="shared" ref="AF4:AF25" si="5">P4/G4-1</f>
        <v>2.4353620520289887E-4</v>
      </c>
      <c r="AG4" s="44">
        <f t="shared" ref="AG4:AG25" si="6">Q4/H4-1</f>
        <v>-1.4018876221277843E-4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788945.76410999999</v>
      </c>
      <c r="C5" s="39">
        <f>SUMIFS('DATA 2'!$H$68:$H$100,'DATA 2'!$A$68:$A$100,$A5)</f>
        <v>909625.48026099987</v>
      </c>
      <c r="D5" s="39">
        <f>SUMIFS('DATA 2'!$J$68:$J$100,'DATA 2'!$A$68:$A$100,$A5)</f>
        <v>963107.965203</v>
      </c>
      <c r="E5" s="39">
        <f>SUMIFS('DATA 2'!$O$68:$O$100,'DATA 2'!$A$68:$A$100,$A5)</f>
        <v>1109750.0783499999</v>
      </c>
      <c r="F5" s="39">
        <f>SUMIFS('DATA 2'!$T$68:$T$100,'DATA 2'!$A$68:$A$100,$A5)</f>
        <v>1279965.8606099999</v>
      </c>
      <c r="G5" s="39">
        <f>SUMIFS('DATA 2'!$AD$68:$AD$100,'DATA 2'!$A$68:$A$100,$A5)</f>
        <v>1666494.0743300002</v>
      </c>
      <c r="H5" s="39">
        <f>SUMIFS('DATA 2'!$AN$68:$AN$100,'DATA 2'!$A$68:$A$100,$A5)</f>
        <v>2124175.1113400003</v>
      </c>
      <c r="I5" s="41"/>
      <c r="J5" s="36" t="s">
        <v>218</v>
      </c>
      <c r="K5" s="39">
        <f>SUMIFS('DATA 2'!$C$101:$C$133,'DATA 2'!$A$101:$A$133,$J5)</f>
        <v>788945.76410999999</v>
      </c>
      <c r="L5" s="39">
        <f>SUMIFS('DATA 2'!$H$101:$H$133,'DATA 2'!$A$101:$A$133,$J5)</f>
        <v>909623.13529900007</v>
      </c>
      <c r="M5" s="39">
        <f>SUMIFS('DATA 2'!$J$101:$J$133,'DATA 2'!$A$101:$A$133,$J5)</f>
        <v>963065.35423499998</v>
      </c>
      <c r="N5" s="39">
        <f>SUMIFS('DATA 2'!$O$101:$O$133,'DATA 2'!$A$101:$A$133,$J5)</f>
        <v>1109833.8498199999</v>
      </c>
      <c r="O5" s="39">
        <f>SUMIFS('DATA 2'!$T$101:$T$133,'DATA 2'!$A$101:$A$133,$J5)</f>
        <v>1281194.82247</v>
      </c>
      <c r="P5" s="39">
        <f>SUMIFS('DATA 2'!AD$101:$AD$133,'DATA 2'!$A$101:$A$133,$J5)</f>
        <v>1666086.7865300002</v>
      </c>
      <c r="Q5" s="39">
        <f>SUMIFS('DATA 2'!$AN$101:$AN$133,'DATA 2'!$A$101:$A$133,$J5)</f>
        <v>2124764.79232</v>
      </c>
      <c r="R5" s="41"/>
      <c r="S5" s="36" t="s">
        <v>218</v>
      </c>
      <c r="T5" s="43">
        <f t="shared" ref="T5:T25" si="7">L5-C5</f>
        <v>-2.3449619997991249</v>
      </c>
      <c r="U5" s="43">
        <f t="shared" ref="U5:U25" si="8">M5-D5</f>
        <v>-42.610968000022694</v>
      </c>
      <c r="V5" s="43">
        <f t="shared" ref="V5:V25" si="9">N5-E5</f>
        <v>83.771470000036061</v>
      </c>
      <c r="W5" s="43">
        <f t="shared" ref="W5:W25" si="10">O5-F5</f>
        <v>1228.9618600001559</v>
      </c>
      <c r="X5" s="43">
        <f t="shared" ref="X5:X25" si="11">P5-G5</f>
        <v>-407.28780000004917</v>
      </c>
      <c r="Y5" s="43">
        <f t="shared" ref="Y5:Y25" si="12">Q5-H5</f>
        <v>589.6809799997136</v>
      </c>
      <c r="Z5" s="43"/>
      <c r="AA5" s="36" t="s">
        <v>218</v>
      </c>
      <c r="AB5" s="44">
        <f t="shared" si="1"/>
        <v>-2.57794229674424E-6</v>
      </c>
      <c r="AC5" s="44">
        <f t="shared" si="2"/>
        <v>-4.4243189278425632E-5</v>
      </c>
      <c r="AD5" s="44">
        <f t="shared" si="3"/>
        <v>7.5486788993606169E-5</v>
      </c>
      <c r="AE5" s="44">
        <f t="shared" si="4"/>
        <v>9.6015206172328504E-4</v>
      </c>
      <c r="AF5" s="44">
        <f t="shared" si="5"/>
        <v>-2.4439798873199248E-4</v>
      </c>
      <c r="AG5" s="44">
        <f t="shared" si="6"/>
        <v>2.7760469315918357E-4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196469.36381899999</v>
      </c>
      <c r="D6" s="39">
        <f>SUMIFS('DATA 2'!$J$68:$J$100,'DATA 2'!$A$68:$A$100,$A6)</f>
        <v>208736.22087659998</v>
      </c>
      <c r="E6" s="39">
        <f>SUMIFS('DATA 2'!$O$68:$O$100,'DATA 2'!$A$68:$A$100,$A6)</f>
        <v>250111.04440899997</v>
      </c>
      <c r="F6" s="39">
        <f>SUMIFS('DATA 2'!$T$68:$T$100,'DATA 2'!$A$68:$A$100,$A6)</f>
        <v>320124.56155300001</v>
      </c>
      <c r="G6" s="39">
        <f>SUMIFS('DATA 2'!$AD$68:$AD$100,'DATA 2'!$A$68:$A$100,$A6)</f>
        <v>540830.10661599995</v>
      </c>
      <c r="H6" s="39">
        <f>SUMIFS('DATA 2'!$AN$68:$AN$100,'DATA 2'!$A$68:$A$100,$A6)</f>
        <v>768028.92717699998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196445.19039779992</v>
      </c>
      <c r="M6" s="39">
        <f>SUMIFS('DATA 2'!$J$101:$J$133,'DATA 2'!$A$101:$A$133,$J6)</f>
        <v>208633.97114800004</v>
      </c>
      <c r="N6" s="39">
        <f>SUMIFS('DATA 2'!$O$101:$O$133,'DATA 2'!$A$101:$A$133,$J6)</f>
        <v>249830.2214834</v>
      </c>
      <c r="O6" s="39">
        <f>SUMIFS('DATA 2'!$T$101:$T$133,'DATA 2'!$A$101:$A$133,$J6)</f>
        <v>319697.87314699998</v>
      </c>
      <c r="P6" s="39">
        <f>SUMIFS('DATA 2'!AD$101:$AD$133,'DATA 2'!$A$101:$A$133,$J6)</f>
        <v>539283.58332900004</v>
      </c>
      <c r="Q6" s="39">
        <f>SUMIFS('DATA 2'!$AN$101:$AN$133,'DATA 2'!$A$101:$A$133,$J6)</f>
        <v>766334.47036600008</v>
      </c>
      <c r="R6" s="41"/>
      <c r="S6" s="36" t="s">
        <v>220</v>
      </c>
      <c r="T6" s="43">
        <f t="shared" si="7"/>
        <v>-24.17342120007379</v>
      </c>
      <c r="U6" s="43">
        <f t="shared" si="8"/>
        <v>-102.24972859994159</v>
      </c>
      <c r="V6" s="43">
        <f t="shared" si="9"/>
        <v>-280.82292559996131</v>
      </c>
      <c r="W6" s="43">
        <f t="shared" si="10"/>
        <v>-426.68840600003023</v>
      </c>
      <c r="X6" s="43">
        <f t="shared" si="11"/>
        <v>-1546.5232869999018</v>
      </c>
      <c r="Y6" s="43">
        <f t="shared" si="12"/>
        <v>-1694.4568109998945</v>
      </c>
      <c r="Z6" s="43"/>
      <c r="AA6" s="36" t="s">
        <v>220</v>
      </c>
      <c r="AB6" s="44">
        <f t="shared" si="1"/>
        <v>-1.2303913816480438E-4</v>
      </c>
      <c r="AC6" s="44">
        <f t="shared" si="2"/>
        <v>-4.8985139316282122E-4</v>
      </c>
      <c r="AD6" s="44">
        <f t="shared" si="3"/>
        <v>-1.1227929828669936E-3</v>
      </c>
      <c r="AE6" s="44">
        <f t="shared" si="4"/>
        <v>-1.3328824377925041E-3</v>
      </c>
      <c r="AF6" s="44">
        <f t="shared" si="5"/>
        <v>-2.859536235282012E-3</v>
      </c>
      <c r="AG6" s="44">
        <f t="shared" si="6"/>
        <v>-2.206240873280807E-3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2351126.6384999999</v>
      </c>
      <c r="D7" s="39">
        <f>SUMIFS('DATA 2'!$J$68:$J$100,'DATA 2'!$A$68:$A$100,$A7)</f>
        <v>2485728.9465999999</v>
      </c>
      <c r="E7" s="39">
        <f>SUMIFS('DATA 2'!$O$68:$O$100,'DATA 2'!$A$68:$A$100,$A7)</f>
        <v>2848194.9212000002</v>
      </c>
      <c r="F7" s="39">
        <f>SUMIFS('DATA 2'!$T$68:$T$100,'DATA 2'!$A$68:$A$100,$A7)</f>
        <v>3279788.0608999999</v>
      </c>
      <c r="G7" s="39">
        <f>SUMIFS('DATA 2'!$AD$68:$AD$100,'DATA 2'!$A$68:$A$100,$A7)</f>
        <v>4356997.6579</v>
      </c>
      <c r="H7" s="39">
        <f>SUMIFS('DATA 2'!$AN$68:$AN$100,'DATA 2'!$A$68:$A$100,$A7)</f>
        <v>5697081.5609999998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2350998.0501999999</v>
      </c>
      <c r="M7" s="39">
        <f>SUMIFS('DATA 2'!$J$101:$J$133,'DATA 2'!$A$101:$A$133,$J7)</f>
        <v>2485149.3172999998</v>
      </c>
      <c r="N7" s="39">
        <f>SUMIFS('DATA 2'!$O$101:$O$133,'DATA 2'!$A$101:$A$133,$J7)</f>
        <v>2847072.2952000001</v>
      </c>
      <c r="O7" s="39">
        <f>SUMIFS('DATA 2'!$T$101:$T$133,'DATA 2'!$A$101:$A$133,$J7)</f>
        <v>3280158.5946999998</v>
      </c>
      <c r="P7" s="39">
        <f>SUMIFS('DATA 2'!AD$101:$AD$133,'DATA 2'!$A$101:$A$133,$J7)</f>
        <v>4352946.7768999999</v>
      </c>
      <c r="Q7" s="39">
        <f>SUMIFS('DATA 2'!$AN$101:$AN$133,'DATA 2'!$A$101:$A$133,$J7)</f>
        <v>5692682.6100000003</v>
      </c>
      <c r="R7" s="41"/>
      <c r="S7" s="36" t="s">
        <v>221</v>
      </c>
      <c r="T7" s="43">
        <f t="shared" si="7"/>
        <v>-128.58829999994487</v>
      </c>
      <c r="U7" s="43">
        <f t="shared" si="8"/>
        <v>-579.62930000014603</v>
      </c>
      <c r="V7" s="43">
        <f t="shared" si="9"/>
        <v>-1122.6260000001639</v>
      </c>
      <c r="W7" s="43">
        <f t="shared" si="10"/>
        <v>370.53379999985918</v>
      </c>
      <c r="X7" s="43">
        <f t="shared" si="11"/>
        <v>-4050.8810000000522</v>
      </c>
      <c r="Y7" s="43">
        <f t="shared" si="12"/>
        <v>-4398.9509999994189</v>
      </c>
      <c r="Z7" s="43"/>
      <c r="AA7" s="36" t="s">
        <v>221</v>
      </c>
      <c r="AB7" s="44">
        <f t="shared" si="1"/>
        <v>-5.4692204960127278E-5</v>
      </c>
      <c r="AC7" s="44">
        <f t="shared" si="2"/>
        <v>-2.3318282582374117E-4</v>
      </c>
      <c r="AD7" s="44">
        <f t="shared" si="3"/>
        <v>-3.9415350109783809E-4</v>
      </c>
      <c r="AE7" s="44">
        <f t="shared" si="4"/>
        <v>1.1297492189110692E-4</v>
      </c>
      <c r="AF7" s="44">
        <f t="shared" si="5"/>
        <v>-9.2974137653145661E-4</v>
      </c>
      <c r="AG7" s="44">
        <f t="shared" si="6"/>
        <v>-7.7214113101575776E-4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431238.36447999999</v>
      </c>
      <c r="D8" s="39">
        <f>SUMIFS('DATA 2'!$J$68:$J$100,'DATA 2'!$A$68:$A$100,$A8)</f>
        <v>459456.31543999998</v>
      </c>
      <c r="E8" s="39">
        <f>SUMIFS('DATA 2'!$O$68:$O$100,'DATA 2'!$A$68:$A$100,$A8)</f>
        <v>531780.94545</v>
      </c>
      <c r="F8" s="39">
        <f>SUMIFS('DATA 2'!$T$68:$T$100,'DATA 2'!$A$68:$A$100,$A8)</f>
        <v>612579.97404</v>
      </c>
      <c r="G8" s="39">
        <f>SUMIFS('DATA 2'!$AD$68:$AD$100,'DATA 2'!$A$68:$A$100,$A8)</f>
        <v>726869.53916000004</v>
      </c>
      <c r="H8" s="39">
        <f>SUMIFS('DATA 2'!$AN$68:$AN$100,'DATA 2'!$A$68:$A$100,$A8)</f>
        <v>803144.65295000002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430685.70694</v>
      </c>
      <c r="M8" s="39">
        <f>SUMIFS('DATA 2'!$J$101:$J$133,'DATA 2'!$A$101:$A$133,$J8)</f>
        <v>457258.75043000001</v>
      </c>
      <c r="N8" s="39">
        <f>SUMIFS('DATA 2'!$O$101:$O$133,'DATA 2'!$A$101:$A$133,$J8)</f>
        <v>525162.07299000002</v>
      </c>
      <c r="O8" s="39">
        <f>SUMIFS('DATA 2'!$T$101:$T$133,'DATA 2'!$A$101:$A$133,$J8)</f>
        <v>596121.18527999998</v>
      </c>
      <c r="P8" s="39">
        <f>SUMIFS('DATA 2'!AD$101:$AD$133,'DATA 2'!$A$101:$A$133,$J8)</f>
        <v>695905.87387000001</v>
      </c>
      <c r="Q8" s="39">
        <f>SUMIFS('DATA 2'!$AN$101:$AN$133,'DATA 2'!$A$101:$A$133,$J8)</f>
        <v>757573.65018999996</v>
      </c>
      <c r="R8" s="41"/>
      <c r="S8" s="37" t="s">
        <v>222</v>
      </c>
      <c r="T8" s="43">
        <f t="shared" si="7"/>
        <v>-552.6575399999856</v>
      </c>
      <c r="U8" s="43">
        <f t="shared" si="8"/>
        <v>-2197.5650099999621</v>
      </c>
      <c r="V8" s="43">
        <f t="shared" si="9"/>
        <v>-6618.8724599999841</v>
      </c>
      <c r="W8" s="43">
        <f t="shared" si="10"/>
        <v>-16458.788760000025</v>
      </c>
      <c r="X8" s="43">
        <f t="shared" si="11"/>
        <v>-30963.665290000034</v>
      </c>
      <c r="Y8" s="43">
        <f t="shared" si="12"/>
        <v>-45571.002760000061</v>
      </c>
      <c r="Z8" s="43"/>
      <c r="AA8" s="37" t="s">
        <v>222</v>
      </c>
      <c r="AB8" s="44">
        <f t="shared" si="1"/>
        <v>-1.2815593080787169E-3</v>
      </c>
      <c r="AC8" s="44">
        <f t="shared" si="2"/>
        <v>-4.7829683392107691E-3</v>
      </c>
      <c r="AD8" s="44">
        <f t="shared" si="3"/>
        <v>-1.2446614563067948E-2</v>
      </c>
      <c r="AE8" s="44">
        <f t="shared" si="4"/>
        <v>-2.6867983704157661E-2</v>
      </c>
      <c r="AF8" s="44">
        <f t="shared" si="5"/>
        <v>-4.2598655772235094E-2</v>
      </c>
      <c r="AG8" s="44">
        <f t="shared" si="6"/>
        <v>-5.6740716124567325E-2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46973.066893900002</v>
      </c>
      <c r="D9" s="39">
        <f t="shared" si="13"/>
        <v>52930.589861599998</v>
      </c>
      <c r="E9" s="39">
        <f t="shared" si="13"/>
        <v>82590.612871791993</v>
      </c>
      <c r="F9" s="39">
        <f t="shared" si="13"/>
        <v>118141.972464056</v>
      </c>
      <c r="G9" s="39">
        <f t="shared" si="13"/>
        <v>223686.00095831978</v>
      </c>
      <c r="H9" s="39">
        <f>SUM(H10:H21)</f>
        <v>281030.83687533817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47607.340097600005</v>
      </c>
      <c r="M9" s="39">
        <f t="shared" si="14"/>
        <v>54653.524824499989</v>
      </c>
      <c r="N9" s="39">
        <f t="shared" si="14"/>
        <v>91929.030951246968</v>
      </c>
      <c r="O9" s="39">
        <f t="shared" si="14"/>
        <v>159244.17116797902</v>
      </c>
      <c r="P9" s="39">
        <f t="shared" si="14"/>
        <v>286979.12450635392</v>
      </c>
      <c r="Q9" s="39">
        <f t="shared" si="14"/>
        <v>371856.62964982347</v>
      </c>
      <c r="R9" s="39"/>
      <c r="S9" s="36" t="s">
        <v>224</v>
      </c>
      <c r="T9" s="43">
        <f t="shared" si="7"/>
        <v>634.27320370000234</v>
      </c>
      <c r="U9" s="43">
        <f t="shared" si="8"/>
        <v>1722.9349628999917</v>
      </c>
      <c r="V9" s="43">
        <f t="shared" si="9"/>
        <v>9338.4180794549757</v>
      </c>
      <c r="W9" s="43">
        <f t="shared" si="10"/>
        <v>41102.198703923015</v>
      </c>
      <c r="X9" s="43">
        <f t="shared" si="11"/>
        <v>63293.123548034142</v>
      </c>
      <c r="Y9" s="43">
        <f t="shared" si="12"/>
        <v>90825.792774485308</v>
      </c>
      <c r="Z9" s="43"/>
      <c r="AA9" s="36" t="s">
        <v>224</v>
      </c>
      <c r="AB9" s="44">
        <f t="shared" si="1"/>
        <v>1.3502912320642491E-2</v>
      </c>
      <c r="AC9" s="44">
        <f t="shared" si="2"/>
        <v>3.2550836244315873E-2</v>
      </c>
      <c r="AD9" s="44">
        <f t="shared" si="3"/>
        <v>0.11306875872142141</v>
      </c>
      <c r="AE9" s="44">
        <f t="shared" si="4"/>
        <v>0.34790513351576324</v>
      </c>
      <c r="AF9" s="44">
        <f t="shared" si="5"/>
        <v>0.2829552286547774</v>
      </c>
      <c r="AG9" s="44">
        <f t="shared" si="6"/>
        <v>0.32318799525467923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14848.87075</v>
      </c>
      <c r="D10" s="39">
        <f>SUMIFS('DATA 2'!$J$68:$J$100,'DATA 2'!$A$68:$A$100,$A10)</f>
        <v>17199.841100000001</v>
      </c>
      <c r="E10" s="39">
        <f>SUMIFS('DATA 2'!$O$68:$O$100,'DATA 2'!$A$68:$A$100,$A10)</f>
        <v>19746.015899999999</v>
      </c>
      <c r="F10" s="39">
        <f>SUMIFS('DATA 2'!$T$68:$T$100,'DATA 2'!$A$68:$A$100,$A10)</f>
        <v>24886.04839</v>
      </c>
      <c r="G10" s="39">
        <f>SUMIFS('DATA 2'!$AD$68:$AD$100,'DATA 2'!$A$68:$A$100,$A10)</f>
        <v>30522.408049999998</v>
      </c>
      <c r="H10" s="39">
        <f>SUMIFS('DATA 2'!$AN$68:$AN$100,'DATA 2'!$A$68:$A$100,$A10)</f>
        <v>32894.821409999997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15163.067569999999</v>
      </c>
      <c r="M10" s="39">
        <f>SUMIFS('DATA 2'!$J$101:$J$133,'DATA 2'!$A$101:$A$133,$J10)</f>
        <v>18180.54206</v>
      </c>
      <c r="N10" s="39">
        <f>SUMIFS('DATA 2'!$O$101:$O$133,'DATA 2'!$A$101:$A$133,$J10)</f>
        <v>19974.15093</v>
      </c>
      <c r="O10" s="39">
        <f>SUMIFS('DATA 2'!$T$101:$T$133,'DATA 2'!$A$101:$A$133,$J10)</f>
        <v>28184.55874</v>
      </c>
      <c r="P10" s="39">
        <f>SUMIFS('DATA 2'!AD$101:$AD$133,'DATA 2'!$A$101:$A$133,$J10)</f>
        <v>38910.147250000002</v>
      </c>
      <c r="Q10" s="39">
        <f>SUMIFS('DATA 2'!$AN$101:$AN$133,'DATA 2'!$A$101:$A$133,$J10)</f>
        <v>44774.16</v>
      </c>
      <c r="R10" s="41"/>
      <c r="S10" s="38" t="s">
        <v>425</v>
      </c>
      <c r="T10" s="43">
        <f t="shared" si="7"/>
        <v>314.19681999999921</v>
      </c>
      <c r="U10" s="43">
        <f t="shared" si="8"/>
        <v>980.7009599999983</v>
      </c>
      <c r="V10" s="43">
        <f t="shared" si="9"/>
        <v>228.13503000000128</v>
      </c>
      <c r="W10" s="43">
        <f t="shared" si="10"/>
        <v>3298.5103500000005</v>
      </c>
      <c r="X10" s="43">
        <f t="shared" si="11"/>
        <v>8387.7392000000036</v>
      </c>
      <c r="Y10" s="43">
        <f t="shared" si="12"/>
        <v>11879.338590000007</v>
      </c>
      <c r="Z10" s="43"/>
      <c r="AA10" s="38" t="s">
        <v>425</v>
      </c>
      <c r="AB10" s="44">
        <f t="shared" si="1"/>
        <v>2.115964407596449E-2</v>
      </c>
      <c r="AC10" s="44">
        <f t="shared" si="2"/>
        <v>5.7018024428144187E-2</v>
      </c>
      <c r="AD10" s="44">
        <f t="shared" si="3"/>
        <v>1.1553471401793081E-2</v>
      </c>
      <c r="AE10" s="44">
        <f t="shared" si="4"/>
        <v>0.13254456064328179</v>
      </c>
      <c r="AF10" s="44">
        <f t="shared" si="5"/>
        <v>0.27480594539787639</v>
      </c>
      <c r="AG10" s="44">
        <f t="shared" si="6"/>
        <v>0.36113096471740369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2759.3529720000001</v>
      </c>
      <c r="D11" s="39">
        <f>SUMIFS('DATA 2'!$J$68:$J$100,'DATA 2'!$A$68:$A$100,$A11)</f>
        <v>4278.1755990000001</v>
      </c>
      <c r="E11" s="39">
        <f>SUMIFS('DATA 2'!$O$68:$O$100,'DATA 2'!$A$68:$A$100,$A11)</f>
        <v>10713.387049999999</v>
      </c>
      <c r="F11" s="39">
        <f>SUMIFS('DATA 2'!$T$68:$T$100,'DATA 2'!$A$68:$A$100,$A11)</f>
        <v>22274.659790000002</v>
      </c>
      <c r="G11" s="39">
        <f>SUMIFS('DATA 2'!$AD$68:$AD$100,'DATA 2'!$A$68:$A$100,$A11)</f>
        <v>49870.238740000001</v>
      </c>
      <c r="H11" s="39">
        <f>SUMIFS('DATA 2'!$AN$68:$AN$100,'DATA 2'!$A$68:$A$100,$A11)</f>
        <v>65004.076710000001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2945.6850410000002</v>
      </c>
      <c r="M11" s="39">
        <f>SUMIFS('DATA 2'!$J$101:$J$133,'DATA 2'!$A$101:$A$133,$J11)</f>
        <v>5059.4332599999998</v>
      </c>
      <c r="N11" s="39">
        <f>SUMIFS('DATA 2'!$O$101:$O$133,'DATA 2'!$A$101:$A$133,$J11)</f>
        <v>14369.102779999999</v>
      </c>
      <c r="O11" s="39">
        <f>SUMIFS('DATA 2'!$T$101:$T$133,'DATA 2'!$A$101:$A$133,$J11)</f>
        <v>42012.008549999999</v>
      </c>
      <c r="P11" s="39">
        <f>SUMIFS('DATA 2'!AD$101:$AD$133,'DATA 2'!$A$101:$A$133,$J11)</f>
        <v>123031.9302</v>
      </c>
      <c r="Q11" s="39">
        <f>SUMIFS('DATA 2'!$AN$101:$AN$133,'DATA 2'!$A$101:$A$133,$J11)</f>
        <v>174630.2395</v>
      </c>
      <c r="R11" s="41"/>
      <c r="S11" s="38" t="s">
        <v>426</v>
      </c>
      <c r="T11" s="43">
        <f t="shared" si="7"/>
        <v>186.33206900000005</v>
      </c>
      <c r="U11" s="43">
        <f t="shared" si="8"/>
        <v>781.25766099999964</v>
      </c>
      <c r="V11" s="43">
        <f t="shared" si="9"/>
        <v>3655.7157299999999</v>
      </c>
      <c r="W11" s="43">
        <f t="shared" si="10"/>
        <v>19737.348759999997</v>
      </c>
      <c r="X11" s="43">
        <f t="shared" si="11"/>
        <v>73161.691460000002</v>
      </c>
      <c r="Y11" s="43">
        <f t="shared" si="12"/>
        <v>109626.16279</v>
      </c>
      <c r="Z11" s="43"/>
      <c r="AA11" s="38" t="s">
        <v>426</v>
      </c>
      <c r="AB11" s="44">
        <f t="shared" si="1"/>
        <v>6.7527449692289743E-2</v>
      </c>
      <c r="AC11" s="44">
        <f t="shared" si="2"/>
        <v>0.18261467836491208</v>
      </c>
      <c r="AD11" s="44">
        <f t="shared" si="3"/>
        <v>0.34122875547560838</v>
      </c>
      <c r="AE11" s="44">
        <f t="shared" si="4"/>
        <v>0.88608979648079256</v>
      </c>
      <c r="AF11" s="44">
        <f t="shared" si="5"/>
        <v>1.4670411313134211</v>
      </c>
      <c r="AG11" s="44">
        <f t="shared" si="6"/>
        <v>1.6864505787701694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809.25653360000001</v>
      </c>
      <c r="D12" s="39">
        <f>SUMIFS('DATA 2'!$J$68:$J$100,'DATA 2'!$A$68:$A$100,$A12)</f>
        <v>1122.3451439999999</v>
      </c>
      <c r="E12" s="39">
        <f>SUMIFS('DATA 2'!$O$68:$O$100,'DATA 2'!$A$68:$A$100,$A12)</f>
        <v>2272.630572</v>
      </c>
      <c r="F12" s="39">
        <f>SUMIFS('DATA 2'!$T$68:$T$100,'DATA 2'!$A$68:$A$100,$A12)</f>
        <v>2995.1727999999998</v>
      </c>
      <c r="G12" s="39">
        <f>SUMIFS('DATA 2'!$AD$68:$AD$100,'DATA 2'!$A$68:$A$100,$A12)</f>
        <v>3938.6481180000001</v>
      </c>
      <c r="H12" s="39">
        <f>SUMIFS('DATA 2'!$AN$68:$AN$100,'DATA 2'!$A$68:$A$100,$A12)</f>
        <v>4154.1914809999998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826.38210230000004</v>
      </c>
      <c r="M12" s="39">
        <f>SUMIFS('DATA 2'!$J$101:$J$133,'DATA 2'!$A$101:$A$133,$J12)</f>
        <v>1186.3101119999999</v>
      </c>
      <c r="N12" s="39">
        <f>SUMIFS('DATA 2'!$O$101:$O$133,'DATA 2'!$A$101:$A$133,$J12)</f>
        <v>2296.4824090000002</v>
      </c>
      <c r="O12" s="39">
        <f>SUMIFS('DATA 2'!$T$101:$T$133,'DATA 2'!$A$101:$A$133,$J12)</f>
        <v>2931.4410699999999</v>
      </c>
      <c r="P12" s="39">
        <f>SUMIFS('DATA 2'!AD$101:$AD$133,'DATA 2'!$A$101:$A$133,$J12)</f>
        <v>3343.2105219999999</v>
      </c>
      <c r="Q12" s="39">
        <f>SUMIFS('DATA 2'!$AN$101:$AN$133,'DATA 2'!$A$101:$A$133,$J12)</f>
        <v>2643.4827989999999</v>
      </c>
      <c r="R12" s="41"/>
      <c r="S12" s="38" t="s">
        <v>427</v>
      </c>
      <c r="T12" s="43">
        <f t="shared" si="7"/>
        <v>17.125568700000031</v>
      </c>
      <c r="U12" s="43">
        <f t="shared" si="8"/>
        <v>63.964967999999999</v>
      </c>
      <c r="V12" s="43">
        <f t="shared" si="9"/>
        <v>23.85183700000016</v>
      </c>
      <c r="W12" s="43">
        <f t="shared" si="10"/>
        <v>-63.73172999999997</v>
      </c>
      <c r="X12" s="43">
        <f t="shared" si="11"/>
        <v>-595.43759600000021</v>
      </c>
      <c r="Y12" s="43">
        <f t="shared" si="12"/>
        <v>-1510.708682</v>
      </c>
      <c r="Z12" s="43"/>
      <c r="AA12" s="38" t="s">
        <v>427</v>
      </c>
      <c r="AB12" s="44">
        <f t="shared" si="1"/>
        <v>2.1162101248434206E-2</v>
      </c>
      <c r="AC12" s="44">
        <f t="shared" si="2"/>
        <v>5.6992243733537284E-2</v>
      </c>
      <c r="AD12" s="44">
        <f t="shared" si="3"/>
        <v>1.0495254835461321E-2</v>
      </c>
      <c r="AE12" s="44">
        <f t="shared" si="4"/>
        <v>-2.1278147958608606E-2</v>
      </c>
      <c r="AF12" s="44">
        <f t="shared" si="5"/>
        <v>-0.151178165238675</v>
      </c>
      <c r="AG12" s="44">
        <f t="shared" si="6"/>
        <v>-0.36365889461511802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172.49546580000001</v>
      </c>
      <c r="D13" s="39">
        <f>SUMIFS('DATA 2'!$J$68:$J$100,'DATA 2'!$A$68:$A$100,$A13)</f>
        <v>631.42972410000004</v>
      </c>
      <c r="E13" s="39">
        <f>SUMIFS('DATA 2'!$O$68:$O$100,'DATA 2'!$A$68:$A$100,$A13)</f>
        <v>13286.26303</v>
      </c>
      <c r="F13" s="39">
        <f>SUMIFS('DATA 2'!$T$68:$T$100,'DATA 2'!$A$68:$A$100,$A13)</f>
        <v>22085.166020000001</v>
      </c>
      <c r="G13" s="39">
        <f>SUMIFS('DATA 2'!$AD$68:$AD$100,'DATA 2'!$A$68:$A$100,$A13)</f>
        <v>93064.341560000001</v>
      </c>
      <c r="H13" s="39">
        <f>SUMIFS('DATA 2'!$AN$68:$AN$100,'DATA 2'!$A$68:$A$100,$A13)</f>
        <v>130098.8321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188.7538563</v>
      </c>
      <c r="M13" s="39">
        <f>SUMIFS('DATA 2'!$J$101:$J$133,'DATA 2'!$A$101:$A$133,$J13)</f>
        <v>803.49308140000005</v>
      </c>
      <c r="N13" s="39">
        <f>SUMIFS('DATA 2'!$O$101:$O$133,'DATA 2'!$A$101:$A$133,$J13)</f>
        <v>21462.906999999999</v>
      </c>
      <c r="O13" s="39">
        <f>SUMIFS('DATA 2'!$T$101:$T$133,'DATA 2'!$A$101:$A$133,$J13)</f>
        <v>49793.297209999997</v>
      </c>
      <c r="P13" s="39">
        <f>SUMIFS('DATA 2'!AD$101:$AD$133,'DATA 2'!$A$101:$A$133,$J13)</f>
        <v>93425.393689999997</v>
      </c>
      <c r="Q13" s="39">
        <f>SUMIFS('DATA 2'!$AN$101:$AN$133,'DATA 2'!$A$101:$A$133,$J13)</f>
        <v>99307.48732</v>
      </c>
      <c r="R13" s="41"/>
      <c r="S13" s="38" t="s">
        <v>117</v>
      </c>
      <c r="T13" s="43">
        <f t="shared" si="7"/>
        <v>16.25839049999999</v>
      </c>
      <c r="U13" s="43">
        <f t="shared" si="8"/>
        <v>172.06335730000001</v>
      </c>
      <c r="V13" s="43">
        <f t="shared" si="9"/>
        <v>8176.6439699999992</v>
      </c>
      <c r="W13" s="43">
        <f t="shared" si="10"/>
        <v>27708.131189999996</v>
      </c>
      <c r="X13" s="43">
        <f t="shared" si="11"/>
        <v>361.0521299999964</v>
      </c>
      <c r="Y13" s="43">
        <f t="shared" si="12"/>
        <v>-30791.344779999999</v>
      </c>
      <c r="Z13" s="43"/>
      <c r="AA13" s="38" t="s">
        <v>117</v>
      </c>
      <c r="AB13" s="44">
        <f t="shared" si="1"/>
        <v>9.4254016617751457E-2</v>
      </c>
      <c r="AC13" s="44">
        <f t="shared" si="2"/>
        <v>0.27249803221609215</v>
      </c>
      <c r="AD13" s="44">
        <f t="shared" si="3"/>
        <v>0.61542090138795036</v>
      </c>
      <c r="AE13" s="44">
        <f t="shared" si="4"/>
        <v>1.254603708430714</v>
      </c>
      <c r="AF13" s="44">
        <f t="shared" si="5"/>
        <v>3.879596889075021E-3</v>
      </c>
      <c r="AG13" s="44">
        <f t="shared" si="6"/>
        <v>-0.23667656567687201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1208.7171949999999</v>
      </c>
      <c r="D14" s="39">
        <f>SUMIFS('DATA 2'!$J$68:$J$100,'DATA 2'!$A$68:$A$100,$A14)</f>
        <v>1756.8009400000001</v>
      </c>
      <c r="E14" s="39">
        <f>SUMIFS('DATA 2'!$O$68:$O$100,'DATA 2'!$A$68:$A$100,$A14)</f>
        <v>3345.8280639999998</v>
      </c>
      <c r="F14" s="39">
        <f>SUMIFS('DATA 2'!$T$68:$T$100,'DATA 2'!$A$68:$A$100,$A14)</f>
        <v>4412.5404330000001</v>
      </c>
      <c r="G14" s="39">
        <f>SUMIFS('DATA 2'!$AD$68:$AD$100,'DATA 2'!$A$68:$A$100,$A14)</f>
        <v>5325.6382620000004</v>
      </c>
      <c r="H14" s="39">
        <f>SUMIFS('DATA 2'!$AN$68:$AN$100,'DATA 2'!$A$68:$A$100,$A14)</f>
        <v>1.4856190929999999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1234.3438530000001</v>
      </c>
      <c r="M14" s="39">
        <f>SUMIFS('DATA 2'!$J$101:$J$133,'DATA 2'!$A$101:$A$133,$J14)</f>
        <v>1856.6439310000001</v>
      </c>
      <c r="N14" s="39">
        <f>SUMIFS('DATA 2'!$O$101:$O$133,'DATA 2'!$A$101:$A$133,$J14)</f>
        <v>3370.0364549999999</v>
      </c>
      <c r="O14" s="39">
        <f>SUMIFS('DATA 2'!$T$101:$T$133,'DATA 2'!$A$101:$A$133,$J14)</f>
        <v>6074.400165</v>
      </c>
      <c r="P14" s="39">
        <f>SUMIFS('DATA 2'!AD$101:$AD$133,'DATA 2'!$A$101:$A$133,$J14)</f>
        <v>7605.7713180000001</v>
      </c>
      <c r="Q14" s="39">
        <f>SUMIFS('DATA 2'!$AN$101:$AN$133,'DATA 2'!$A$101:$A$133,$J14)</f>
        <v>4411.0464099999999</v>
      </c>
      <c r="R14" s="41"/>
      <c r="S14" s="38" t="s">
        <v>428</v>
      </c>
      <c r="T14" s="43">
        <f t="shared" si="7"/>
        <v>25.626658000000134</v>
      </c>
      <c r="U14" s="43">
        <f t="shared" si="8"/>
        <v>99.842990999999984</v>
      </c>
      <c r="V14" s="43">
        <f t="shared" si="9"/>
        <v>24.20839100000012</v>
      </c>
      <c r="W14" s="43">
        <f t="shared" si="10"/>
        <v>1661.8597319999999</v>
      </c>
      <c r="X14" s="43">
        <f t="shared" si="11"/>
        <v>2280.1330559999997</v>
      </c>
      <c r="Y14" s="43">
        <f t="shared" si="12"/>
        <v>4409.5607909069995</v>
      </c>
      <c r="Z14" s="43"/>
      <c r="AA14" s="38" t="s">
        <v>428</v>
      </c>
      <c r="AB14" s="44">
        <f t="shared" si="1"/>
        <v>2.1201533415763363E-2</v>
      </c>
      <c r="AC14" s="44">
        <f t="shared" si="2"/>
        <v>5.683227321132911E-2</v>
      </c>
      <c r="AD14" s="44">
        <f t="shared" si="3"/>
        <v>7.2353960027038422E-3</v>
      </c>
      <c r="AE14" s="44">
        <f t="shared" si="4"/>
        <v>0.3766219839191669</v>
      </c>
      <c r="AF14" s="44">
        <f t="shared" si="5"/>
        <v>0.42814268334171723</v>
      </c>
      <c r="AG14" s="44">
        <f t="shared" si="6"/>
        <v>2968.1637855114723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886.60915260000002</v>
      </c>
      <c r="D15" s="39">
        <f>SUMIFS('DATA 2'!$J$68:$J$100,'DATA 2'!$A$68:$A$100,$A15)</f>
        <v>1070.667606</v>
      </c>
      <c r="E15" s="39">
        <f>SUMIFS('DATA 2'!$O$68:$O$100,'DATA 2'!$A$68:$A$100,$A15)</f>
        <v>1366.7056669999999</v>
      </c>
      <c r="F15" s="39">
        <f>SUMIFS('DATA 2'!$T$68:$T$100,'DATA 2'!$A$68:$A$100,$A15)</f>
        <v>1557.359776</v>
      </c>
      <c r="G15" s="39">
        <f>SUMIFS('DATA 2'!$AD$68:$AD$100,'DATA 2'!$A$68:$A$100,$A15)</f>
        <v>641.00957319999998</v>
      </c>
      <c r="H15" s="39">
        <f>SUMIFS('DATA 2'!$AN$68:$AN$100,'DATA 2'!$A$68:$A$100,$A15)</f>
        <v>47.426251020000002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912.77258370000004</v>
      </c>
      <c r="M15" s="39">
        <f>SUMIFS('DATA 2'!$J$101:$J$133,'DATA 2'!$A$101:$A$133,$J15)</f>
        <v>1168.0566449999999</v>
      </c>
      <c r="N15" s="39">
        <f>SUMIFS('DATA 2'!$O$101:$O$133,'DATA 2'!$A$101:$A$133,$J15)</f>
        <v>1528.346456</v>
      </c>
      <c r="O15" s="39">
        <f>SUMIFS('DATA 2'!$T$101:$T$133,'DATA 2'!$A$101:$A$133,$J15)</f>
        <v>1679.3438160000001</v>
      </c>
      <c r="P15" s="39">
        <f>SUMIFS('DATA 2'!AD$101:$AD$133,'DATA 2'!$A$101:$A$133,$J15)</f>
        <v>887.36995969999998</v>
      </c>
      <c r="Q15" s="39">
        <f>SUMIFS('DATA 2'!$AN$101:$AN$133,'DATA 2'!$A$101:$A$133,$J15)</f>
        <v>2701.0537340000001</v>
      </c>
      <c r="R15" s="41"/>
      <c r="S15" s="38" t="s">
        <v>429</v>
      </c>
      <c r="T15" s="43">
        <f t="shared" si="7"/>
        <v>26.163431100000025</v>
      </c>
      <c r="U15" s="43">
        <f t="shared" si="8"/>
        <v>97.389038999999912</v>
      </c>
      <c r="V15" s="43">
        <f t="shared" si="9"/>
        <v>161.64078900000004</v>
      </c>
      <c r="W15" s="43">
        <f t="shared" si="10"/>
        <v>121.98404000000005</v>
      </c>
      <c r="X15" s="43">
        <f t="shared" si="11"/>
        <v>246.3603865</v>
      </c>
      <c r="Y15" s="43">
        <f t="shared" si="12"/>
        <v>2653.62748298</v>
      </c>
      <c r="Z15" s="43"/>
      <c r="AA15" s="38" t="s">
        <v>429</v>
      </c>
      <c r="AB15" s="44">
        <f t="shared" si="1"/>
        <v>2.9509543211092781E-2</v>
      </c>
      <c r="AC15" s="44">
        <f t="shared" si="2"/>
        <v>9.0961040059710063E-2</v>
      </c>
      <c r="AD15" s="44">
        <f t="shared" si="3"/>
        <v>0.11827037298733911</v>
      </c>
      <c r="AE15" s="44">
        <f t="shared" si="4"/>
        <v>7.8327462850819263E-2</v>
      </c>
      <c r="AF15" s="44">
        <f t="shared" si="5"/>
        <v>0.38433183652802283</v>
      </c>
      <c r="AG15" s="44">
        <f t="shared" si="6"/>
        <v>55.952714496892149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628.86701519999997</v>
      </c>
      <c r="D16" s="39">
        <f>SUMIFS('DATA 2'!$J$68:$J$100,'DATA 2'!$A$68:$A$100,$A16)</f>
        <v>1397.3665169999999</v>
      </c>
      <c r="E16" s="39">
        <f>SUMIFS('DATA 2'!$O$68:$O$100,'DATA 2'!$A$68:$A$100,$A16)</f>
        <v>3841.249354</v>
      </c>
      <c r="F16" s="39">
        <f>SUMIFS('DATA 2'!$T$68:$T$100,'DATA 2'!$A$68:$A$100,$A16)</f>
        <v>4872.6571809999996</v>
      </c>
      <c r="G16" s="39">
        <f>SUMIFS('DATA 2'!$AD$68:$AD$100,'DATA 2'!$A$68:$A$100,$A16)</f>
        <v>2054.2040360000001</v>
      </c>
      <c r="H16" s="39">
        <f>SUMIFS('DATA 2'!$AN$68:$AN$100,'DATA 2'!$A$68:$A$100,$A16)</f>
        <v>906.95453889999999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642.18603240000004</v>
      </c>
      <c r="M16" s="39">
        <f>SUMIFS('DATA 2'!$J$101:$J$133,'DATA 2'!$A$101:$A$133,$J16)</f>
        <v>1474.1434569999999</v>
      </c>
      <c r="N16" s="39">
        <f>SUMIFS('DATA 2'!$O$101:$O$133,'DATA 2'!$A$101:$A$133,$J16)</f>
        <v>3840.6606149999998</v>
      </c>
      <c r="O16" s="39">
        <f>SUMIFS('DATA 2'!$T$101:$T$133,'DATA 2'!$A$101:$A$133,$J16)</f>
        <v>4774.2444070000001</v>
      </c>
      <c r="P16" s="39">
        <f>SUMIFS('DATA 2'!AD$101:$AD$133,'DATA 2'!$A$101:$A$133,$J16)</f>
        <v>1755.5534709999999</v>
      </c>
      <c r="Q16" s="39">
        <f>SUMIFS('DATA 2'!$AN$101:$AN$133,'DATA 2'!$A$101:$A$133,$J16)</f>
        <v>615.29805820000001</v>
      </c>
      <c r="R16" s="41"/>
      <c r="S16" s="38" t="s">
        <v>430</v>
      </c>
      <c r="T16" s="43">
        <f t="shared" si="7"/>
        <v>13.319017200000076</v>
      </c>
      <c r="U16" s="43">
        <f t="shared" si="8"/>
        <v>76.776939999999968</v>
      </c>
      <c r="V16" s="43">
        <f t="shared" si="9"/>
        <v>-0.58873900000025969</v>
      </c>
      <c r="W16" s="43">
        <f t="shared" si="10"/>
        <v>-98.412773999999445</v>
      </c>
      <c r="X16" s="43">
        <f t="shared" si="11"/>
        <v>-298.65056500000014</v>
      </c>
      <c r="Y16" s="43">
        <f t="shared" si="12"/>
        <v>-291.65648069999997</v>
      </c>
      <c r="Z16" s="43"/>
      <c r="AA16" s="38" t="s">
        <v>430</v>
      </c>
      <c r="AB16" s="44">
        <f t="shared" si="1"/>
        <v>2.117938590842483E-2</v>
      </c>
      <c r="AC16" s="44">
        <f t="shared" si="2"/>
        <v>5.4944024395855662E-2</v>
      </c>
      <c r="AD16" s="44">
        <f t="shared" si="3"/>
        <v>-1.532675819098106E-4</v>
      </c>
      <c r="AE16" s="44">
        <f t="shared" si="4"/>
        <v>-2.0196941903432353E-2</v>
      </c>
      <c r="AF16" s="44">
        <f t="shared" si="5"/>
        <v>-0.14538505414561465</v>
      </c>
      <c r="AG16" s="44">
        <f t="shared" si="6"/>
        <v>-0.32157783901025028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2874.1820130000001</v>
      </c>
      <c r="D17" s="39">
        <f>SUMIFS('DATA 2'!$J$68:$J$100,'DATA 2'!$A$68:$A$100,$A17)</f>
        <v>3213.2854349999998</v>
      </c>
      <c r="E17" s="39">
        <f>SUMIFS('DATA 2'!$O$68:$O$100,'DATA 2'!$A$68:$A$100,$A17)</f>
        <v>3413.9743680000001</v>
      </c>
      <c r="F17" s="39">
        <f>SUMIFS('DATA 2'!$T$68:$T$100,'DATA 2'!$A$68:$A$100,$A17)</f>
        <v>3659.418545</v>
      </c>
      <c r="G17" s="39">
        <f>SUMIFS('DATA 2'!$AD$68:$AD$100,'DATA 2'!$A$68:$A$100,$A17)</f>
        <v>4040.658825</v>
      </c>
      <c r="H17" s="39">
        <f>SUMIFS('DATA 2'!$AN$68:$AN$100,'DATA 2'!$A$68:$A$100,$A17)</f>
        <v>4183.4687430000004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2934.9944190000001</v>
      </c>
      <c r="M17" s="39">
        <f>SUMIFS('DATA 2'!$J$101:$J$133,'DATA 2'!$A$101:$A$133,$J17)</f>
        <v>3396.5743980000002</v>
      </c>
      <c r="N17" s="39">
        <f>SUMIFS('DATA 2'!$O$101:$O$133,'DATA 2'!$A$101:$A$133,$J17)</f>
        <v>3454.769804</v>
      </c>
      <c r="O17" s="39">
        <f>SUMIFS('DATA 2'!$T$101:$T$133,'DATA 2'!$A$101:$A$133,$J17)</f>
        <v>3656.4267880000002</v>
      </c>
      <c r="P17" s="39">
        <f>SUMIFS('DATA 2'!AD$101:$AD$133,'DATA 2'!$A$101:$A$133,$J17)</f>
        <v>3797.4232259999999</v>
      </c>
      <c r="Q17" s="39">
        <f>SUMIFS('DATA 2'!$AN$101:$AN$133,'DATA 2'!$A$101:$A$133,$J17)</f>
        <v>36444.211439999999</v>
      </c>
      <c r="R17" s="41"/>
      <c r="S17" s="38" t="s">
        <v>431</v>
      </c>
      <c r="T17" s="43">
        <f t="shared" si="7"/>
        <v>60.81240600000001</v>
      </c>
      <c r="U17" s="43">
        <f t="shared" si="8"/>
        <v>183.28896300000042</v>
      </c>
      <c r="V17" s="43">
        <f t="shared" si="9"/>
        <v>40.795435999999881</v>
      </c>
      <c r="W17" s="43">
        <f t="shared" si="10"/>
        <v>-2.9917569999997795</v>
      </c>
      <c r="X17" s="43">
        <f t="shared" si="11"/>
        <v>-243.23559900000009</v>
      </c>
      <c r="Y17" s="43">
        <f t="shared" si="12"/>
        <v>32260.742696999998</v>
      </c>
      <c r="Z17" s="43"/>
      <c r="AA17" s="38" t="s">
        <v>431</v>
      </c>
      <c r="AB17" s="44">
        <f t="shared" si="1"/>
        <v>2.1158161078506543E-2</v>
      </c>
      <c r="AC17" s="44">
        <f t="shared" si="2"/>
        <v>5.7040983973464021E-2</v>
      </c>
      <c r="AD17" s="44">
        <f t="shared" si="3"/>
        <v>1.194954372897028E-2</v>
      </c>
      <c r="AE17" s="44">
        <f t="shared" si="4"/>
        <v>-8.1754982744119964E-4</v>
      </c>
      <c r="AF17" s="44">
        <f t="shared" si="5"/>
        <v>-6.0197014777658264E-2</v>
      </c>
      <c r="AG17" s="44">
        <f t="shared" si="6"/>
        <v>7.7114817102387505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3102.296057</v>
      </c>
      <c r="D18" s="39">
        <f>SUMIFS('DATA 2'!$J$68:$J$100,'DATA 2'!$A$68:$A$100,$A18)</f>
        <v>3462.7337729999999</v>
      </c>
      <c r="E18" s="39">
        <f>SUMIFS('DATA 2'!$O$68:$O$100,'DATA 2'!$A$68:$A$100,$A18)</f>
        <v>3816.1345580000002</v>
      </c>
      <c r="F18" s="39">
        <f>SUMIFS('DATA 2'!$T$68:$T$100,'DATA 2'!$A$68:$A$100,$A18)</f>
        <v>3388.5140740000002</v>
      </c>
      <c r="G18" s="39">
        <f>SUMIFS('DATA 2'!$AD$68:$AD$100,'DATA 2'!$A$68:$A$100,$A18)</f>
        <v>2573.5420049999998</v>
      </c>
      <c r="H18" s="39">
        <f>SUMIFS('DATA 2'!$AN$68:$AN$100,'DATA 2'!$A$68:$A$100,$A18)</f>
        <v>41.477098660000003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2445.7317720000001</v>
      </c>
      <c r="M18" s="39">
        <f>SUMIFS('DATA 2'!$J$101:$J$133,'DATA 2'!$A$101:$A$133,$J18)</f>
        <v>1334.4604730000001</v>
      </c>
      <c r="N18" s="39">
        <f>SUMIFS('DATA 2'!$O$101:$O$133,'DATA 2'!$A$101:$A$133,$J18)</f>
        <v>143.67032259999999</v>
      </c>
      <c r="O18" s="39">
        <f>SUMIFS('DATA 2'!$T$101:$T$133,'DATA 2'!$A$101:$A$133,$J18)</f>
        <v>37.100235189999999</v>
      </c>
      <c r="P18" s="39">
        <f>SUMIFS('DATA 2'!AD$101:$AD$133,'DATA 2'!$A$101:$A$133,$J18)</f>
        <v>0.45013705809999999</v>
      </c>
      <c r="Q18" s="39">
        <f>SUMIFS('DATA 2'!$AN$101:$AN$133,'DATA 2'!$A$101:$A$133,$J18)</f>
        <v>4.6681806399999998E-2</v>
      </c>
      <c r="R18" s="41"/>
      <c r="S18" s="38" t="s">
        <v>434</v>
      </c>
      <c r="T18" s="43">
        <f t="shared" si="7"/>
        <v>-656.56428499999993</v>
      </c>
      <c r="U18" s="43">
        <f t="shared" si="8"/>
        <v>-2128.2732999999998</v>
      </c>
      <c r="V18" s="43">
        <f t="shared" si="9"/>
        <v>-3672.4642354000002</v>
      </c>
      <c r="W18" s="43">
        <f t="shared" si="10"/>
        <v>-3351.41383881</v>
      </c>
      <c r="X18" s="43">
        <f t="shared" si="11"/>
        <v>-2573.0918679418996</v>
      </c>
      <c r="Y18" s="43">
        <f t="shared" si="12"/>
        <v>-41.430416853600001</v>
      </c>
      <c r="Z18" s="43"/>
      <c r="AA18" s="38" t="s">
        <v>434</v>
      </c>
      <c r="AB18" s="44">
        <f t="shared" si="1"/>
        <v>-0.21163817796129825</v>
      </c>
      <c r="AC18" s="44">
        <f t="shared" si="2"/>
        <v>-0.6146222723198651</v>
      </c>
      <c r="AD18" s="44">
        <f t="shared" si="3"/>
        <v>-0.96235187192264615</v>
      </c>
      <c r="AE18" s="44">
        <f t="shared" si="4"/>
        <v>-0.98905117866422054</v>
      </c>
      <c r="AF18" s="44">
        <f t="shared" si="5"/>
        <v>-0.99982509045617851</v>
      </c>
      <c r="AG18" s="44">
        <f t="shared" si="6"/>
        <v>-0.9988745161086926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15533.29286</v>
      </c>
      <c r="D19" s="39">
        <f>SUMIFS('DATA 2'!$J$68:$J$100,'DATA 2'!$A$68:$A$100,$A19)</f>
        <v>17652.706289999998</v>
      </c>
      <c r="E19" s="39">
        <f>SUMIFS('DATA 2'!$O$68:$O$100,'DATA 2'!$A$68:$A$100,$A19)</f>
        <v>20754.812999999998</v>
      </c>
      <c r="F19" s="39">
        <f>SUMIFS('DATA 2'!$T$68:$T$100,'DATA 2'!$A$68:$A$100,$A19)</f>
        <v>28000.515220000001</v>
      </c>
      <c r="G19" s="39">
        <f>SUMIFS('DATA 2'!$AD$68:$AD$100,'DATA 2'!$A$68:$A$100,$A19)</f>
        <v>31646.853739999999</v>
      </c>
      <c r="H19" s="39">
        <f>SUMIFS('DATA 2'!$AN$68:$AN$100,'DATA 2'!$A$68:$A$100,$A19)</f>
        <v>43686.291219999999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16076.892019999999</v>
      </c>
      <c r="M19" s="39">
        <f>SUMIFS('DATA 2'!$J$101:$J$133,'DATA 2'!$A$101:$A$133,$J19)</f>
        <v>18983.795030000001</v>
      </c>
      <c r="N19" s="39">
        <f>SUMIFS('DATA 2'!$O$101:$O$133,'DATA 2'!$A$101:$A$133,$J19)</f>
        <v>21454.875919999999</v>
      </c>
      <c r="O19" s="39">
        <f>SUMIFS('DATA 2'!$T$101:$T$133,'DATA 2'!$A$101:$A$133,$J19)</f>
        <v>20091.614949999999</v>
      </c>
      <c r="P19" s="39">
        <f>SUMIFS('DATA 2'!AD$101:$AD$133,'DATA 2'!$A$101:$A$133,$J19)</f>
        <v>14213.61944</v>
      </c>
      <c r="Q19" s="39">
        <f>SUMIFS('DATA 2'!$AN$101:$AN$133,'DATA 2'!$A$101:$A$133,$J19)</f>
        <v>6318.7553099999996</v>
      </c>
      <c r="R19" s="41"/>
      <c r="S19" s="38" t="s">
        <v>435</v>
      </c>
      <c r="T19" s="43">
        <f t="shared" si="7"/>
        <v>543.59915999999976</v>
      </c>
      <c r="U19" s="43">
        <f t="shared" si="8"/>
        <v>1331.0887400000029</v>
      </c>
      <c r="V19" s="43">
        <f t="shared" si="9"/>
        <v>700.0629200000003</v>
      </c>
      <c r="W19" s="43">
        <f t="shared" si="10"/>
        <v>-7908.9002700000019</v>
      </c>
      <c r="X19" s="43">
        <f t="shared" si="11"/>
        <v>-17433.234299999996</v>
      </c>
      <c r="Y19" s="43">
        <f t="shared" si="12"/>
        <v>-37367.535909999999</v>
      </c>
      <c r="Z19" s="43"/>
      <c r="AA19" s="38" t="s">
        <v>435</v>
      </c>
      <c r="AB19" s="44">
        <f t="shared" si="1"/>
        <v>3.4995745261446221E-2</v>
      </c>
      <c r="AC19" s="44">
        <f t="shared" si="2"/>
        <v>7.5404230837627706E-2</v>
      </c>
      <c r="AD19" s="44">
        <f t="shared" si="3"/>
        <v>3.3730148279341288E-2</v>
      </c>
      <c r="AE19" s="44">
        <f t="shared" si="4"/>
        <v>-0.28245552654512907</v>
      </c>
      <c r="AF19" s="44">
        <f t="shared" si="5"/>
        <v>-0.55086785066299604</v>
      </c>
      <c r="AG19" s="44">
        <f t="shared" si="6"/>
        <v>-0.85536068332788084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763.76127369999995</v>
      </c>
      <c r="D20" s="39">
        <f>SUMIFS('DATA 2'!$J$68:$J$100,'DATA 2'!$A$68:$A$100,$A20)</f>
        <v>355.6002029</v>
      </c>
      <c r="E20" s="39">
        <f>SUMIFS('DATA 2'!$O$68:$O$100,'DATA 2'!$A$68:$A$100,$A20)</f>
        <v>24.58097785</v>
      </c>
      <c r="F20" s="39">
        <f>SUMIFS('DATA 2'!$T$68:$T$100,'DATA 2'!$A$68:$A$100,$A20)</f>
        <v>8.0699324870000009</v>
      </c>
      <c r="G20" s="39">
        <f>SUMIFS('DATA 2'!$AD$68:$AD$100,'DATA 2'!$A$68:$A$100,$A20)</f>
        <v>8.300554451</v>
      </c>
      <c r="H20" s="39">
        <f>SUMIFS('DATA 2'!$AN$68:$AN$100,'DATA 2'!$A$68:$A$100,$A20)</f>
        <v>11.79543443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779.86844789999998</v>
      </c>
      <c r="M20" s="39">
        <f>SUMIFS('DATA 2'!$J$101:$J$133,'DATA 2'!$A$101:$A$133,$J20)</f>
        <v>375.76216549999998</v>
      </c>
      <c r="N20" s="39">
        <f>SUMIFS('DATA 2'!$O$101:$O$133,'DATA 2'!$A$101:$A$133,$J20)</f>
        <v>24.871396170000001</v>
      </c>
      <c r="O20" s="39">
        <f>SUMIFS('DATA 2'!$T$101:$T$133,'DATA 2'!$A$101:$A$133,$J20)</f>
        <v>7.8743337369999997</v>
      </c>
      <c r="P20" s="39">
        <f>SUMIFS('DATA 2'!AD$101:$AD$133,'DATA 2'!$A$101:$A$133,$J20)</f>
        <v>8.0996569310000002</v>
      </c>
      <c r="Q20" s="39">
        <f>SUMIFS('DATA 2'!$AN$101:$AN$133,'DATA 2'!$A$101:$A$133,$J20)</f>
        <v>10.83273593</v>
      </c>
      <c r="R20" s="41"/>
      <c r="S20" s="38" t="s">
        <v>432</v>
      </c>
      <c r="T20" s="43">
        <f t="shared" si="7"/>
        <v>16.107174200000031</v>
      </c>
      <c r="U20" s="43">
        <f t="shared" si="8"/>
        <v>20.161962599999981</v>
      </c>
      <c r="V20" s="43">
        <f t="shared" si="9"/>
        <v>0.29041832000000056</v>
      </c>
      <c r="W20" s="43">
        <f t="shared" si="10"/>
        <v>-0.19559875000000115</v>
      </c>
      <c r="X20" s="43">
        <f t="shared" si="11"/>
        <v>-0.20089751999999983</v>
      </c>
      <c r="Y20" s="43">
        <f t="shared" si="12"/>
        <v>-0.96269850000000012</v>
      </c>
      <c r="Z20" s="43"/>
      <c r="AA20" s="38" t="s">
        <v>432</v>
      </c>
      <c r="AB20" s="44">
        <f t="shared" si="1"/>
        <v>2.1089278488773955E-2</v>
      </c>
      <c r="AC20" s="44">
        <f t="shared" si="2"/>
        <v>5.669840015718397E-2</v>
      </c>
      <c r="AD20" s="44">
        <f t="shared" si="3"/>
        <v>1.1814758622387345E-2</v>
      </c>
      <c r="AE20" s="44">
        <f t="shared" si="4"/>
        <v>-2.4237966093904051E-2</v>
      </c>
      <c r="AF20" s="44">
        <f t="shared" si="5"/>
        <v>-2.4202903695884626E-2</v>
      </c>
      <c r="AG20" s="44">
        <f t="shared" si="6"/>
        <v>-8.161619698817657E-2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3385.3656059999998</v>
      </c>
      <c r="D21" s="39">
        <f>SUMIFS('DATA 2'!$J$68:$J$100,'DATA 2'!$A$68:$A$100,$A21)</f>
        <v>789.63753059999999</v>
      </c>
      <c r="E21" s="39">
        <f>SUMIFS('DATA 2'!$O$68:$O$100,'DATA 2'!$A$68:$A$100,$A21)</f>
        <v>9.0303309420000009</v>
      </c>
      <c r="F21" s="39">
        <f>SUMIFS('DATA 2'!$T$68:$T$100,'DATA 2'!$A$68:$A$100,$A21)</f>
        <v>1.8503025689999999</v>
      </c>
      <c r="G21" s="39">
        <f>SUMIFS('DATA 2'!$AD$68:$AD$100,'DATA 2'!$A$68:$A$100,$A21)</f>
        <v>0.15749466879999999</v>
      </c>
      <c r="H21" s="39">
        <f>SUMIFS('DATA 2'!$AN$68:$AN$100,'DATA 2'!$A$68:$A$100,$A21)</f>
        <v>1.6269235199999999E-2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3456.6624000000002</v>
      </c>
      <c r="M21" s="39">
        <f>SUMIFS('DATA 2'!$J$101:$J$133,'DATA 2'!$A$101:$A$133,$J21)</f>
        <v>834.3102116</v>
      </c>
      <c r="N21" s="39">
        <f>SUMIFS('DATA 2'!$O$101:$O$133,'DATA 2'!$A$101:$A$133,$J21)</f>
        <v>9.1568634769999999</v>
      </c>
      <c r="O21" s="39">
        <f>SUMIFS('DATA 2'!$T$101:$T$133,'DATA 2'!$A$101:$A$133,$J21)</f>
        <v>1.8609030520000001</v>
      </c>
      <c r="P21" s="39">
        <f>SUMIFS('DATA 2'!AD$101:$AD$133,'DATA 2'!$A$101:$A$133,$J21)</f>
        <v>0.1556356649</v>
      </c>
      <c r="Q21" s="39">
        <f>SUMIFS('DATA 2'!$AN$101:$AN$133,'DATA 2'!$A$101:$A$133,$J21)</f>
        <v>1.56608871E-2</v>
      </c>
      <c r="R21" s="41"/>
      <c r="S21" s="38" t="s">
        <v>433</v>
      </c>
      <c r="T21" s="43">
        <f t="shared" si="7"/>
        <v>71.296794000000318</v>
      </c>
      <c r="U21" s="43">
        <f t="shared" si="8"/>
        <v>44.672681000000011</v>
      </c>
      <c r="V21" s="43">
        <f t="shared" si="9"/>
        <v>0.12653253499999906</v>
      </c>
      <c r="W21" s="43">
        <f t="shared" si="10"/>
        <v>1.060048300000016E-2</v>
      </c>
      <c r="X21" s="43">
        <f t="shared" si="11"/>
        <v>-1.8590038999999892E-3</v>
      </c>
      <c r="Y21" s="43">
        <f t="shared" si="12"/>
        <v>-6.0834809999999948E-4</v>
      </c>
      <c r="Z21" s="43"/>
      <c r="AA21" s="38" t="s">
        <v>433</v>
      </c>
      <c r="AB21" s="44">
        <f t="shared" si="1"/>
        <v>2.1060293716471445E-2</v>
      </c>
      <c r="AC21" s="44">
        <f t="shared" si="2"/>
        <v>5.6573654707186671E-2</v>
      </c>
      <c r="AD21" s="44">
        <f t="shared" si="3"/>
        <v>1.4011948821443188E-2</v>
      </c>
      <c r="AE21" s="44">
        <f t="shared" si="4"/>
        <v>5.7290538194134655E-3</v>
      </c>
      <c r="AF21" s="44">
        <f t="shared" si="5"/>
        <v>-1.1803598903787127E-2</v>
      </c>
      <c r="AG21" s="44">
        <f t="shared" si="6"/>
        <v>-3.7392544426427587E-2</v>
      </c>
    </row>
    <row r="22" spans="1:34" s="42" customFormat="1" ht="13.5" customHeight="1" x14ac:dyDescent="0.2">
      <c r="A22" s="40" t="s">
        <v>225</v>
      </c>
      <c r="B22" s="39">
        <f>SUM(B4:B8,B10:B21)</f>
        <v>3459303.525200163</v>
      </c>
      <c r="C22" s="39">
        <f t="shared" ref="C22:H22" si="15">SUM(C4:C8,C10:C21)</f>
        <v>3991858.3502792893</v>
      </c>
      <c r="D22" s="39">
        <f t="shared" si="15"/>
        <v>4229544.0994814103</v>
      </c>
      <c r="E22" s="39">
        <f t="shared" si="15"/>
        <v>4890189.4164843727</v>
      </c>
      <c r="F22" s="39">
        <f t="shared" si="15"/>
        <v>5687556.7364137648</v>
      </c>
      <c r="G22" s="39">
        <f t="shared" si="15"/>
        <v>7615408.9445671886</v>
      </c>
      <c r="H22" s="39">
        <f t="shared" si="15"/>
        <v>9805352.1025601104</v>
      </c>
      <c r="I22" s="41"/>
      <c r="J22" s="40" t="s">
        <v>225</v>
      </c>
      <c r="K22" s="39">
        <f t="shared" ref="K22:Q22" si="16">SUM(K4:K8,K10:K21)</f>
        <v>3459303.525200163</v>
      </c>
      <c r="L22" s="39">
        <f t="shared" si="16"/>
        <v>3991784.5410675895</v>
      </c>
      <c r="M22" s="39">
        <f t="shared" si="16"/>
        <v>4228341.0758221196</v>
      </c>
      <c r="N22" s="39">
        <f t="shared" si="16"/>
        <v>4891597.3434056062</v>
      </c>
      <c r="O22" s="39">
        <f t="shared" si="16"/>
        <v>5713502.9040770708</v>
      </c>
      <c r="P22" s="39">
        <f t="shared" si="16"/>
        <v>7641758.1938142143</v>
      </c>
      <c r="Q22" s="39">
        <f t="shared" si="16"/>
        <v>9845084.676105706</v>
      </c>
      <c r="R22" s="41"/>
      <c r="S22" s="40" t="s">
        <v>225</v>
      </c>
      <c r="T22" s="43">
        <f t="shared" si="7"/>
        <v>-73.809211699757725</v>
      </c>
      <c r="U22" s="43">
        <f t="shared" si="8"/>
        <v>-1203.0236592907459</v>
      </c>
      <c r="V22" s="43">
        <f t="shared" si="9"/>
        <v>1407.9269212335348</v>
      </c>
      <c r="W22" s="43">
        <f t="shared" si="10"/>
        <v>25946.167663305998</v>
      </c>
      <c r="X22" s="43">
        <f t="shared" si="11"/>
        <v>26349.249247025698</v>
      </c>
      <c r="Y22" s="43">
        <f t="shared" si="12"/>
        <v>39732.573545595631</v>
      </c>
      <c r="Z22" s="43"/>
      <c r="AA22" s="40" t="s">
        <v>225</v>
      </c>
      <c r="AB22" s="44">
        <f t="shared" si="1"/>
        <v>-1.8489937573695769E-5</v>
      </c>
      <c r="AC22" s="44">
        <f t="shared" si="2"/>
        <v>-2.844334119694869E-4</v>
      </c>
      <c r="AD22" s="44">
        <f t="shared" si="3"/>
        <v>2.8790846352233501E-4</v>
      </c>
      <c r="AE22" s="44">
        <f t="shared" si="4"/>
        <v>4.5619180371756496E-3</v>
      </c>
      <c r="AF22" s="44">
        <f t="shared" si="5"/>
        <v>3.4599913726003351E-3</v>
      </c>
      <c r="AG22" s="44">
        <f t="shared" si="6"/>
        <v>4.0521312371049056E-3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24188.3510972</v>
      </c>
      <c r="D23" s="39">
        <f t="shared" si="17"/>
        <v>30669.912065099998</v>
      </c>
      <c r="E23" s="39">
        <f t="shared" si="17"/>
        <v>57986.054005000005</v>
      </c>
      <c r="F23" s="39">
        <f t="shared" si="17"/>
        <v>86743.022935000001</v>
      </c>
      <c r="G23" s="39">
        <f t="shared" si="17"/>
        <v>189457.1471642</v>
      </c>
      <c r="H23" s="39">
        <f>SUM(H10:H17)</f>
        <v>237291.25685301301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24848.185457700001</v>
      </c>
      <c r="M23" s="39">
        <f t="shared" si="18"/>
        <v>33125.196944399991</v>
      </c>
      <c r="N23" s="39">
        <f t="shared" si="18"/>
        <v>70296.45644899999</v>
      </c>
      <c r="O23" s="39">
        <f t="shared" si="18"/>
        <v>139105.72074600001</v>
      </c>
      <c r="P23" s="39">
        <f t="shared" si="18"/>
        <v>272756.79963669996</v>
      </c>
      <c r="Q23" s="39">
        <f t="shared" si="18"/>
        <v>365526.9792612</v>
      </c>
      <c r="R23" s="41"/>
      <c r="S23" s="40" t="s">
        <v>436</v>
      </c>
      <c r="T23" s="43">
        <f t="shared" si="7"/>
        <v>659.83436050000091</v>
      </c>
      <c r="U23" s="43">
        <f t="shared" si="8"/>
        <v>2455.2848792999939</v>
      </c>
      <c r="V23" s="43">
        <f t="shared" si="9"/>
        <v>12310.402443999985</v>
      </c>
      <c r="W23" s="43">
        <f t="shared" si="10"/>
        <v>52362.697811000005</v>
      </c>
      <c r="X23" s="43">
        <f t="shared" si="11"/>
        <v>83299.652472499962</v>
      </c>
      <c r="Y23" s="43">
        <f t="shared" si="12"/>
        <v>128235.72240818699</v>
      </c>
      <c r="Z23" s="43"/>
      <c r="AA23" s="40" t="s">
        <v>436</v>
      </c>
      <c r="AB23" s="44">
        <f t="shared" si="1"/>
        <v>2.7279013680944209E-2</v>
      </c>
      <c r="AC23" s="44">
        <f t="shared" si="2"/>
        <v>8.0055165273653417E-2</v>
      </c>
      <c r="AD23" s="44">
        <f t="shared" si="3"/>
        <v>0.21229936499797852</v>
      </c>
      <c r="AE23" s="44">
        <f t="shared" si="4"/>
        <v>0.60365313588664593</v>
      </c>
      <c r="AF23" s="44">
        <f t="shared" si="5"/>
        <v>0.43967542908426283</v>
      </c>
      <c r="AG23" s="44">
        <f t="shared" si="6"/>
        <v>0.54041486445335374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21314.169084199999</v>
      </c>
      <c r="D24" s="39">
        <f t="shared" si="19"/>
        <v>27456.626630099996</v>
      </c>
      <c r="E24" s="39">
        <f t="shared" si="19"/>
        <v>54572.079637000003</v>
      </c>
      <c r="F24" s="39">
        <f t="shared" si="19"/>
        <v>83083.604390000008</v>
      </c>
      <c r="G24" s="39">
        <f t="shared" si="19"/>
        <v>185416.4883392</v>
      </c>
      <c r="H24" s="39">
        <f>SUM(H10:H16)</f>
        <v>233107.788110013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21913.191038700003</v>
      </c>
      <c r="M24" s="39">
        <f t="shared" si="20"/>
        <v>29728.622546399994</v>
      </c>
      <c r="N24" s="39">
        <f t="shared" si="20"/>
        <v>66841.686644999994</v>
      </c>
      <c r="O24" s="39">
        <f t="shared" si="20"/>
        <v>135449.29395799999</v>
      </c>
      <c r="P24" s="39">
        <f t="shared" si="20"/>
        <v>268959.37641069997</v>
      </c>
      <c r="Q24" s="39">
        <f t="shared" si="20"/>
        <v>329082.76782120002</v>
      </c>
      <c r="R24" s="41"/>
      <c r="S24" s="50" t="s">
        <v>439</v>
      </c>
      <c r="T24" s="43">
        <f t="shared" si="7"/>
        <v>599.02195450000363</v>
      </c>
      <c r="U24" s="43">
        <f t="shared" si="8"/>
        <v>2271.9959162999985</v>
      </c>
      <c r="V24" s="43">
        <f t="shared" si="9"/>
        <v>12269.607007999992</v>
      </c>
      <c r="W24" s="43">
        <f t="shared" si="10"/>
        <v>52365.689567999987</v>
      </c>
      <c r="X24" s="43">
        <f t="shared" si="11"/>
        <v>83542.888071499969</v>
      </c>
      <c r="Y24" s="43">
        <f t="shared" si="12"/>
        <v>95974.979711187014</v>
      </c>
      <c r="Z24" s="43"/>
      <c r="AA24" s="50" t="s">
        <v>439</v>
      </c>
      <c r="AB24" s="44">
        <f t="shared" si="1"/>
        <v>2.8104400980099919E-2</v>
      </c>
      <c r="AC24" s="44">
        <f t="shared" si="2"/>
        <v>8.2748545438909415E-2</v>
      </c>
      <c r="AD24" s="44">
        <f t="shared" si="3"/>
        <v>0.22483304813769944</v>
      </c>
      <c r="AE24" s="44">
        <f t="shared" si="4"/>
        <v>0.63027705589410798</v>
      </c>
      <c r="AF24" s="44">
        <f t="shared" si="5"/>
        <v>0.45056881844653973</v>
      </c>
      <c r="AG24" s="44">
        <f t="shared" si="6"/>
        <v>0.41171931872946499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22784.715796700002</v>
      </c>
      <c r="D25" s="39">
        <f t="shared" si="21"/>
        <v>22260.6777965</v>
      </c>
      <c r="E25" s="39">
        <f t="shared" si="21"/>
        <v>24604.558866792002</v>
      </c>
      <c r="F25" s="39">
        <f t="shared" si="21"/>
        <v>31398.949529056001</v>
      </c>
      <c r="G25" s="39">
        <f t="shared" si="21"/>
        <v>34228.853794119801</v>
      </c>
      <c r="H25" s="39">
        <f t="shared" si="21"/>
        <v>43739.580022325201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22759.1546399</v>
      </c>
      <c r="M25" s="39">
        <f t="shared" si="22"/>
        <v>21528.327880100001</v>
      </c>
      <c r="N25" s="39">
        <f t="shared" si="22"/>
        <v>21632.574502247</v>
      </c>
      <c r="O25" s="39">
        <f t="shared" si="22"/>
        <v>20138.450421978996</v>
      </c>
      <c r="P25" s="39">
        <f t="shared" si="22"/>
        <v>14222.324869653999</v>
      </c>
      <c r="Q25" s="39">
        <f t="shared" si="22"/>
        <v>6329.6503886234996</v>
      </c>
      <c r="R25" s="41"/>
      <c r="S25" s="40" t="s">
        <v>226</v>
      </c>
      <c r="T25" s="43">
        <f t="shared" si="7"/>
        <v>-25.561156800002209</v>
      </c>
      <c r="U25" s="43">
        <f t="shared" si="8"/>
        <v>-732.34991639999862</v>
      </c>
      <c r="V25" s="43">
        <f t="shared" si="9"/>
        <v>-2971.9843645450019</v>
      </c>
      <c r="W25" s="43">
        <f t="shared" si="10"/>
        <v>-11260.499107077005</v>
      </c>
      <c r="X25" s="43">
        <f t="shared" si="11"/>
        <v>-20006.528924465802</v>
      </c>
      <c r="Y25" s="43">
        <f t="shared" si="12"/>
        <v>-37409.9296337017</v>
      </c>
      <c r="Z25" s="41"/>
      <c r="AA25" s="40" t="s">
        <v>226</v>
      </c>
      <c r="AB25" s="44">
        <f t="shared" si="1"/>
        <v>-1.1218554151860571E-3</v>
      </c>
      <c r="AC25" s="44">
        <f t="shared" si="2"/>
        <v>-3.2898814811251786E-2</v>
      </c>
      <c r="AD25" s="44">
        <f t="shared" si="3"/>
        <v>-0.12078998776751881</v>
      </c>
      <c r="AE25" s="44">
        <f t="shared" si="4"/>
        <v>-0.35862661891464709</v>
      </c>
      <c r="AF25" s="44">
        <f t="shared" si="5"/>
        <v>-0.58449310177902414</v>
      </c>
      <c r="AG25" s="44">
        <f t="shared" si="6"/>
        <v>-0.85528781059642611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66312.846199771535</v>
      </c>
      <c r="C30" s="39">
        <f>AVERAGE(Inversion!U2:AD2)</f>
        <v>89361.066292470976</v>
      </c>
      <c r="D30" s="39">
        <f>AVERAGE(Inversion!AE2:AN2)</f>
        <v>117024.90487937101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66340.493571359999</v>
      </c>
      <c r="L30" s="39">
        <f>AVERAGE(Inversion!U26:AD26)</f>
        <v>89486.872897848996</v>
      </c>
      <c r="M30" s="39">
        <f>AVERAGE(Inversion!AE26:AN26)</f>
        <v>116986.571642022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27.647371588464011</v>
      </c>
      <c r="U30" s="39">
        <f t="shared" ref="U30:U51" si="24">L30-C30</f>
        <v>125.80660537802032</v>
      </c>
      <c r="V30" s="39">
        <f t="shared" ref="V30:V51" si="25">M30-D30</f>
        <v>-38.333237349012052</v>
      </c>
      <c r="W30" s="41"/>
      <c r="X30" s="41"/>
      <c r="Y30" s="41"/>
      <c r="Z30" s="41"/>
      <c r="AA30" s="36" t="s">
        <v>219</v>
      </c>
      <c r="AB30" s="44">
        <f t="shared" ref="AB30:AB51" si="26">K30/B30-1</f>
        <v>4.1692331385045911E-4</v>
      </c>
      <c r="AC30" s="44">
        <f t="shared" ref="AC30:AC51" si="27">L30/C30-1</f>
        <v>1.4078458393307347E-3</v>
      </c>
      <c r="AD30" s="44">
        <f t="shared" ref="AD30:AD51" si="28">M30/D30-1</f>
        <v>-3.2756478109108311E-4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1085002.4699703844</v>
      </c>
      <c r="C31" s="39">
        <f>AVERAGE(Inversion!U3:AD3)</f>
        <v>1487814.8175479998</v>
      </c>
      <c r="D31" s="39">
        <f>AVERAGE(Inversion!AE3:AN3)</f>
        <v>1910970.6364550001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1085254.8927028461</v>
      </c>
      <c r="L31" s="39">
        <f>AVERAGE(Inversion!U27:AD27)</f>
        <v>1488695.9682189997</v>
      </c>
      <c r="M31" s="39">
        <f>AVERAGE(Inversion!AE27:AN27)</f>
        <v>1910390.0383139998</v>
      </c>
      <c r="N31" s="39"/>
      <c r="O31" s="39"/>
      <c r="P31" s="39"/>
      <c r="Q31" s="41"/>
      <c r="R31" s="41"/>
      <c r="S31" s="36" t="s">
        <v>218</v>
      </c>
      <c r="T31" s="39">
        <f t="shared" si="23"/>
        <v>252.42273246170953</v>
      </c>
      <c r="U31" s="39">
        <f t="shared" si="24"/>
        <v>881.15067099989392</v>
      </c>
      <c r="V31" s="39">
        <f t="shared" si="25"/>
        <v>-580.59814100037329</v>
      </c>
      <c r="W31" s="41"/>
      <c r="X31" s="41"/>
      <c r="Y31" s="41"/>
      <c r="Z31" s="41"/>
      <c r="AA31" s="36" t="s">
        <v>218</v>
      </c>
      <c r="AB31" s="44">
        <f t="shared" si="26"/>
        <v>2.3264715007376147E-4</v>
      </c>
      <c r="AC31" s="44">
        <f t="shared" si="27"/>
        <v>5.9224485507680669E-4</v>
      </c>
      <c r="AD31" s="44">
        <f t="shared" si="28"/>
        <v>-3.0382368516002067E-4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247192.11529875387</v>
      </c>
      <c r="C32" s="39">
        <f>AVERAGE(Inversion!U4:AD4)</f>
        <v>434260.77832150005</v>
      </c>
      <c r="D32" s="39">
        <f>AVERAGE(Inversion!AE4:AN4)</f>
        <v>673759.20865190006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246957.6110592231</v>
      </c>
      <c r="L32" s="39">
        <f>AVERAGE(Inversion!U28:AD28)</f>
        <v>433349.49899410002</v>
      </c>
      <c r="M32" s="39">
        <f>AVERAGE(Inversion!AE28:AN28)</f>
        <v>671899.15604690008</v>
      </c>
      <c r="N32" s="39"/>
      <c r="O32" s="39"/>
      <c r="P32" s="39"/>
      <c r="Q32" s="41"/>
      <c r="R32" s="41"/>
      <c r="S32" s="36" t="s">
        <v>220</v>
      </c>
      <c r="T32" s="39">
        <f t="shared" si="23"/>
        <v>-234.50423953076825</v>
      </c>
      <c r="U32" s="39">
        <f t="shared" si="24"/>
        <v>-911.27932740002871</v>
      </c>
      <c r="V32" s="39">
        <f t="shared" si="25"/>
        <v>-1860.0526049999753</v>
      </c>
      <c r="W32" s="41"/>
      <c r="X32" s="41"/>
      <c r="Y32" s="41"/>
      <c r="Z32" s="41"/>
      <c r="AA32" s="36" t="s">
        <v>220</v>
      </c>
      <c r="AB32" s="44">
        <f t="shared" si="26"/>
        <v>-9.4867200455539535E-4</v>
      </c>
      <c r="AC32" s="44">
        <f t="shared" si="27"/>
        <v>-2.0984610466602271E-3</v>
      </c>
      <c r="AD32" s="44">
        <f t="shared" si="28"/>
        <v>-2.7607082487550727E-3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2788719.0176384617</v>
      </c>
      <c r="C33" s="39">
        <f>AVERAGE(Inversion!U5:AD5)</f>
        <v>3851960.9687899998</v>
      </c>
      <c r="D33" s="39">
        <f>AVERAGE(Inversion!AE5:AN5)</f>
        <v>5069859.5640500002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2788125.4664923074</v>
      </c>
      <c r="L33" s="39">
        <f>AVERAGE(Inversion!U29:AD29)</f>
        <v>3851025.6215499998</v>
      </c>
      <c r="M33" s="39">
        <f>AVERAGE(Inversion!AE29:AN29)</f>
        <v>5064327.8454099996</v>
      </c>
      <c r="N33" s="39"/>
      <c r="O33" s="39"/>
      <c r="P33" s="39"/>
      <c r="Q33" s="41"/>
      <c r="R33" s="41"/>
      <c r="S33" s="36" t="s">
        <v>221</v>
      </c>
      <c r="T33" s="39">
        <f t="shared" si="23"/>
        <v>-593.55114615429193</v>
      </c>
      <c r="U33" s="39">
        <f t="shared" si="24"/>
        <v>-935.34724000003189</v>
      </c>
      <c r="V33" s="39">
        <f t="shared" si="25"/>
        <v>-5531.7186400005594</v>
      </c>
      <c r="W33" s="41"/>
      <c r="X33" s="41"/>
      <c r="Y33" s="41"/>
      <c r="Z33" s="41"/>
      <c r="AA33" s="36" t="s">
        <v>221</v>
      </c>
      <c r="AB33" s="44">
        <f t="shared" si="26"/>
        <v>-2.128400682894771E-4</v>
      </c>
      <c r="AC33" s="44">
        <f t="shared" si="27"/>
        <v>-2.4282365464722844E-4</v>
      </c>
      <c r="AD33" s="44">
        <f t="shared" si="28"/>
        <v>-1.0910989880716926E-3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518918.19751923071</v>
      </c>
      <c r="C34" s="39">
        <f>AVERAGE(Inversion!U6:AD6)</f>
        <v>680160.2467410001</v>
      </c>
      <c r="D34" s="39">
        <f>AVERAGE(Inversion!AE6:AN6)</f>
        <v>769832.20696700003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512175.24262615381</v>
      </c>
      <c r="L34" s="39">
        <f>AVERAGE(Inversion!U30:AD30)</f>
        <v>654778.67792500008</v>
      </c>
      <c r="M34" s="39">
        <f>AVERAGE(Inversion!AE30:AN30)</f>
        <v>731409.25306099991</v>
      </c>
      <c r="N34" s="39"/>
      <c r="O34" s="39"/>
      <c r="P34" s="39"/>
      <c r="Q34" s="41"/>
      <c r="R34" s="41"/>
      <c r="S34" s="37" t="s">
        <v>222</v>
      </c>
      <c r="T34" s="39">
        <f t="shared" si="23"/>
        <v>-6742.9548930769088</v>
      </c>
      <c r="U34" s="39">
        <f t="shared" si="24"/>
        <v>-25381.568816000014</v>
      </c>
      <c r="V34" s="39">
        <f t="shared" si="25"/>
        <v>-38422.953906000126</v>
      </c>
      <c r="W34" s="41"/>
      <c r="X34" s="41"/>
      <c r="Y34" s="41"/>
      <c r="Z34" s="41"/>
      <c r="AA34" s="37" t="s">
        <v>222</v>
      </c>
      <c r="AB34" s="44">
        <f t="shared" si="26"/>
        <v>-1.2994254056444055E-2</v>
      </c>
      <c r="AC34" s="44">
        <f t="shared" si="27"/>
        <v>-3.7317042472882367E-2</v>
      </c>
      <c r="AD34" s="44">
        <f t="shared" si="28"/>
        <v>-4.9910816354877707E-2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77257.237231734383</v>
      </c>
      <c r="C35" s="39">
        <f>AVERAGE(Inversion!U7:AD7)</f>
        <v>173239.3699162346</v>
      </c>
      <c r="D35" s="39">
        <f>AVERAGE(Inversion!AE7:AN7)</f>
        <v>258564.86341006291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89556.645762468383</v>
      </c>
      <c r="L35" s="39">
        <f>AVERAGE(Inversion!U31:AD31)</f>
        <v>232061.50772710732</v>
      </c>
      <c r="M35" s="39">
        <f>AVERAGE(Inversion!AE31:AN31)</f>
        <v>336821.28725179937</v>
      </c>
      <c r="N35" s="39"/>
      <c r="O35" s="39"/>
      <c r="P35" s="39"/>
      <c r="Q35" s="41"/>
      <c r="R35" s="41"/>
      <c r="S35" s="36" t="s">
        <v>224</v>
      </c>
      <c r="T35" s="39">
        <f t="shared" si="23"/>
        <v>12299.408530733999</v>
      </c>
      <c r="U35" s="39">
        <f t="shared" si="24"/>
        <v>58822.137810872722</v>
      </c>
      <c r="V35" s="39">
        <f t="shared" si="25"/>
        <v>78256.423841736454</v>
      </c>
      <c r="W35" s="41"/>
      <c r="X35" s="41"/>
      <c r="Y35" s="41"/>
      <c r="Z35" s="41"/>
      <c r="AA35" s="36" t="s">
        <v>224</v>
      </c>
      <c r="AB35" s="44">
        <f t="shared" si="26"/>
        <v>0.15920072955549425</v>
      </c>
      <c r="AC35" s="44">
        <f t="shared" si="27"/>
        <v>0.33954255224614727</v>
      </c>
      <c r="AD35" s="44">
        <f t="shared" si="28"/>
        <v>0.30265683747458016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19727.854517692307</v>
      </c>
      <c r="C36" s="39">
        <f>AVERAGE(Inversion!U8:AD8)</f>
        <v>29124.931767999999</v>
      </c>
      <c r="D36" s="39">
        <f>AVERAGE(Inversion!AE8:AN8)</f>
        <v>32522.526043999998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20951.060191538461</v>
      </c>
      <c r="L36" s="39">
        <f>AVERAGE(Inversion!U32:AD32)</f>
        <v>35505.285527999993</v>
      </c>
      <c r="M36" s="39">
        <f>AVERAGE(Inversion!AE32:AN32)</f>
        <v>43312.26901199999</v>
      </c>
      <c r="N36" s="39"/>
      <c r="O36" s="39"/>
      <c r="P36" s="39"/>
      <c r="Q36" s="41"/>
      <c r="R36" s="41"/>
      <c r="S36" s="38" t="s">
        <v>425</v>
      </c>
      <c r="T36" s="39">
        <f t="shared" si="23"/>
        <v>1223.2056738461542</v>
      </c>
      <c r="U36" s="39">
        <f t="shared" si="24"/>
        <v>6380.3537599999945</v>
      </c>
      <c r="V36" s="39">
        <f t="shared" si="25"/>
        <v>10789.742967999991</v>
      </c>
      <c r="W36" s="41"/>
      <c r="X36" s="41"/>
      <c r="Y36" s="41"/>
      <c r="Z36" s="41"/>
      <c r="AA36" s="38" t="s">
        <v>425</v>
      </c>
      <c r="AB36" s="44">
        <f t="shared" si="26"/>
        <v>6.2003988966421009E-2</v>
      </c>
      <c r="AC36" s="44">
        <f t="shared" si="27"/>
        <v>0.21906845347566395</v>
      </c>
      <c r="AD36" s="44">
        <f t="shared" si="28"/>
        <v>0.33176214397991277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10343.810932000002</v>
      </c>
      <c r="C37" s="39">
        <f>AVERAGE(Inversion!U9:AD9)</f>
        <v>37328.479054999996</v>
      </c>
      <c r="D37" s="39">
        <f>AVERAGE(Inversion!AE9:AN9)</f>
        <v>59679.525017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15947.070478923079</v>
      </c>
      <c r="L37" s="39">
        <f>AVERAGE(Inversion!U33:AD33)</f>
        <v>83823.2788</v>
      </c>
      <c r="M37" s="39">
        <f>AVERAGE(Inversion!AE33:AN33)</f>
        <v>156097.22135000004</v>
      </c>
      <c r="N37" s="39"/>
      <c r="O37" s="39"/>
      <c r="P37" s="39"/>
      <c r="Q37" s="41"/>
      <c r="R37" s="41"/>
      <c r="S37" s="38" t="s">
        <v>426</v>
      </c>
      <c r="T37" s="39">
        <f t="shared" si="23"/>
        <v>5603.2595469230764</v>
      </c>
      <c r="U37" s="39">
        <f t="shared" si="24"/>
        <v>46494.799745000004</v>
      </c>
      <c r="V37" s="39">
        <f t="shared" si="25"/>
        <v>96417.696333000029</v>
      </c>
      <c r="W37" s="41"/>
      <c r="X37" s="41"/>
      <c r="Y37" s="41"/>
      <c r="Z37" s="41"/>
      <c r="AA37" s="38" t="s">
        <v>426</v>
      </c>
      <c r="AB37" s="44">
        <f t="shared" si="26"/>
        <v>0.54170165945209048</v>
      </c>
      <c r="AC37" s="44">
        <f t="shared" si="27"/>
        <v>1.2455583758581295</v>
      </c>
      <c r="AD37" s="44">
        <f t="shared" si="28"/>
        <v>1.6155908798794059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1950.9210896538461</v>
      </c>
      <c r="C38" s="39">
        <f>AVERAGE(Inversion!U10:AD10)</f>
        <v>3668.8310254999997</v>
      </c>
      <c r="D38" s="39">
        <f>AVERAGE(Inversion!AE10:AN10)</f>
        <v>4168.3361495000008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1984.6723024461539</v>
      </c>
      <c r="L38" s="39">
        <f>AVERAGE(Inversion!U34:AD34)</f>
        <v>3337.1193498000002</v>
      </c>
      <c r="M38" s="39">
        <f>AVERAGE(Inversion!AE34:AN34)</f>
        <v>3060.9241281000004</v>
      </c>
      <c r="N38" s="39"/>
      <c r="O38" s="39"/>
      <c r="P38" s="39"/>
      <c r="Q38" s="41"/>
      <c r="R38" s="41"/>
      <c r="S38" s="38" t="s">
        <v>427</v>
      </c>
      <c r="T38" s="39">
        <f t="shared" si="23"/>
        <v>33.751212792307797</v>
      </c>
      <c r="U38" s="39">
        <f t="shared" si="24"/>
        <v>-331.71167569999943</v>
      </c>
      <c r="V38" s="39">
        <f t="shared" si="25"/>
        <v>-1107.4120214000004</v>
      </c>
      <c r="W38" s="41"/>
      <c r="X38" s="41"/>
      <c r="Y38" s="41"/>
      <c r="Z38" s="41"/>
      <c r="AA38" s="38" t="s">
        <v>427</v>
      </c>
      <c r="AB38" s="44">
        <f t="shared" si="26"/>
        <v>1.7300142466703416E-2</v>
      </c>
      <c r="AC38" s="44">
        <f t="shared" si="27"/>
        <v>-9.0413451422116875E-2</v>
      </c>
      <c r="AD38" s="44">
        <f t="shared" si="28"/>
        <v>-0.26567243659867412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9337.8250234538464</v>
      </c>
      <c r="C39" s="39">
        <f>AVERAGE(Inversion!U11:AD11)</f>
        <v>55138.914754999998</v>
      </c>
      <c r="D39" s="39">
        <f>AVERAGE(Inversion!AE11:AN11)</f>
        <v>116392.33966099999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17833.218732130768</v>
      </c>
      <c r="L39" s="39">
        <f>AVERAGE(Inversion!U35:AD35)</f>
        <v>75959.223685999983</v>
      </c>
      <c r="M39" s="39">
        <f>AVERAGE(Inversion!AE35:AN35)</f>
        <v>100547.881091</v>
      </c>
      <c r="N39" s="39"/>
      <c r="O39" s="39"/>
      <c r="P39" s="39"/>
      <c r="Q39" s="41"/>
      <c r="R39" s="41"/>
      <c r="S39" s="38" t="s">
        <v>117</v>
      </c>
      <c r="T39" s="39">
        <f t="shared" si="23"/>
        <v>8495.393708676922</v>
      </c>
      <c r="U39" s="39">
        <f t="shared" si="24"/>
        <v>20820.308930999985</v>
      </c>
      <c r="V39" s="39">
        <f t="shared" si="25"/>
        <v>-15844.458569999988</v>
      </c>
      <c r="W39" s="41"/>
      <c r="X39" s="41"/>
      <c r="Y39" s="41"/>
      <c r="Z39" s="41"/>
      <c r="AA39" s="38" t="s">
        <v>117</v>
      </c>
      <c r="AB39" s="44">
        <f t="shared" si="26"/>
        <v>0.9097829191850364</v>
      </c>
      <c r="AC39" s="44">
        <f t="shared" si="27"/>
        <v>0.37759736519137777</v>
      </c>
      <c r="AD39" s="44">
        <f t="shared" si="28"/>
        <v>-0.13612973685508833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2919.724151923077</v>
      </c>
      <c r="C40" s="39">
        <f>AVERAGE(Inversion!U12:AD12)</f>
        <v>5187.4076602000005</v>
      </c>
      <c r="D40" s="39">
        <f>AVERAGE(Inversion!AE12:AN12)</f>
        <v>631.25505965240006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3311.0682311538467</v>
      </c>
      <c r="L40" s="39">
        <f>AVERAGE(Inversion!U36:AD36)</f>
        <v>7467.3139433999995</v>
      </c>
      <c r="M40" s="39">
        <f>AVERAGE(Inversion!AE36:AN36)</f>
        <v>6027.2370910999989</v>
      </c>
      <c r="N40" s="39"/>
      <c r="O40" s="39"/>
      <c r="P40" s="39"/>
      <c r="Q40" s="41"/>
      <c r="R40" s="41"/>
      <c r="S40" s="38" t="s">
        <v>428</v>
      </c>
      <c r="T40" s="39">
        <f t="shared" si="23"/>
        <v>391.34407923076969</v>
      </c>
      <c r="U40" s="39">
        <f t="shared" si="24"/>
        <v>2279.9062831999991</v>
      </c>
      <c r="V40" s="39">
        <f t="shared" si="25"/>
        <v>5395.9820314475992</v>
      </c>
      <c r="W40" s="41"/>
      <c r="X40" s="41"/>
      <c r="Y40" s="41"/>
      <c r="Z40" s="41"/>
      <c r="AA40" s="38" t="s">
        <v>428</v>
      </c>
      <c r="AB40" s="44">
        <f t="shared" si="26"/>
        <v>0.13403460699292813</v>
      </c>
      <c r="AC40" s="44">
        <f t="shared" si="27"/>
        <v>0.43950782983423697</v>
      </c>
      <c r="AD40" s="44">
        <f t="shared" si="28"/>
        <v>8.5480218319658157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1283.4483592076924</v>
      </c>
      <c r="C41" s="39">
        <f>AVERAGE(Inversion!U13:AD13)</f>
        <v>1081.9178035899999</v>
      </c>
      <c r="D41" s="39">
        <f>AVERAGE(Inversion!AE13:AN13)</f>
        <v>223.51378416599999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1417.2047069</v>
      </c>
      <c r="L41" s="39">
        <f>AVERAGE(Inversion!U37:AD37)</f>
        <v>1302.7852975800001</v>
      </c>
      <c r="M41" s="39">
        <f>AVERAGE(Inversion!AE37:AN37)</f>
        <v>1646.0454586600001</v>
      </c>
      <c r="N41" s="39"/>
      <c r="O41" s="39"/>
      <c r="P41" s="39"/>
      <c r="Q41" s="41"/>
      <c r="R41" s="41"/>
      <c r="S41" s="38" t="s">
        <v>429</v>
      </c>
      <c r="T41" s="39">
        <f t="shared" si="23"/>
        <v>133.7563476923076</v>
      </c>
      <c r="U41" s="39">
        <f t="shared" si="24"/>
        <v>220.86749399000018</v>
      </c>
      <c r="V41" s="39">
        <f t="shared" si="25"/>
        <v>1422.5316744940001</v>
      </c>
      <c r="W41" s="41"/>
      <c r="X41" s="41"/>
      <c r="Y41" s="41"/>
      <c r="Z41" s="41"/>
      <c r="AA41" s="38" t="s">
        <v>429</v>
      </c>
      <c r="AB41" s="44">
        <f t="shared" si="26"/>
        <v>0.10421638450251236</v>
      </c>
      <c r="AC41" s="44">
        <f t="shared" si="27"/>
        <v>0.20414443061859378</v>
      </c>
      <c r="AD41" s="44">
        <f t="shared" si="28"/>
        <v>6.3644024452537087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3059.1120550153846</v>
      </c>
      <c r="C42" s="39">
        <f>AVERAGE(Inversion!U14:AD14)</f>
        <v>3447.8431301000005</v>
      </c>
      <c r="D42" s="39">
        <f>AVERAGE(Inversion!AE14:AN14)</f>
        <v>1367.9674461699999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3089.6561240307688</v>
      </c>
      <c r="L42" s="39">
        <f>AVERAGE(Inversion!U38:AD38)</f>
        <v>3194.5560517000004</v>
      </c>
      <c r="M42" s="39">
        <f>AVERAGE(Inversion!AE38:AN38)</f>
        <v>1057.35961112</v>
      </c>
      <c r="N42" s="39"/>
      <c r="O42" s="39"/>
      <c r="P42" s="39"/>
      <c r="Q42" s="41"/>
      <c r="R42" s="41"/>
      <c r="S42" s="38" t="s">
        <v>430</v>
      </c>
      <c r="T42" s="39">
        <f t="shared" si="23"/>
        <v>30.544069015384139</v>
      </c>
      <c r="U42" s="39">
        <f t="shared" si="24"/>
        <v>-253.28707840000015</v>
      </c>
      <c r="V42" s="39">
        <f t="shared" si="25"/>
        <v>-310.60783504999995</v>
      </c>
      <c r="W42" s="41"/>
      <c r="X42" s="41"/>
      <c r="Y42" s="41"/>
      <c r="Z42" s="41"/>
      <c r="AA42" s="38" t="s">
        <v>430</v>
      </c>
      <c r="AB42" s="44">
        <f t="shared" si="26"/>
        <v>9.9846192182817539E-3</v>
      </c>
      <c r="AC42" s="44">
        <f t="shared" si="27"/>
        <v>-7.3462471708408028E-2</v>
      </c>
      <c r="AD42" s="44">
        <f t="shared" si="28"/>
        <v>-0.22705791422130095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3376.4784247692305</v>
      </c>
      <c r="C43" s="39">
        <f>AVERAGE(Inversion!U15:AD15)</f>
        <v>4001.4614287999998</v>
      </c>
      <c r="D43" s="39">
        <f>AVERAGE(Inversion!AE15:AN15)</f>
        <v>4193.7396126000003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3478.3733443846145</v>
      </c>
      <c r="L43" s="39">
        <f>AVERAGE(Inversion!U39:AD39)</f>
        <v>3886.6193225999996</v>
      </c>
      <c r="M43" s="39">
        <f>AVERAGE(Inversion!AE39:AN39)</f>
        <v>15294.218250800001</v>
      </c>
      <c r="N43" s="39"/>
      <c r="O43" s="39"/>
      <c r="P43" s="39"/>
      <c r="Q43" s="41"/>
      <c r="R43" s="41"/>
      <c r="S43" s="38" t="s">
        <v>431</v>
      </c>
      <c r="T43" s="39">
        <f t="shared" si="23"/>
        <v>101.89491961538397</v>
      </c>
      <c r="U43" s="39">
        <f t="shared" si="24"/>
        <v>-114.84210620000022</v>
      </c>
      <c r="V43" s="39">
        <f t="shared" si="25"/>
        <v>11100.4786382</v>
      </c>
      <c r="W43" s="41"/>
      <c r="X43" s="41"/>
      <c r="Y43" s="41"/>
      <c r="Z43" s="41"/>
      <c r="AA43" s="38" t="s">
        <v>431</v>
      </c>
      <c r="AB43" s="44">
        <f t="shared" si="26"/>
        <v>3.0177867824624949E-2</v>
      </c>
      <c r="AC43" s="44">
        <f t="shared" si="27"/>
        <v>-2.8700040783459557E-2</v>
      </c>
      <c r="AD43" s="44">
        <f t="shared" si="28"/>
        <v>2.6469165145229452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3572.2847900000002</v>
      </c>
      <c r="C44" s="39">
        <f>AVERAGE(Inversion!U16:AD16)</f>
        <v>3038.8085277999999</v>
      </c>
      <c r="D44" s="39">
        <f>AVERAGE(Inversion!AE16:AN16)</f>
        <v>618.52328234399988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636.19608055000003</v>
      </c>
      <c r="L44" s="39">
        <f>AVERAGE(Inversion!U40:AD40)</f>
        <v>7.3891729760200011</v>
      </c>
      <c r="M44" s="39">
        <f>AVERAGE(Inversion!AE40:AN40)</f>
        <v>0.14865839364000002</v>
      </c>
      <c r="N44" s="39"/>
      <c r="O44" s="39"/>
      <c r="P44" s="39"/>
      <c r="Q44" s="41"/>
      <c r="R44" s="41"/>
      <c r="S44" s="38" t="s">
        <v>434</v>
      </c>
      <c r="T44" s="39">
        <f t="shared" si="23"/>
        <v>-2936.0887094500004</v>
      </c>
      <c r="U44" s="39">
        <f t="shared" si="24"/>
        <v>-3031.41935482398</v>
      </c>
      <c r="V44" s="39">
        <f t="shared" si="25"/>
        <v>-618.37462395035993</v>
      </c>
      <c r="W44" s="41"/>
      <c r="X44" s="41"/>
      <c r="Y44" s="41"/>
      <c r="Z44" s="41"/>
      <c r="AA44" s="38" t="s">
        <v>434</v>
      </c>
      <c r="AB44" s="44">
        <f t="shared" si="26"/>
        <v>-0.82190779348530052</v>
      </c>
      <c r="AC44" s="44">
        <f t="shared" si="27"/>
        <v>-0.9975683979729485</v>
      </c>
      <c r="AD44" s="44">
        <f t="shared" si="28"/>
        <v>-0.9997596559452433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21015.905290769235</v>
      </c>
      <c r="C45" s="39">
        <f>AVERAGE(Inversion!U17:AD17)</f>
        <v>31212.457651999994</v>
      </c>
      <c r="D45" s="39">
        <f>AVERAGE(Inversion!AE17:AN17)</f>
        <v>38757.188088000003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20214.302718461535</v>
      </c>
      <c r="L45" s="39">
        <f>AVERAGE(Inversion!U41:AD41)</f>
        <v>17569.795799</v>
      </c>
      <c r="M45" s="39">
        <f>AVERAGE(Inversion!AE41:AN41)</f>
        <v>9768.533685299999</v>
      </c>
      <c r="N45" s="39"/>
      <c r="O45" s="39"/>
      <c r="P45" s="39"/>
      <c r="Q45" s="41"/>
      <c r="R45" s="41"/>
      <c r="S45" s="38" t="s">
        <v>435</v>
      </c>
      <c r="T45" s="39">
        <f t="shared" si="23"/>
        <v>-801.60257230770003</v>
      </c>
      <c r="U45" s="39">
        <f t="shared" si="24"/>
        <v>-13642.661852999994</v>
      </c>
      <c r="V45" s="39">
        <f t="shared" si="25"/>
        <v>-28988.654402700005</v>
      </c>
      <c r="W45" s="41"/>
      <c r="X45" s="41"/>
      <c r="Y45" s="41"/>
      <c r="Z45" s="41"/>
      <c r="AA45" s="38" t="s">
        <v>435</v>
      </c>
      <c r="AB45" s="44">
        <f t="shared" si="26"/>
        <v>-3.8142662008463946E-2</v>
      </c>
      <c r="AC45" s="44">
        <f t="shared" si="27"/>
        <v>-0.43709027994871197</v>
      </c>
      <c r="AD45" s="44">
        <f t="shared" si="28"/>
        <v>-0.74795556212385461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171.38432617215386</v>
      </c>
      <c r="C46" s="39">
        <f>AVERAGE(Inversion!U18:AD18)</f>
        <v>7.7078147686999996</v>
      </c>
      <c r="D46" s="39">
        <f>AVERAGE(Inversion!AE18:AN18)</f>
        <v>9.8942370325000013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178.17017650615384</v>
      </c>
      <c r="L46" s="39">
        <f>AVERAGE(Inversion!U42:AD42)</f>
        <v>7.5302180554000007</v>
      </c>
      <c r="M46" s="39">
        <f>AVERAGE(Inversion!AE42:AN42)</f>
        <v>9.3950098370999982</v>
      </c>
      <c r="N46" s="39"/>
      <c r="O46" s="39"/>
      <c r="P46" s="39"/>
      <c r="Q46" s="41"/>
      <c r="R46" s="41"/>
      <c r="S46" s="38" t="s">
        <v>432</v>
      </c>
      <c r="T46" s="39">
        <f t="shared" si="23"/>
        <v>6.7858503339999743</v>
      </c>
      <c r="U46" s="39">
        <f t="shared" si="24"/>
        <v>-0.17759671329999893</v>
      </c>
      <c r="V46" s="39">
        <f t="shared" si="25"/>
        <v>-0.49922719540000315</v>
      </c>
      <c r="W46" s="41"/>
      <c r="X46" s="41"/>
      <c r="Y46" s="41"/>
      <c r="Z46" s="41"/>
      <c r="AA46" s="38" t="s">
        <v>432</v>
      </c>
      <c r="AB46" s="44">
        <f t="shared" si="26"/>
        <v>3.9594346143320358E-2</v>
      </c>
      <c r="AC46" s="44">
        <f t="shared" si="27"/>
        <v>-2.3041123668563812E-2</v>
      </c>
      <c r="AD46" s="44">
        <f t="shared" si="28"/>
        <v>-5.0456360986721016E-2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498.48827107761531</v>
      </c>
      <c r="C47" s="39">
        <f>AVERAGE(Inversion!U19:AD19)</f>
        <v>0.60929547589999999</v>
      </c>
      <c r="D47" s="39">
        <f>AVERAGE(Inversion!AE19:AN19)</f>
        <v>5.5028597950000001E-2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515.65267544300002</v>
      </c>
      <c r="L47" s="39">
        <f>AVERAGE(Inversion!U43:AD43)</f>
        <v>0.61055799590000004</v>
      </c>
      <c r="M47" s="39">
        <f>AVERAGE(Inversion!AE43:AN43)</f>
        <v>5.3905488629999998E-2</v>
      </c>
      <c r="N47" s="39"/>
      <c r="O47" s="39"/>
      <c r="P47" s="39"/>
      <c r="Q47" s="41"/>
      <c r="R47" s="41"/>
      <c r="S47" s="38" t="s">
        <v>433</v>
      </c>
      <c r="T47" s="39">
        <f t="shared" si="23"/>
        <v>17.164404365384712</v>
      </c>
      <c r="U47" s="39">
        <f t="shared" si="24"/>
        <v>1.2625200000000447E-3</v>
      </c>
      <c r="V47" s="39">
        <f t="shared" si="25"/>
        <v>-1.1231093200000028E-3</v>
      </c>
      <c r="W47" s="41"/>
      <c r="X47" s="41"/>
      <c r="Y47" s="41"/>
      <c r="Z47" s="41"/>
      <c r="AA47" s="38" t="s">
        <v>433</v>
      </c>
      <c r="AB47" s="44">
        <f t="shared" si="26"/>
        <v>3.4432915198344238E-2</v>
      </c>
      <c r="AC47" s="44">
        <f t="shared" si="27"/>
        <v>2.0720981033630625E-3</v>
      </c>
      <c r="AD47" s="44">
        <f t="shared" si="28"/>
        <v>-2.0409557245497756E-2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4783401.8838583371</v>
      </c>
      <c r="C48" s="39">
        <f>AVERAGE(Inversion!U20:AD20)</f>
        <v>6716797.2476092055</v>
      </c>
      <c r="D48" s="39">
        <f>AVERAGE(Inversion!AE20:AN20)</f>
        <v>8800011.3844133336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4788410.3522143597</v>
      </c>
      <c r="L48" s="39">
        <f>AVERAGE(Inversion!U44:AD44)</f>
        <v>6749398.1473130565</v>
      </c>
      <c r="M48" s="39">
        <f>AVERAGE(Inversion!AE44:AN44)</f>
        <v>8831834.1517257206</v>
      </c>
      <c r="N48" s="39"/>
      <c r="O48" s="39"/>
      <c r="P48" s="39"/>
      <c r="Q48" s="41"/>
      <c r="R48" s="41"/>
      <c r="S48" s="40" t="s">
        <v>225</v>
      </c>
      <c r="T48" s="39">
        <f t="shared" si="23"/>
        <v>5008.4683560226113</v>
      </c>
      <c r="U48" s="39">
        <f t="shared" si="24"/>
        <v>32600.89970385097</v>
      </c>
      <c r="V48" s="39">
        <f t="shared" si="25"/>
        <v>31822.767312387004</v>
      </c>
      <c r="W48" s="41"/>
      <c r="X48" s="41"/>
      <c r="Y48" s="41"/>
      <c r="Z48" s="41"/>
      <c r="AA48" s="40" t="s">
        <v>225</v>
      </c>
      <c r="AB48" s="44">
        <f t="shared" si="26"/>
        <v>1.0470515498444133E-3</v>
      </c>
      <c r="AC48" s="44">
        <f t="shared" si="27"/>
        <v>4.8536376046568463E-3</v>
      </c>
      <c r="AD48" s="44">
        <f t="shared" si="28"/>
        <v>3.6162188799837569E-3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48622.696128946147</v>
      </c>
      <c r="C49" s="39">
        <f>AVERAGE(Inversion!U21:AD21)</f>
        <v>134978.32519738999</v>
      </c>
      <c r="D49" s="39">
        <f>AVERAGE(Inversion!AE21:AN21)</f>
        <v>214985.46316148838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64533.950767123075</v>
      </c>
      <c r="L49" s="39">
        <f>AVERAGE(Inversion!U45:AD45)</f>
        <v>210589.56265647997</v>
      </c>
      <c r="M49" s="39">
        <f>AVERAGE(Inversion!AE45:AN45)</f>
        <v>311748.93774198007</v>
      </c>
      <c r="N49" s="39"/>
      <c r="O49" s="39"/>
      <c r="P49" s="39"/>
      <c r="Q49" s="41"/>
      <c r="R49" s="41"/>
      <c r="S49" s="40" t="s">
        <v>438</v>
      </c>
      <c r="T49" s="39">
        <f t="shared" si="23"/>
        <v>15911.254638176928</v>
      </c>
      <c r="U49" s="39">
        <f t="shared" si="24"/>
        <v>75611.237459089985</v>
      </c>
      <c r="V49" s="39">
        <f t="shared" si="25"/>
        <v>96763.474580491689</v>
      </c>
      <c r="W49" s="41"/>
      <c r="X49" s="41"/>
      <c r="Y49" s="41"/>
      <c r="Z49" s="41"/>
      <c r="AA49" s="40" t="s">
        <v>438</v>
      </c>
      <c r="AB49" s="44">
        <f t="shared" si="26"/>
        <v>0.3272392504928292</v>
      </c>
      <c r="AC49" s="44">
        <f t="shared" si="27"/>
        <v>0.5601731785345343</v>
      </c>
      <c r="AD49" s="44">
        <f t="shared" si="28"/>
        <v>0.45009310470358121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3376.4784247692305</v>
      </c>
      <c r="C50" s="39">
        <f>AVERAGE(Inversion!U22:AD22)</f>
        <v>4001.4614287999998</v>
      </c>
      <c r="D50" s="39">
        <f>AVERAGE(Inversion!AE22:AN22)</f>
        <v>4193.7396126000003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3478.3733443846145</v>
      </c>
      <c r="L50" s="39">
        <f>AVERAGE(Inversion!U46:AD46)</f>
        <v>3886.6193225999996</v>
      </c>
      <c r="M50" s="39">
        <f>AVERAGE(Inversion!AE46:AN46)</f>
        <v>15294.218250800001</v>
      </c>
      <c r="N50" s="39"/>
      <c r="O50" s="39"/>
      <c r="P50" s="39"/>
      <c r="Q50" s="41"/>
      <c r="R50" s="41"/>
      <c r="S50" s="40" t="s">
        <v>431</v>
      </c>
      <c r="T50" s="39">
        <f t="shared" si="23"/>
        <v>101.89491961538397</v>
      </c>
      <c r="U50" s="39">
        <f t="shared" si="24"/>
        <v>-114.84210620000022</v>
      </c>
      <c r="V50" s="39">
        <f t="shared" si="25"/>
        <v>11100.4786382</v>
      </c>
      <c r="W50" s="41"/>
      <c r="X50" s="41"/>
      <c r="Y50" s="41"/>
      <c r="Z50" s="41"/>
      <c r="AA50" s="40" t="s">
        <v>431</v>
      </c>
      <c r="AB50" s="44">
        <f t="shared" si="26"/>
        <v>3.0177867824624949E-2</v>
      </c>
      <c r="AC50" s="44">
        <f t="shared" si="27"/>
        <v>-2.8700040783459557E-2</v>
      </c>
      <c r="AD50" s="44">
        <f t="shared" si="28"/>
        <v>2.6469165145229452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25258.062678018996</v>
      </c>
      <c r="C51" s="39">
        <f>AVERAGE(Inversion!U23:AD23)</f>
        <v>34259.583290044597</v>
      </c>
      <c r="D51" s="39">
        <f>AVERAGE(Inversion!AE23:AN23)</f>
        <v>39385.660635974447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21544.32165096069</v>
      </c>
      <c r="L51" s="39">
        <f>AVERAGE(Inversion!U47:AD47)</f>
        <v>17585.325748027321</v>
      </c>
      <c r="M51" s="39">
        <f>AVERAGE(Inversion!AE47:AN47)</f>
        <v>9778.1312590193702</v>
      </c>
      <c r="N51" s="41"/>
      <c r="O51" s="41"/>
      <c r="P51" s="41"/>
      <c r="Q51" s="41"/>
      <c r="R51" s="41"/>
      <c r="S51" s="40" t="s">
        <v>226</v>
      </c>
      <c r="T51" s="39">
        <f t="shared" si="23"/>
        <v>-3713.7410270583059</v>
      </c>
      <c r="U51" s="39">
        <f t="shared" si="24"/>
        <v>-16674.257542017276</v>
      </c>
      <c r="V51" s="39">
        <f t="shared" si="25"/>
        <v>-29607.529376955077</v>
      </c>
      <c r="W51" s="41"/>
      <c r="X51" s="41"/>
      <c r="Y51" s="41"/>
      <c r="Z51" s="41"/>
      <c r="AA51" s="40" t="s">
        <v>226</v>
      </c>
      <c r="AB51" s="44">
        <f t="shared" si="26"/>
        <v>-0.1470319032144225</v>
      </c>
      <c r="AC51" s="44">
        <f t="shared" si="27"/>
        <v>-0.48670345464658948</v>
      </c>
      <c r="AD51" s="44">
        <f t="shared" si="28"/>
        <v>-0.75173372488544399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6" workbookViewId="0">
      <selection activeCell="X33" sqref="X33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7350209.9989999998</v>
      </c>
      <c r="C4" s="39">
        <f>SUMIFS('DATA 2'!H$2:H$34,'DATA 2'!$A$2:$A$34,$A4)</f>
        <v>7763258.9457999999</v>
      </c>
      <c r="D4" s="39">
        <f>SUMIFS('DATA 2'!J$2:J$34,'DATA 2'!$A$2:$A$34,$A4)</f>
        <v>7915537.6130999997</v>
      </c>
      <c r="E4" s="39">
        <f>SUMIFS('DATA 2'!O$2:O$34,'DATA 2'!$A$2:$A$34,$A4)</f>
        <v>8248940.6099000005</v>
      </c>
      <c r="F4" s="39">
        <f>SUMIFS('DATA 2'!T$2:T$34,'DATA 2'!$A$2:$A$34,$A4)</f>
        <v>8575235.5408999901</v>
      </c>
      <c r="G4" s="39">
        <f>SUMIFS('DATA 2'!AD$2:AD$34,'DATA 2'!$A$2:$A$34,$A4)</f>
        <v>9312595.6683999989</v>
      </c>
      <c r="H4" s="39">
        <f>SUMIFS('DATA 2'!AN$2:AN$34,'DATA 2'!$A$2:$A$34,$A4)</f>
        <v>10048796.938200001</v>
      </c>
      <c r="I4" s="41"/>
      <c r="J4" s="36" t="s">
        <v>219</v>
      </c>
      <c r="K4" s="39">
        <f>SUMIFS('DATA 2'!$C$35:$C$67,'DATA 2'!$A$35:$A$67,$J4)</f>
        <v>7350209.9989999998</v>
      </c>
      <c r="L4" s="39">
        <f>SUMIFS('DATA 2'!$H$35:$H$67,'DATA 2'!$A$35:$A$67,$J4)</f>
        <v>7763240.3848999999</v>
      </c>
      <c r="M4" s="39">
        <f>SUMIFS('DATA 2'!$J$35:$J$67,'DATA 2'!$A$35:$A$67,$J4)</f>
        <v>7915222.7405000003</v>
      </c>
      <c r="N4" s="39">
        <f>SUMIFS('DATA 2'!$O$35:$O$67,'DATA 2'!$A$35:$A$67,$J4)</f>
        <v>8250254.1538999993</v>
      </c>
      <c r="O4" s="39">
        <f>SUMIFS('DATA 2'!$T$35:$T$67,'DATA 2'!$A$35:$A$67,$J4)</f>
        <v>8587967.9769999906</v>
      </c>
      <c r="P4" s="39">
        <f>SUMIFS('DATA 2'!$AD$35:$AD$67,'DATA 2'!$A$35:$A$67,$J4)</f>
        <v>9305419.7423999999</v>
      </c>
      <c r="Q4" s="39">
        <f>SUMIFS('DATA 2'!$AN$35:$AN$67,'DATA 2'!$A$35:$A$67,$J4)</f>
        <v>10038921.09049999</v>
      </c>
      <c r="R4" s="41"/>
      <c r="S4" s="36" t="s">
        <v>219</v>
      </c>
      <c r="T4" s="43">
        <f t="shared" ref="T4:T24" si="0">L4-C4</f>
        <v>-18.560899999924004</v>
      </c>
      <c r="U4" s="43">
        <f t="shared" ref="U4:U24" si="1">M4-D4</f>
        <v>-314.87259999942034</v>
      </c>
      <c r="V4" s="43">
        <f t="shared" ref="V4:V24" si="2">N4-E4</f>
        <v>1313.5439999988303</v>
      </c>
      <c r="W4" s="43">
        <f t="shared" ref="W4:W24" si="3">O4-F4</f>
        <v>12732.436100000516</v>
      </c>
      <c r="X4" s="43">
        <f t="shared" ref="X4:X24" si="4">P4-G4</f>
        <v>-7175.9259999990463</v>
      </c>
      <c r="Y4" s="43">
        <f t="shared" ref="Y4:Y24" si="5">Q4-H4</f>
        <v>-9875.8477000109851</v>
      </c>
      <c r="Z4" s="43"/>
      <c r="AA4" s="36" t="s">
        <v>219</v>
      </c>
      <c r="AB4" s="44">
        <f t="shared" ref="AB4:AB22" si="6">L4/C4-1</f>
        <v>-2.3908644719572436E-6</v>
      </c>
      <c r="AC4" s="44">
        <f t="shared" ref="AC4:AC22" si="7">M4/D4-1</f>
        <v>-3.9779054233579636E-5</v>
      </c>
      <c r="AD4" s="44">
        <f t="shared" ref="AD4:AD22" si="8">N4/E4-1</f>
        <v>1.5923790243110858E-4</v>
      </c>
      <c r="AE4" s="44">
        <f t="shared" ref="AE4:AE22" si="9">O4/F4-1</f>
        <v>1.4847914135154294E-3</v>
      </c>
      <c r="AF4" s="44">
        <f t="shared" ref="AF4:AF22" si="10">P4/G4-1</f>
        <v>-7.7056131883279644E-4</v>
      </c>
      <c r="AG4" s="44">
        <f t="shared" ref="AG4:AG22" si="11">Q4/H4-1</f>
        <v>-9.827890602972511E-4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14986422.16322</v>
      </c>
      <c r="D5" s="39">
        <f>SUMIFS('DATA 2'!J$2:J$34,'DATA 2'!$A$2:$A$34,$A5)</f>
        <v>15307258.233659999</v>
      </c>
      <c r="E5" s="39">
        <f>SUMIFS('DATA 2'!O$2:O$34,'DATA 2'!$A$2:$A$34,$A5)</f>
        <v>16109120.97383</v>
      </c>
      <c r="F5" s="39">
        <f>SUMIFS('DATA 2'!T$2:T$34,'DATA 2'!$A$2:$A$34,$A5)</f>
        <v>16961052.325320002</v>
      </c>
      <c r="G5" s="39">
        <f>SUMIFS('DATA 2'!AD$2:AD$34,'DATA 2'!$A$2:$A$34,$A5)</f>
        <v>18549924.36084</v>
      </c>
      <c r="H5" s="39">
        <f>SUMIFS('DATA 2'!AN$2:AN$34,'DATA 2'!$A$2:$A$34,$A5)</f>
        <v>19774290.90312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14986506.441649999</v>
      </c>
      <c r="M5" s="39">
        <f>SUMIFS('DATA 2'!$J$35:$J$67,'DATA 2'!$A$35:$A$67,$J5)</f>
        <v>15306194.373369999</v>
      </c>
      <c r="N5" s="39">
        <f>SUMIFS('DATA 2'!$O$35:$O$67,'DATA 2'!$A$35:$A$67,$J5)</f>
        <v>16113299.794719998</v>
      </c>
      <c r="O5" s="39">
        <f>SUMIFS('DATA 2'!$T$35:$T$67,'DATA 2'!$A$35:$A$67,$J5)</f>
        <v>17016982.47879</v>
      </c>
      <c r="P5" s="39">
        <f>SUMIFS('DATA 2'!$AD$35:$AD$67,'DATA 2'!$A$35:$A$67,$J5)</f>
        <v>18599051.592360001</v>
      </c>
      <c r="Q5" s="39">
        <f>SUMIFS('DATA 2'!$AN$35:$AN$67,'DATA 2'!$A$35:$A$67,$J5)</f>
        <v>19822199.80861</v>
      </c>
      <c r="R5" s="41"/>
      <c r="S5" s="36" t="s">
        <v>218</v>
      </c>
      <c r="T5" s="43">
        <f t="shared" si="0"/>
        <v>84.278429999947548</v>
      </c>
      <c r="U5" s="43">
        <f t="shared" si="1"/>
        <v>-1063.8602900002152</v>
      </c>
      <c r="V5" s="43">
        <f t="shared" si="2"/>
        <v>4178.8208899982274</v>
      </c>
      <c r="W5" s="43">
        <f t="shared" si="3"/>
        <v>55930.153469998389</v>
      </c>
      <c r="X5" s="43">
        <f t="shared" si="4"/>
        <v>49127.231520000845</v>
      </c>
      <c r="Y5" s="43">
        <f t="shared" si="5"/>
        <v>47908.905489999801</v>
      </c>
      <c r="Z5" s="43"/>
      <c r="AA5" s="36" t="s">
        <v>218</v>
      </c>
      <c r="AB5" s="44">
        <f t="shared" si="6"/>
        <v>5.6236524690334022E-6</v>
      </c>
      <c r="AC5" s="44">
        <f t="shared" si="7"/>
        <v>-6.9500381698728297E-5</v>
      </c>
      <c r="AD5" s="44">
        <f t="shared" si="8"/>
        <v>2.5940713318783892E-4</v>
      </c>
      <c r="AE5" s="44">
        <f t="shared" si="9"/>
        <v>3.2975638773606875E-3</v>
      </c>
      <c r="AF5" s="44">
        <f t="shared" si="10"/>
        <v>2.6483790749955993E-3</v>
      </c>
      <c r="AG5" s="44">
        <f t="shared" si="11"/>
        <v>2.4227875338094229E-3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2412751.7635300001</v>
      </c>
      <c r="D6" s="39">
        <f>SUMIFS('DATA 2'!J$2:J$34,'DATA 2'!$A$2:$A$34,$A6)</f>
        <v>2464712.6292199995</v>
      </c>
      <c r="E6" s="39">
        <f>SUMIFS('DATA 2'!O$2:O$34,'DATA 2'!$A$2:$A$34,$A6)</f>
        <v>2593410.4249299997</v>
      </c>
      <c r="F6" s="39">
        <f>SUMIFS('DATA 2'!T$2:T$34,'DATA 2'!$A$2:$A$34,$A6)</f>
        <v>2746539.4262000001</v>
      </c>
      <c r="G6" s="39">
        <f>SUMIFS('DATA 2'!AD$2:AD$34,'DATA 2'!$A$2:$A$34,$A6)</f>
        <v>3056990.7319100001</v>
      </c>
      <c r="H6" s="39">
        <f>SUMIFS('DATA 2'!AN$2:AN$34,'DATA 2'!$A$2:$A$34,$A6)</f>
        <v>3317141.5981399999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2412614.1824899996</v>
      </c>
      <c r="M6" s="39">
        <f>SUMIFS('DATA 2'!$J$35:$J$67,'DATA 2'!$A$35:$A$67,$J6)</f>
        <v>2464048.5430299998</v>
      </c>
      <c r="N6" s="39">
        <f>SUMIFS('DATA 2'!$O$35:$O$67,'DATA 2'!$A$35:$A$67,$J6)</f>
        <v>2591994.9326800001</v>
      </c>
      <c r="O6" s="39">
        <f>SUMIFS('DATA 2'!$T$35:$T$67,'DATA 2'!$A$35:$A$67,$J6)</f>
        <v>2745651.7963599996</v>
      </c>
      <c r="P6" s="39">
        <f>SUMIFS('DATA 2'!$AD$35:$AD$67,'DATA 2'!$A$35:$A$67,$J6)</f>
        <v>3047718.8804699997</v>
      </c>
      <c r="Q6" s="39">
        <f>SUMIFS('DATA 2'!$AN$35:$AN$67,'DATA 2'!$A$35:$A$67,$J6)</f>
        <v>3306264.46533</v>
      </c>
      <c r="R6" s="41"/>
      <c r="S6" s="36" t="s">
        <v>220</v>
      </c>
      <c r="T6" s="43">
        <f t="shared" si="0"/>
        <v>-137.581040000543</v>
      </c>
      <c r="U6" s="43">
        <f t="shared" si="1"/>
        <v>-664.08618999971077</v>
      </c>
      <c r="V6" s="43">
        <f t="shared" si="2"/>
        <v>-1415.492249999661</v>
      </c>
      <c r="W6" s="43">
        <f t="shared" si="3"/>
        <v>-887.62984000053257</v>
      </c>
      <c r="X6" s="43">
        <f t="shared" si="4"/>
        <v>-9271.8514400003478</v>
      </c>
      <c r="Y6" s="43">
        <f t="shared" si="5"/>
        <v>-10877.132809999865</v>
      </c>
      <c r="Z6" s="43"/>
      <c r="AA6" s="36" t="s">
        <v>220</v>
      </c>
      <c r="AB6" s="44">
        <f t="shared" si="6"/>
        <v>-5.7022459616473675E-5</v>
      </c>
      <c r="AC6" s="44">
        <f t="shared" si="7"/>
        <v>-2.6943757342201557E-4</v>
      </c>
      <c r="AD6" s="44">
        <f t="shared" si="8"/>
        <v>-5.4580340866716703E-4</v>
      </c>
      <c r="AE6" s="44">
        <f t="shared" si="9"/>
        <v>-3.2318117538499003E-4</v>
      </c>
      <c r="AF6" s="44">
        <f t="shared" si="10"/>
        <v>-3.0329995257156739E-3</v>
      </c>
      <c r="AG6" s="44">
        <f t="shared" si="11"/>
        <v>-3.27906798313915E-3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35294506.116000004</v>
      </c>
      <c r="D7" s="39">
        <f>SUMIFS('DATA 2'!J$2:J$34,'DATA 2'!$A$2:$A$34,$A7)</f>
        <v>36020937.745999999</v>
      </c>
      <c r="E7" s="39">
        <f>SUMIFS('DATA 2'!O$2:O$34,'DATA 2'!$A$2:$A$34,$A7)</f>
        <v>37727586.005999997</v>
      </c>
      <c r="F7" s="39">
        <f>SUMIFS('DATA 2'!T$2:T$34,'DATA 2'!$A$2:$A$34,$A7)</f>
        <v>39558382.094999999</v>
      </c>
      <c r="G7" s="39">
        <f>SUMIFS('DATA 2'!AD$2:AD$34,'DATA 2'!$A$2:$A$34,$A7)</f>
        <v>43226101.660999998</v>
      </c>
      <c r="H7" s="39">
        <f>SUMIFS('DATA 2'!AN$2:AN$34,'DATA 2'!$A$2:$A$34,$A7)</f>
        <v>46477127.681000002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35292713.560999997</v>
      </c>
      <c r="M7" s="39">
        <f>SUMIFS('DATA 2'!$J$35:$J$67,'DATA 2'!$A$35:$A$67,$J7)</f>
        <v>36012366.313000001</v>
      </c>
      <c r="N7" s="39">
        <f>SUMIFS('DATA 2'!$O$35:$O$67,'DATA 2'!$A$35:$A$67,$J7)</f>
        <v>37712354.557999998</v>
      </c>
      <c r="O7" s="39">
        <f>SUMIFS('DATA 2'!$T$35:$T$67,'DATA 2'!$A$35:$A$67,$J7)</f>
        <v>39561501.824000001</v>
      </c>
      <c r="P7" s="39">
        <f>SUMIFS('DATA 2'!$AD$35:$AD$67,'DATA 2'!$A$35:$A$67,$J7)</f>
        <v>43132574.968000002</v>
      </c>
      <c r="Q7" s="39">
        <f>SUMIFS('DATA 2'!$AN$35:$AN$67,'DATA 2'!$A$35:$A$67,$J7)</f>
        <v>46378656.920000002</v>
      </c>
      <c r="R7" s="41"/>
      <c r="S7" s="36" t="s">
        <v>221</v>
      </c>
      <c r="T7" s="43">
        <f t="shared" si="0"/>
        <v>-1792.5550000071526</v>
      </c>
      <c r="U7" s="43">
        <f t="shared" si="1"/>
        <v>-8571.4329999983311</v>
      </c>
      <c r="V7" s="43">
        <f t="shared" si="2"/>
        <v>-15231.447999998927</v>
      </c>
      <c r="W7" s="43">
        <f t="shared" si="3"/>
        <v>3119.7290000021458</v>
      </c>
      <c r="X7" s="43">
        <f t="shared" si="4"/>
        <v>-93526.692999996245</v>
      </c>
      <c r="Y7" s="43">
        <f t="shared" si="5"/>
        <v>-98470.76099999994</v>
      </c>
      <c r="Z7" s="43"/>
      <c r="AA7" s="36" t="s">
        <v>221</v>
      </c>
      <c r="AB7" s="44">
        <f t="shared" si="6"/>
        <v>-5.078849932382834E-5</v>
      </c>
      <c r="AC7" s="44">
        <f t="shared" si="7"/>
        <v>-2.3795696437556302E-4</v>
      </c>
      <c r="AD7" s="44">
        <f t="shared" si="8"/>
        <v>-4.0372177529668374E-4</v>
      </c>
      <c r="AE7" s="44">
        <f t="shared" si="9"/>
        <v>7.8863917955640517E-5</v>
      </c>
      <c r="AF7" s="44">
        <f t="shared" si="10"/>
        <v>-2.1636624494495438E-3</v>
      </c>
      <c r="AG7" s="44">
        <f t="shared" si="11"/>
        <v>-2.1186929122612996E-3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119326.89502000001</v>
      </c>
      <c r="D8" s="39">
        <f>SUMIFS('DATA 2'!E$2:E$34,'DATA 2'!$A$2:$A$34,$A8)</f>
        <v>120498.98497</v>
      </c>
      <c r="E8" s="39">
        <f>SUMIFS('DATA 2'!F$2:F$34,'DATA 2'!$A$2:$A$34,$A8)</f>
        <v>121679.71455</v>
      </c>
      <c r="F8" s="39">
        <f>SUMIFS('DATA 2'!G$2:G$34,'DATA 2'!$A$2:$A$34,$A8)</f>
        <v>123050.79181000001</v>
      </c>
      <c r="G8" s="39">
        <f>SUMIFS('DATA 2'!H$2:H$34,'DATA 2'!$A$2:$A$34,$A8)</f>
        <v>124790.42935000001</v>
      </c>
      <c r="H8" s="39">
        <f>SUMIFS('DATA 2'!I$2:I$34,'DATA 2'!$A$2:$A$34,$A8)</f>
        <v>126676.31690000001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124620.27761</v>
      </c>
      <c r="M8" s="39">
        <f>SUMIFS('DATA 2'!$J$35:$J$67,'DATA 2'!$A$35:$A$67,$J8)</f>
        <v>127842.16723000001</v>
      </c>
      <c r="N8" s="39">
        <f>SUMIFS('DATA 2'!$O$35:$O$67,'DATA 2'!$A$35:$A$67,$J8)</f>
        <v>133175.6011</v>
      </c>
      <c r="O8" s="39">
        <f>SUMIFS('DATA 2'!$T$35:$T$67,'DATA 2'!$A$35:$A$67,$J8)</f>
        <v>136080.33019000001</v>
      </c>
      <c r="P8" s="39">
        <f>SUMIFS('DATA 2'!$AD$35:$AD$67,'DATA 2'!$A$35:$A$67,$J8)</f>
        <v>128910.45319</v>
      </c>
      <c r="Q8" s="39">
        <f>SUMIFS('DATA 2'!$AN$35:$AN$67,'DATA 2'!$A$35:$A$67,$J8)</f>
        <v>117983.64273000001</v>
      </c>
      <c r="R8" s="41"/>
      <c r="S8" s="37" t="s">
        <v>222</v>
      </c>
      <c r="T8" s="43">
        <f t="shared" si="0"/>
        <v>5293.3825899999938</v>
      </c>
      <c r="U8" s="43">
        <f t="shared" si="1"/>
        <v>7343.1822600000014</v>
      </c>
      <c r="V8" s="43">
        <f t="shared" si="2"/>
        <v>11495.886549999996</v>
      </c>
      <c r="W8" s="43">
        <f t="shared" si="3"/>
        <v>13029.538379999998</v>
      </c>
      <c r="X8" s="43">
        <f t="shared" si="4"/>
        <v>4120.0238399999944</v>
      </c>
      <c r="Y8" s="43">
        <f t="shared" si="5"/>
        <v>-8692.6741699999984</v>
      </c>
      <c r="Z8" s="43"/>
      <c r="AA8" s="37" t="s">
        <v>222</v>
      </c>
      <c r="AB8" s="44">
        <f t="shared" si="6"/>
        <v>4.4360348009665262E-2</v>
      </c>
      <c r="AC8" s="44">
        <f t="shared" si="7"/>
        <v>6.0939785192615448E-2</v>
      </c>
      <c r="AD8" s="44">
        <f t="shared" si="8"/>
        <v>9.4476606824025477E-2</v>
      </c>
      <c r="AE8" s="44">
        <f t="shared" si="9"/>
        <v>0.1058874810014927</v>
      </c>
      <c r="AF8" s="44">
        <f t="shared" si="10"/>
        <v>3.3015543431175853E-2</v>
      </c>
      <c r="AG8" s="44">
        <f t="shared" si="11"/>
        <v>-6.8621147051994846E-2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98310.999913312684</v>
      </c>
      <c r="C9" s="39">
        <f>SUM(C10:C21)</f>
        <v>129900.89050630001</v>
      </c>
      <c r="D9" s="39">
        <f t="shared" ref="D9:H9" si="12">SUM(D10:D21)</f>
        <v>152566.37191669998</v>
      </c>
      <c r="E9" s="39">
        <f t="shared" si="12"/>
        <v>271931.69722390996</v>
      </c>
      <c r="F9" s="39">
        <f t="shared" si="12"/>
        <v>366650.93133851996</v>
      </c>
      <c r="G9" s="39">
        <f t="shared" si="12"/>
        <v>577831.06290428003</v>
      </c>
      <c r="H9" s="39">
        <f t="shared" si="12"/>
        <v>572786.40816993604</v>
      </c>
      <c r="I9" s="41"/>
      <c r="J9" s="36" t="s">
        <v>224</v>
      </c>
      <c r="K9" s="39">
        <f>SUM(K10:K21)</f>
        <v>98310.999913312684</v>
      </c>
      <c r="L9" s="39">
        <f t="shared" ref="L9:Q9" si="13">SUM(L10:L21)</f>
        <v>129768.6300126</v>
      </c>
      <c r="M9" s="39">
        <f t="shared" si="13"/>
        <v>153407.79289499999</v>
      </c>
      <c r="N9" s="39">
        <f t="shared" si="13"/>
        <v>328865.21448317001</v>
      </c>
      <c r="O9" s="39">
        <f t="shared" si="13"/>
        <v>579191.16164822993</v>
      </c>
      <c r="P9" s="39">
        <f t="shared" si="13"/>
        <v>638511.23933577002</v>
      </c>
      <c r="Q9" s="39">
        <f t="shared" si="13"/>
        <v>549221.44838714995</v>
      </c>
      <c r="R9" s="41"/>
      <c r="S9" s="36" t="s">
        <v>224</v>
      </c>
      <c r="T9" s="43">
        <f t="shared" si="0"/>
        <v>-132.26049370001419</v>
      </c>
      <c r="U9" s="43">
        <f t="shared" si="1"/>
        <v>841.42097830001148</v>
      </c>
      <c r="V9" s="43">
        <f t="shared" si="2"/>
        <v>56933.517259260057</v>
      </c>
      <c r="W9" s="43">
        <f t="shared" si="3"/>
        <v>212540.23030970996</v>
      </c>
      <c r="X9" s="43">
        <f t="shared" si="4"/>
        <v>60680.176431489992</v>
      </c>
      <c r="Y9" s="43">
        <f t="shared" si="5"/>
        <v>-23564.959782786085</v>
      </c>
      <c r="Z9" s="43"/>
      <c r="AA9" s="36" t="s">
        <v>224</v>
      </c>
      <c r="AB9" s="44">
        <f t="shared" si="6"/>
        <v>-1.0181646421707491E-3</v>
      </c>
      <c r="AC9" s="44">
        <f t="shared" si="7"/>
        <v>5.5151142924170227E-3</v>
      </c>
      <c r="AD9" s="44">
        <f t="shared" si="8"/>
        <v>0.2093669764888817</v>
      </c>
      <c r="AE9" s="44">
        <f t="shared" si="9"/>
        <v>0.5796800502696029</v>
      </c>
      <c r="AF9" s="44">
        <f t="shared" si="10"/>
        <v>0.10501369747500378</v>
      </c>
      <c r="AG9" s="44">
        <f t="shared" si="11"/>
        <v>-4.1140919977617152E-2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30754.2376</v>
      </c>
      <c r="D10" s="39">
        <f>SUMIFS('DATA 2'!J$2:J$34,'DATA 2'!$A$2:$A$34,$A10)</f>
        <v>35102.257140000002</v>
      </c>
      <c r="E10" s="39">
        <f>SUMIFS('DATA 2'!O$2:O$34,'DATA 2'!$A$2:$A$34,$A10)</f>
        <v>36168.094539999998</v>
      </c>
      <c r="F10" s="39">
        <f>SUMIFS('DATA 2'!T$2:T$34,'DATA 2'!$A$2:$A$34,$A10)</f>
        <v>37811.439440000002</v>
      </c>
      <c r="G10" s="39">
        <f>SUMIFS('DATA 2'!AD$2:AD$34,'DATA 2'!$A$2:$A$34,$A10)</f>
        <v>33151.934820000002</v>
      </c>
      <c r="H10" s="39">
        <f>SUMIFS('DATA 2'!AN$2:AN$34,'DATA 2'!$A$2:$A$34,$A10)</f>
        <v>27289.692520000001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31240.92381</v>
      </c>
      <c r="M10" s="39">
        <f>SUMIFS('DATA 2'!$J$35:$J$67,'DATA 2'!$A$35:$A$67,$J10)</f>
        <v>36794.179270000001</v>
      </c>
      <c r="N10" s="39">
        <f>SUMIFS('DATA 2'!$O$35:$O$67,'DATA 2'!$A$35:$A$67,$J10)</f>
        <v>36527.170250000003</v>
      </c>
      <c r="O10" s="39">
        <f>SUMIFS('DATA 2'!$T$35:$T$67,'DATA 2'!$A$35:$A$67,$J10)</f>
        <v>41693.394719999997</v>
      </c>
      <c r="P10" s="39">
        <f>SUMIFS('DATA 2'!$AD$35:$AD$67,'DATA 2'!$A$35:$A$67,$J10)</f>
        <v>39548.813020000001</v>
      </c>
      <c r="Q10" s="39">
        <f>SUMIFS('DATA 2'!$AN$35:$AN$67,'DATA 2'!$A$35:$A$67,$J10)</f>
        <v>33481.534800000001</v>
      </c>
      <c r="R10" s="41"/>
      <c r="S10" s="38" t="s">
        <v>425</v>
      </c>
      <c r="T10" s="43">
        <f t="shared" si="0"/>
        <v>486.68620999999985</v>
      </c>
      <c r="U10" s="43">
        <f t="shared" si="1"/>
        <v>1691.922129999999</v>
      </c>
      <c r="V10" s="43">
        <f t="shared" si="2"/>
        <v>359.07571000000462</v>
      </c>
      <c r="W10" s="43">
        <f t="shared" si="3"/>
        <v>3881.9552799999947</v>
      </c>
      <c r="X10" s="43">
        <f t="shared" si="4"/>
        <v>6396.8781999999992</v>
      </c>
      <c r="Y10" s="43">
        <f t="shared" si="5"/>
        <v>6191.8422800000008</v>
      </c>
      <c r="Z10" s="43"/>
      <c r="AA10" s="38" t="s">
        <v>425</v>
      </c>
      <c r="AB10" s="44">
        <f t="shared" si="6"/>
        <v>1.5825013005687394E-2</v>
      </c>
      <c r="AC10" s="44">
        <f t="shared" si="7"/>
        <v>4.8199810150441946E-2</v>
      </c>
      <c r="AD10" s="44">
        <f t="shared" si="8"/>
        <v>9.9279686852975502E-3</v>
      </c>
      <c r="AE10" s="44">
        <f t="shared" si="9"/>
        <v>0.10266615969910275</v>
      </c>
      <c r="AF10" s="44">
        <f t="shared" si="10"/>
        <v>0.19295640615644771</v>
      </c>
      <c r="AG10" s="44">
        <f t="shared" si="11"/>
        <v>0.22689307603821995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2038.2376609999999</v>
      </c>
      <c r="C11" s="39">
        <f>SUMIFS('DATA 2'!H$2:H$34,'DATA 2'!$A$2:$A$34,$A11)</f>
        <v>6273.1039369999999</v>
      </c>
      <c r="D11" s="39">
        <f>SUMIFS('DATA 2'!J$2:J$34,'DATA 2'!$A$2:$A$34,$A11)</f>
        <v>9769.341461</v>
      </c>
      <c r="E11" s="39">
        <f>SUMIFS('DATA 2'!O$2:O$34,'DATA 2'!$A$2:$A$34,$A11)</f>
        <v>20749.614160000001</v>
      </c>
      <c r="F11" s="39">
        <f>SUMIFS('DATA 2'!T$2:T$34,'DATA 2'!$A$2:$A$34,$A11)</f>
        <v>33234.110359999999</v>
      </c>
      <c r="G11" s="39">
        <f>SUMIFS('DATA 2'!AD$2:AD$34,'DATA 2'!$A$2:$A$34,$A11)</f>
        <v>48029.076829999998</v>
      </c>
      <c r="H11" s="39">
        <f>SUMIFS('DATA 2'!AN$2:AN$34,'DATA 2'!$A$2:$A$34,$A11)</f>
        <v>45515.707020000002</v>
      </c>
      <c r="I11" s="41"/>
      <c r="J11" s="38" t="s">
        <v>426</v>
      </c>
      <c r="K11" s="39">
        <f>SUMIFS('DATA 2'!$C$35:$C$67,'DATA 2'!$A$35:$A$67,$J11)</f>
        <v>2038.2376609999999</v>
      </c>
      <c r="L11" s="39">
        <f>SUMIFS('DATA 2'!$H$35:$H$67,'DATA 2'!$A$35:$A$67,$J11)</f>
        <v>6491.9908480000004</v>
      </c>
      <c r="M11" s="39">
        <f>SUMIFS('DATA 2'!$J$35:$J$67,'DATA 2'!$A$35:$A$67,$J11)</f>
        <v>11094.0699</v>
      </c>
      <c r="N11" s="39">
        <f>SUMIFS('DATA 2'!$O$35:$O$67,'DATA 2'!$A$35:$A$67,$J11)</f>
        <v>27306.283619999998</v>
      </c>
      <c r="O11" s="39">
        <f>SUMIFS('DATA 2'!$T$35:$T$67,'DATA 2'!$A$35:$A$67,$J11)</f>
        <v>58354.989939999999</v>
      </c>
      <c r="P11" s="39">
        <f>SUMIFS('DATA 2'!$AD$35:$AD$67,'DATA 2'!$A$35:$A$67,$J11)</f>
        <v>109871.382</v>
      </c>
      <c r="Q11" s="39">
        <f>SUMIFS('DATA 2'!$AN$35:$AN$67,'DATA 2'!$A$35:$A$67,$J11)</f>
        <v>112898.57739999999</v>
      </c>
      <c r="R11" s="41"/>
      <c r="S11" s="38" t="s">
        <v>426</v>
      </c>
      <c r="T11" s="43">
        <f t="shared" si="0"/>
        <v>218.88691100000051</v>
      </c>
      <c r="U11" s="43">
        <f t="shared" si="1"/>
        <v>1324.7284390000004</v>
      </c>
      <c r="V11" s="43">
        <f t="shared" si="2"/>
        <v>6556.6694599999973</v>
      </c>
      <c r="W11" s="43">
        <f t="shared" si="3"/>
        <v>25120.879580000001</v>
      </c>
      <c r="X11" s="43">
        <f t="shared" si="4"/>
        <v>61842.30517</v>
      </c>
      <c r="Y11" s="43">
        <f t="shared" si="5"/>
        <v>67382.870379999993</v>
      </c>
      <c r="Z11" s="43"/>
      <c r="AA11" s="38" t="s">
        <v>426</v>
      </c>
      <c r="AB11" s="44">
        <f t="shared" si="6"/>
        <v>3.4892919549596835E-2</v>
      </c>
      <c r="AC11" s="44">
        <f t="shared" si="7"/>
        <v>0.13560058723389123</v>
      </c>
      <c r="AD11" s="44">
        <f t="shared" si="8"/>
        <v>0.31598994609931563</v>
      </c>
      <c r="AE11" s="44">
        <f t="shared" si="9"/>
        <v>0.75587639650601446</v>
      </c>
      <c r="AF11" s="44">
        <f t="shared" si="10"/>
        <v>1.2876013709131291</v>
      </c>
      <c r="AG11" s="44">
        <f t="shared" si="11"/>
        <v>1.4804311476561569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3647.4494159999999</v>
      </c>
      <c r="D12" s="39">
        <f>SUMIFS('DATA 2'!J$2:J$34,'DATA 2'!$A$2:$A$34,$A12)</f>
        <v>4804.4666980000002</v>
      </c>
      <c r="E12" s="39">
        <f>SUMIFS('DATA 2'!O$2:O$34,'DATA 2'!$A$2:$A$34,$A12)</f>
        <v>8105.9526379999998</v>
      </c>
      <c r="F12" s="39">
        <f>SUMIFS('DATA 2'!T$2:T$34,'DATA 2'!$A$2:$A$34,$A12)</f>
        <v>8382.9094580000001</v>
      </c>
      <c r="G12" s="39">
        <f>SUMIFS('DATA 2'!AD$2:AD$34,'DATA 2'!$A$2:$A$34,$A12)</f>
        <v>7091.1101200000003</v>
      </c>
      <c r="H12" s="39">
        <f>SUMIFS('DATA 2'!AN$2:AN$34,'DATA 2'!$A$2:$A$34,$A12)</f>
        <v>5773.5463090000003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3705.1711439999999</v>
      </c>
      <c r="M12" s="39">
        <f>SUMIFS('DATA 2'!$J$35:$J$67,'DATA 2'!$A$35:$A$67,$J12)</f>
        <v>5036.0518599999996</v>
      </c>
      <c r="N12" s="39">
        <f>SUMIFS('DATA 2'!$O$35:$O$67,'DATA 2'!$A$35:$A$67,$J12)</f>
        <v>8186.0062470000003</v>
      </c>
      <c r="O12" s="39">
        <f>SUMIFS('DATA 2'!$T$35:$T$67,'DATA 2'!$A$35:$A$67,$J12)</f>
        <v>8173.6297979999999</v>
      </c>
      <c r="P12" s="39">
        <f>SUMIFS('DATA 2'!$AD$35:$AD$67,'DATA 2'!$A$35:$A$67,$J12)</f>
        <v>6167.4685369999997</v>
      </c>
      <c r="Q12" s="39">
        <f>SUMIFS('DATA 2'!$AN$35:$AN$67,'DATA 2'!$A$35:$A$67,$J12)</f>
        <v>4038.0610769999998</v>
      </c>
      <c r="R12" s="41"/>
      <c r="S12" s="38" t="s">
        <v>427</v>
      </c>
      <c r="T12" s="43">
        <f t="shared" si="0"/>
        <v>57.721727999999985</v>
      </c>
      <c r="U12" s="43">
        <f t="shared" si="1"/>
        <v>231.5851619999994</v>
      </c>
      <c r="V12" s="43">
        <f t="shared" si="2"/>
        <v>80.053609000000506</v>
      </c>
      <c r="W12" s="43">
        <f t="shared" si="3"/>
        <v>-209.27966000000015</v>
      </c>
      <c r="X12" s="43">
        <f t="shared" si="4"/>
        <v>-923.64158300000054</v>
      </c>
      <c r="Y12" s="43">
        <f t="shared" si="5"/>
        <v>-1735.4852320000005</v>
      </c>
      <c r="Z12" s="43"/>
      <c r="AA12" s="38" t="s">
        <v>427</v>
      </c>
      <c r="AB12" s="44">
        <f t="shared" si="6"/>
        <v>1.5825230569832316E-2</v>
      </c>
      <c r="AC12" s="44">
        <f t="shared" si="7"/>
        <v>4.8202053746444706E-2</v>
      </c>
      <c r="AD12" s="44">
        <f t="shared" si="8"/>
        <v>9.8759038665876542E-3</v>
      </c>
      <c r="AE12" s="44">
        <f t="shared" si="9"/>
        <v>-2.4965038814809049E-2</v>
      </c>
      <c r="AF12" s="44">
        <f t="shared" si="10"/>
        <v>-0.13025345360170493</v>
      </c>
      <c r="AG12" s="44">
        <f t="shared" si="11"/>
        <v>-0.30059258887291973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74.414284050000006</v>
      </c>
      <c r="C13" s="39">
        <f>SUMIFS('DATA 2'!H$2:H$34,'DATA 2'!$A$2:$A$34,$A13)</f>
        <v>1681.823928</v>
      </c>
      <c r="D13" s="39">
        <f>SUMIFS('DATA 2'!J$2:J$34,'DATA 2'!$A$2:$A$34,$A13)</f>
        <v>6147.1384029999999</v>
      </c>
      <c r="E13" s="39">
        <f>SUMIFS('DATA 2'!O$2:O$34,'DATA 2'!$A$2:$A$34,$A13)</f>
        <v>103550.17419999999</v>
      </c>
      <c r="F13" s="39">
        <f>SUMIFS('DATA 2'!T$2:T$34,'DATA 2'!$A$2:$A$34,$A13)</f>
        <v>181881.68419999999</v>
      </c>
      <c r="G13" s="39">
        <f>SUMIFS('DATA 2'!AD$2:AD$34,'DATA 2'!$A$2:$A$34,$A13)</f>
        <v>408517.32150000002</v>
      </c>
      <c r="H13" s="39">
        <f>SUMIFS('DATA 2'!AN$2:AN$34,'DATA 2'!$A$2:$A$34,$A13)</f>
        <v>425111.96750000003</v>
      </c>
      <c r="I13" s="41"/>
      <c r="J13" s="38" t="s">
        <v>117</v>
      </c>
      <c r="K13" s="39">
        <f>SUMIFS('DATA 2'!$C$35:$C$67,'DATA 2'!$A$35:$A$67,$J13)</f>
        <v>74.414284050000006</v>
      </c>
      <c r="L13" s="39">
        <f>SUMIFS('DATA 2'!$H$35:$H$67,'DATA 2'!$A$35:$A$67,$J13)</f>
        <v>1763.3642010000001</v>
      </c>
      <c r="M13" s="39">
        <f>SUMIFS('DATA 2'!$J$35:$J$67,'DATA 2'!$A$35:$A$67,$J13)</f>
        <v>7383.0493100000003</v>
      </c>
      <c r="N13" s="39">
        <f>SUMIFS('DATA 2'!$O$35:$O$67,'DATA 2'!$A$35:$A$67,$J13)</f>
        <v>163961.40289999999</v>
      </c>
      <c r="O13" s="39">
        <f>SUMIFS('DATA 2'!$T$35:$T$67,'DATA 2'!$A$35:$A$67,$J13)</f>
        <v>393875.29790000001</v>
      </c>
      <c r="P13" s="39">
        <f>SUMIFS('DATA 2'!$AD$35:$AD$67,'DATA 2'!$A$35:$A$67,$J13)</f>
        <v>439425.20870000002</v>
      </c>
      <c r="Q13" s="39">
        <f>SUMIFS('DATA 2'!$AN$35:$AN$67,'DATA 2'!$A$35:$A$67,$J13)</f>
        <v>354747.21309999999</v>
      </c>
      <c r="R13" s="41"/>
      <c r="S13" s="38" t="s">
        <v>117</v>
      </c>
      <c r="T13" s="43">
        <f t="shared" si="0"/>
        <v>81.54027300000007</v>
      </c>
      <c r="U13" s="43">
        <f t="shared" si="1"/>
        <v>1235.9109070000004</v>
      </c>
      <c r="V13" s="43">
        <f t="shared" si="2"/>
        <v>60411.228699999992</v>
      </c>
      <c r="W13" s="43">
        <f t="shared" si="3"/>
        <v>211993.61370000002</v>
      </c>
      <c r="X13" s="43">
        <f t="shared" si="4"/>
        <v>30907.887199999997</v>
      </c>
      <c r="Y13" s="43">
        <f t="shared" si="5"/>
        <v>-70364.754400000034</v>
      </c>
      <c r="Z13" s="43"/>
      <c r="AA13" s="38" t="s">
        <v>117</v>
      </c>
      <c r="AB13" s="44">
        <f t="shared" si="6"/>
        <v>4.8483239917371357E-2</v>
      </c>
      <c r="AC13" s="44">
        <f t="shared" si="7"/>
        <v>0.20105467389457776</v>
      </c>
      <c r="AD13" s="44">
        <f t="shared" si="8"/>
        <v>0.58340055115040057</v>
      </c>
      <c r="AE13" s="44">
        <f t="shared" si="9"/>
        <v>1.1655577890233766</v>
      </c>
      <c r="AF13" s="44">
        <f t="shared" si="10"/>
        <v>7.5658694438003105E-2</v>
      </c>
      <c r="AG13" s="44">
        <f t="shared" si="11"/>
        <v>-0.16552052113188276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1546.8065120000001</v>
      </c>
      <c r="D14" s="39">
        <f>SUMIFS('DATA 2'!J$2:J$34,'DATA 2'!$A$2:$A$34,$A14)</f>
        <v>2131.5365710000001</v>
      </c>
      <c r="E14" s="39">
        <f>SUMIFS('DATA 2'!O$2:O$34,'DATA 2'!$A$2:$A$34,$A14)</f>
        <v>3010.2320199999999</v>
      </c>
      <c r="F14" s="39">
        <f>SUMIFS('DATA 2'!T$2:T$34,'DATA 2'!$A$2:$A$34,$A14)</f>
        <v>2948.391748</v>
      </c>
      <c r="G14" s="39">
        <f>SUMIFS('DATA 2'!AD$2:AD$34,'DATA 2'!$A$2:$A$34,$A14)</f>
        <v>2432.7485179999999</v>
      </c>
      <c r="H14" s="39">
        <f>SUMIFS('DATA 2'!AN$2:AN$34,'DATA 2'!$A$2:$A$34,$A14)</f>
        <v>2.2156171759999999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1571.293079</v>
      </c>
      <c r="M14" s="39">
        <f>SUMIFS('DATA 2'!$J$35:$J$67,'DATA 2'!$A$35:$A$67,$J14)</f>
        <v>2234.3086410000001</v>
      </c>
      <c r="N14" s="39">
        <f>SUMIFS('DATA 2'!$O$35:$O$67,'DATA 2'!$A$35:$A$67,$J14)</f>
        <v>3039.9515919999999</v>
      </c>
      <c r="O14" s="39">
        <f>SUMIFS('DATA 2'!$T$35:$T$67,'DATA 2'!$A$35:$A$67,$J14)</f>
        <v>3882.754124</v>
      </c>
      <c r="P14" s="39">
        <f>SUMIFS('DATA 2'!$AD$35:$AD$67,'DATA 2'!$A$35:$A$67,$J14)</f>
        <v>3253.8988859999999</v>
      </c>
      <c r="Q14" s="39">
        <f>SUMIFS('DATA 2'!$AN$35:$AN$67,'DATA 2'!$A$35:$A$67,$J14)</f>
        <v>1756.920431</v>
      </c>
      <c r="R14" s="41"/>
      <c r="S14" s="38" t="s">
        <v>428</v>
      </c>
      <c r="T14" s="43">
        <f t="shared" si="0"/>
        <v>24.486566999999923</v>
      </c>
      <c r="U14" s="43">
        <f t="shared" si="1"/>
        <v>102.77206999999999</v>
      </c>
      <c r="V14" s="43">
        <f t="shared" si="2"/>
        <v>29.719571999999971</v>
      </c>
      <c r="W14" s="43">
        <f t="shared" si="3"/>
        <v>934.36237600000004</v>
      </c>
      <c r="X14" s="43">
        <f t="shared" si="4"/>
        <v>821.15036800000007</v>
      </c>
      <c r="Y14" s="43">
        <f t="shared" si="5"/>
        <v>1754.704813824</v>
      </c>
      <c r="Z14" s="43"/>
      <c r="AA14" s="38" t="s">
        <v>428</v>
      </c>
      <c r="AB14" s="44">
        <f t="shared" si="6"/>
        <v>1.5830400770901365E-2</v>
      </c>
      <c r="AC14" s="44">
        <f t="shared" si="7"/>
        <v>4.8215016058478888E-2</v>
      </c>
      <c r="AD14" s="44">
        <f t="shared" si="8"/>
        <v>9.8728509306069689E-3</v>
      </c>
      <c r="AE14" s="44">
        <f t="shared" si="9"/>
        <v>0.31690577638938633</v>
      </c>
      <c r="AF14" s="44">
        <f t="shared" si="10"/>
        <v>0.33754017808428483</v>
      </c>
      <c r="AG14" s="44">
        <f t="shared" si="11"/>
        <v>791.97111885180664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4581.1430380000002</v>
      </c>
      <c r="C15" s="39">
        <f>SUMIFS('DATA 2'!H$2:H$34,'DATA 2'!$A$2:$A$34,$A15)</f>
        <v>7489.2676030000002</v>
      </c>
      <c r="D15" s="39">
        <f>SUMIFS('DATA 2'!J$2:J$34,'DATA 2'!$A$2:$A$34,$A15)</f>
        <v>8809.7959570000003</v>
      </c>
      <c r="E15" s="39">
        <f>SUMIFS('DATA 2'!O$2:O$34,'DATA 2'!$A$2:$A$34,$A15)</f>
        <v>9615.1929299999902</v>
      </c>
      <c r="F15" s="39">
        <f>SUMIFS('DATA 2'!T$2:T$34,'DATA 2'!$A$2:$A$34,$A15)</f>
        <v>8936.9632880000008</v>
      </c>
      <c r="G15" s="39">
        <f>SUMIFS('DATA 2'!AD$2:AD$34,'DATA 2'!$A$2:$A$34,$A15)</f>
        <v>3122.6442529999999</v>
      </c>
      <c r="H15" s="39">
        <f>SUMIFS('DATA 2'!AN$2:AN$34,'DATA 2'!$A$2:$A$34,$A15)</f>
        <v>358.43754369999999</v>
      </c>
      <c r="I15" s="41"/>
      <c r="J15" s="38" t="s">
        <v>429</v>
      </c>
      <c r="K15" s="39">
        <f>SUMIFS('DATA 2'!$C$35:$C$67,'DATA 2'!$A$35:$A$67,$J15)</f>
        <v>4581.1430380000002</v>
      </c>
      <c r="L15" s="39">
        <f>SUMIFS('DATA 2'!$H$35:$H$67,'DATA 2'!$A$35:$A$67,$J15)</f>
        <v>7654.3680809999996</v>
      </c>
      <c r="M15" s="39">
        <f>SUMIFS('DATA 2'!$J$35:$J$67,'DATA 2'!$A$35:$A$67,$J15)</f>
        <v>9480.3897660000002</v>
      </c>
      <c r="N15" s="39">
        <f>SUMIFS('DATA 2'!$O$35:$O$67,'DATA 2'!$A$35:$A$67,$J15)</f>
        <v>10591.6078</v>
      </c>
      <c r="O15" s="39">
        <f>SUMIFS('DATA 2'!$T$35:$T$67,'DATA 2'!$A$35:$A$67,$J15)</f>
        <v>9412.9459339999994</v>
      </c>
      <c r="P15" s="39">
        <f>SUMIFS('DATA 2'!$AD$35:$AD$67,'DATA 2'!$A$35:$A$67,$J15)</f>
        <v>4038.5664980000001</v>
      </c>
      <c r="Q15" s="39">
        <f>SUMIFS('DATA 2'!$AN$35:$AN$67,'DATA 2'!$A$35:$A$67,$J15)</f>
        <v>9443.8001750000003</v>
      </c>
      <c r="R15" s="41"/>
      <c r="S15" s="38" t="s">
        <v>429</v>
      </c>
      <c r="T15" s="43">
        <f t="shared" si="0"/>
        <v>165.10047799999938</v>
      </c>
      <c r="U15" s="43">
        <f t="shared" si="1"/>
        <v>670.59380899999996</v>
      </c>
      <c r="V15" s="43">
        <f t="shared" si="2"/>
        <v>976.41487000000961</v>
      </c>
      <c r="W15" s="43">
        <f t="shared" si="3"/>
        <v>475.98264599999857</v>
      </c>
      <c r="X15" s="43">
        <f t="shared" si="4"/>
        <v>915.9222450000002</v>
      </c>
      <c r="Y15" s="43">
        <f t="shared" si="5"/>
        <v>9085.3626313000004</v>
      </c>
      <c r="Z15" s="43"/>
      <c r="AA15" s="38" t="s">
        <v>429</v>
      </c>
      <c r="AB15" s="44">
        <f t="shared" si="6"/>
        <v>2.2044943077459855E-2</v>
      </c>
      <c r="AC15" s="44">
        <f t="shared" si="7"/>
        <v>7.6119107896836846E-2</v>
      </c>
      <c r="AD15" s="44">
        <f t="shared" si="8"/>
        <v>0.10154917089115667</v>
      </c>
      <c r="AE15" s="44">
        <f t="shared" si="9"/>
        <v>5.3259997905453993E-2</v>
      </c>
      <c r="AF15" s="44">
        <f t="shared" si="10"/>
        <v>0.2933162316264657</v>
      </c>
      <c r="AG15" s="44">
        <f t="shared" si="11"/>
        <v>25.34712892381647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0.34929036270000002</v>
      </c>
      <c r="C16" s="39">
        <f>SUMIFS('DATA 2'!H$2:H$34,'DATA 2'!$A$2:$A$34,$A16)</f>
        <v>374.64800689999998</v>
      </c>
      <c r="D16" s="39">
        <f>SUMIFS('DATA 2'!J$2:J$34,'DATA 2'!$A$2:$A$34,$A16)</f>
        <v>1003.534179</v>
      </c>
      <c r="E16" s="39">
        <f>SUMIFS('DATA 2'!O$2:O$34,'DATA 2'!$A$2:$A$34,$A16)</f>
        <v>1962.0456999999999</v>
      </c>
      <c r="F16" s="39">
        <f>SUMIFS('DATA 2'!T$2:T$34,'DATA 2'!$A$2:$A$34,$A16)</f>
        <v>1798.9643599999999</v>
      </c>
      <c r="G16" s="39">
        <f>SUMIFS('DATA 2'!AD$2:AD$34,'DATA 2'!$A$2:$A$34,$A16)</f>
        <v>644.72247010000001</v>
      </c>
      <c r="H16" s="39">
        <f>SUMIFS('DATA 2'!AN$2:AN$34,'DATA 2'!$A$2:$A$34,$A16)</f>
        <v>358.34075580000001</v>
      </c>
      <c r="I16" s="41"/>
      <c r="J16" s="38" t="s">
        <v>430</v>
      </c>
      <c r="K16" s="39">
        <f>SUMIFS('DATA 2'!$C$35:$C$67,'DATA 2'!$A$35:$A$67,$J16)</f>
        <v>0.34929036270000002</v>
      </c>
      <c r="L16" s="39">
        <f>SUMIFS('DATA 2'!$H$35:$H$67,'DATA 2'!$A$35:$A$67,$J16)</f>
        <v>380.57985910000002</v>
      </c>
      <c r="M16" s="39">
        <f>SUMIFS('DATA 2'!$J$35:$J$67,'DATA 2'!$A$35:$A$67,$J16)</f>
        <v>1051.9285890000001</v>
      </c>
      <c r="N16" s="39">
        <f>SUMIFS('DATA 2'!$O$35:$O$67,'DATA 2'!$A$35:$A$67,$J16)</f>
        <v>1981.467529</v>
      </c>
      <c r="O16" s="39">
        <f>SUMIFS('DATA 2'!$T$35:$T$67,'DATA 2'!$A$35:$A$67,$J16)</f>
        <v>1774.3944959999999</v>
      </c>
      <c r="P16" s="39">
        <f>SUMIFS('DATA 2'!$AD$35:$AD$67,'DATA 2'!$A$35:$A$67,$J16)</f>
        <v>567.19715399999995</v>
      </c>
      <c r="Q16" s="39">
        <f>SUMIFS('DATA 2'!$AN$35:$AN$67,'DATA 2'!$A$35:$A$67,$J16)</f>
        <v>268.19537070000001</v>
      </c>
      <c r="R16" s="41"/>
      <c r="S16" s="38" t="s">
        <v>430</v>
      </c>
      <c r="T16" s="43">
        <f t="shared" si="0"/>
        <v>5.9318522000000371</v>
      </c>
      <c r="U16" s="43">
        <f t="shared" si="1"/>
        <v>48.394410000000107</v>
      </c>
      <c r="V16" s="43">
        <f t="shared" si="2"/>
        <v>19.421829000000116</v>
      </c>
      <c r="W16" s="43">
        <f t="shared" si="3"/>
        <v>-24.569864000000052</v>
      </c>
      <c r="X16" s="43">
        <f t="shared" si="4"/>
        <v>-77.525316100000055</v>
      </c>
      <c r="Y16" s="43">
        <f t="shared" si="5"/>
        <v>-90.145385099999999</v>
      </c>
      <c r="Z16" s="43"/>
      <c r="AA16" s="38" t="s">
        <v>430</v>
      </c>
      <c r="AB16" s="44">
        <f t="shared" si="6"/>
        <v>1.5833134277378758E-2</v>
      </c>
      <c r="AC16" s="44">
        <f t="shared" si="7"/>
        <v>4.8223977830256004E-2</v>
      </c>
      <c r="AD16" s="44">
        <f t="shared" si="8"/>
        <v>9.8987648452837362E-3</v>
      </c>
      <c r="AE16" s="44">
        <f t="shared" si="9"/>
        <v>-1.3657782525497097E-2</v>
      </c>
      <c r="AF16" s="44">
        <f t="shared" si="10"/>
        <v>-0.12024602785749883</v>
      </c>
      <c r="AG16" s="44">
        <f t="shared" si="11"/>
        <v>-0.25156330571092689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4189.7030500000001</v>
      </c>
      <c r="D17" s="39">
        <f>SUMIFS('DATA 2'!J$2:J$34,'DATA 2'!$A$2:$A$34,$A17)</f>
        <v>4626.4404809999996</v>
      </c>
      <c r="E17" s="39">
        <f>SUMIFS('DATA 2'!O$2:O$34,'DATA 2'!$A$2:$A$34,$A17)</f>
        <v>4591.6224149999998</v>
      </c>
      <c r="F17" s="39">
        <f>SUMIFS('DATA 2'!T$2:T$34,'DATA 2'!$A$2:$A$34,$A17)</f>
        <v>4327.4563619999999</v>
      </c>
      <c r="G17" s="39">
        <f>SUMIFS('DATA 2'!AD$2:AD$34,'DATA 2'!$A$2:$A$34,$A17)</f>
        <v>3737.7738890000001</v>
      </c>
      <c r="H17" s="39">
        <f>SUMIFS('DATA 2'!AN$2:AN$34,'DATA 2'!$A$2:$A$34,$A17)</f>
        <v>3090.2193820000002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4255.9979739999999</v>
      </c>
      <c r="M17" s="39">
        <f>SUMIFS('DATA 2'!$J$35:$J$67,'DATA 2'!$A$35:$A$67,$J17)</f>
        <v>4849.4080899999999</v>
      </c>
      <c r="N17" s="39">
        <f>SUMIFS('DATA 2'!$O$35:$O$67,'DATA 2'!$A$35:$A$67,$J17)</f>
        <v>4637.1946600000001</v>
      </c>
      <c r="O17" s="39">
        <f>SUMIFS('DATA 2'!$T$35:$T$67,'DATA 2'!$A$35:$A$67,$J17)</f>
        <v>4284.2061789999998</v>
      </c>
      <c r="P17" s="39">
        <f>SUMIFS('DATA 2'!$AD$35:$AD$67,'DATA 2'!$A$35:$A$67,$J17)</f>
        <v>3531.6367799999998</v>
      </c>
      <c r="Q17" s="39">
        <f>SUMIFS('DATA 2'!$AN$35:$AN$67,'DATA 2'!$A$35:$A$67,$J17)</f>
        <v>19013.767950000001</v>
      </c>
      <c r="R17" s="41"/>
      <c r="S17" s="38" t="s">
        <v>431</v>
      </c>
      <c r="T17" s="43">
        <f t="shared" si="0"/>
        <v>66.29492399999981</v>
      </c>
      <c r="U17" s="43">
        <f t="shared" si="1"/>
        <v>222.96760900000027</v>
      </c>
      <c r="V17" s="43">
        <f t="shared" si="2"/>
        <v>45.572245000000294</v>
      </c>
      <c r="W17" s="43">
        <f t="shared" si="3"/>
        <v>-43.250183000000106</v>
      </c>
      <c r="X17" s="43">
        <f t="shared" si="4"/>
        <v>-206.13710900000024</v>
      </c>
      <c r="Y17" s="43">
        <f t="shared" si="5"/>
        <v>15923.548568000002</v>
      </c>
      <c r="Z17" s="43"/>
      <c r="AA17" s="38" t="s">
        <v>431</v>
      </c>
      <c r="AB17" s="44">
        <f t="shared" si="6"/>
        <v>1.5823298980580436E-2</v>
      </c>
      <c r="AC17" s="44">
        <f t="shared" si="7"/>
        <v>4.8194202414510778E-2</v>
      </c>
      <c r="AD17" s="44">
        <f t="shared" si="8"/>
        <v>9.9250854885462036E-3</v>
      </c>
      <c r="AE17" s="44">
        <f t="shared" si="9"/>
        <v>-9.9943660621943931E-3</v>
      </c>
      <c r="AF17" s="44">
        <f t="shared" si="10"/>
        <v>-5.5149700094659804E-2</v>
      </c>
      <c r="AG17" s="44">
        <f t="shared" si="11"/>
        <v>5.1528861221801758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14205.49883</v>
      </c>
      <c r="D18" s="39">
        <f>SUMIFS('DATA 2'!J$2:J$34,'DATA 2'!$A$2:$A$34,$A18)</f>
        <v>15571.356739999999</v>
      </c>
      <c r="E18" s="39">
        <f>SUMIFS('DATA 2'!O$2:O$34,'DATA 2'!$A$2:$A$34,$A18)</f>
        <v>15634.27332</v>
      </c>
      <c r="F18" s="39">
        <f>SUMIFS('DATA 2'!T$2:T$34,'DATA 2'!$A$2:$A$34,$A18)</f>
        <v>12289.885340000001</v>
      </c>
      <c r="G18" s="39">
        <f>SUMIFS('DATA 2'!AD$2:AD$34,'DATA 2'!$A$2:$A$34,$A18)</f>
        <v>7935.9659069999998</v>
      </c>
      <c r="H18" s="39">
        <f>SUMIFS('DATA 2'!AN$2:AN$34,'DATA 2'!$A$2:$A$34,$A18)</f>
        <v>245.72084570000001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11886.49583</v>
      </c>
      <c r="M18" s="39">
        <f>SUMIFS('DATA 2'!$J$35:$J$67,'DATA 2'!$A$35:$A$67,$J18)</f>
        <v>7081.4816440000004</v>
      </c>
      <c r="N18" s="39">
        <f>SUMIFS('DATA 2'!$O$35:$O$67,'DATA 2'!$A$35:$A$67,$J18)</f>
        <v>1004.313857</v>
      </c>
      <c r="O18" s="39">
        <f>SUMIFS('DATA 2'!$T$35:$T$67,'DATA 2'!$A$35:$A$67,$J18)</f>
        <v>403.03609840000001</v>
      </c>
      <c r="P18" s="39">
        <f>SUMIFS('DATA 2'!$AD$35:$AD$67,'DATA 2'!$A$35:$A$67,$J18)</f>
        <v>31.514608630000001</v>
      </c>
      <c r="Q18" s="39">
        <f>SUMIFS('DATA 2'!$AN$35:$AN$67,'DATA 2'!$A$35:$A$67,$J18)</f>
        <v>31.76800003</v>
      </c>
      <c r="R18" s="41"/>
      <c r="S18" s="38" t="s">
        <v>434</v>
      </c>
      <c r="T18" s="43">
        <f t="shared" si="0"/>
        <v>-2319.0030000000006</v>
      </c>
      <c r="U18" s="43">
        <f t="shared" si="1"/>
        <v>-8489.8750959999998</v>
      </c>
      <c r="V18" s="43">
        <f t="shared" si="2"/>
        <v>-14629.959463000001</v>
      </c>
      <c r="W18" s="43">
        <f t="shared" si="3"/>
        <v>-11886.849241600001</v>
      </c>
      <c r="X18" s="43">
        <f t="shared" si="4"/>
        <v>-7904.4512983699997</v>
      </c>
      <c r="Y18" s="43">
        <f t="shared" si="5"/>
        <v>-213.95284567000002</v>
      </c>
      <c r="Z18" s="43"/>
      <c r="AA18" s="38" t="s">
        <v>434</v>
      </c>
      <c r="AB18" s="44">
        <f t="shared" si="6"/>
        <v>-0.16324685445769738</v>
      </c>
      <c r="AC18" s="44">
        <f t="shared" si="7"/>
        <v>-0.54522385157300035</v>
      </c>
      <c r="AD18" s="44">
        <f t="shared" si="8"/>
        <v>-0.93576203789943724</v>
      </c>
      <c r="AE18" s="44">
        <f t="shared" si="9"/>
        <v>-0.96720586992880764</v>
      </c>
      <c r="AF18" s="44">
        <f t="shared" si="10"/>
        <v>-0.99602888810268175</v>
      </c>
      <c r="AG18" s="44">
        <f t="shared" si="11"/>
        <v>-0.87071507938408499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55075.56351</v>
      </c>
      <c r="D19" s="39">
        <f>SUMIFS('DATA 2'!J$2:J$34,'DATA 2'!$A$2:$A$34,$A19)</f>
        <v>63108.867189999997</v>
      </c>
      <c r="E19" s="39">
        <f>SUMIFS('DATA 2'!O$2:O$34,'DATA 2'!$A$2:$A$34,$A19)</f>
        <v>68490.085630000001</v>
      </c>
      <c r="F19" s="39">
        <f>SUMIFS('DATA 2'!T$2:T$34,'DATA 2'!$A$2:$A$34,$A19)</f>
        <v>75011.905199999994</v>
      </c>
      <c r="G19" s="39">
        <f>SUMIFS('DATA 2'!AD$2:AD$34,'DATA 2'!$A$2:$A$34,$A19)</f>
        <v>63117.069479999998</v>
      </c>
      <c r="H19" s="39">
        <f>SUMIFS('DATA 2'!AN$2:AN$34,'DATA 2'!$A$2:$A$34,$A19)</f>
        <v>64960.418579999998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56081.896780000003</v>
      </c>
      <c r="M19" s="39">
        <f>SUMIFS('DATA 2'!$J$35:$J$67,'DATA 2'!$A$35:$A$67,$J19)</f>
        <v>66839.553669999994</v>
      </c>
      <c r="N19" s="39">
        <f>SUMIFS('DATA 2'!$O$35:$O$67,'DATA 2'!$A$35:$A$67,$J19)</f>
        <v>71574.90221</v>
      </c>
      <c r="O19" s="39">
        <f>SUMIFS('DATA 2'!$T$35:$T$67,'DATA 2'!$A$35:$A$67,$J19)</f>
        <v>57309.83668</v>
      </c>
      <c r="P19" s="39">
        <f>SUMIFS('DATA 2'!$AD$35:$AD$67,'DATA 2'!$A$35:$A$67,$J19)</f>
        <v>32025.939119999999</v>
      </c>
      <c r="Q19" s="39">
        <f>SUMIFS('DATA 2'!$AN$35:$AN$67,'DATA 2'!$A$35:$A$67,$J19)</f>
        <v>13465.727730000001</v>
      </c>
      <c r="R19" s="41"/>
      <c r="S19" s="38" t="s">
        <v>435</v>
      </c>
      <c r="T19" s="43">
        <f t="shared" si="0"/>
        <v>1006.3332700000028</v>
      </c>
      <c r="U19" s="43">
        <f t="shared" si="1"/>
        <v>3730.6864799999967</v>
      </c>
      <c r="V19" s="43">
        <f t="shared" si="2"/>
        <v>3084.8165799999988</v>
      </c>
      <c r="W19" s="43">
        <f t="shared" si="3"/>
        <v>-17702.068519999993</v>
      </c>
      <c r="X19" s="43">
        <f t="shared" si="4"/>
        <v>-31091.130359999999</v>
      </c>
      <c r="Y19" s="43">
        <f t="shared" si="5"/>
        <v>-51494.690849999999</v>
      </c>
      <c r="Z19" s="43"/>
      <c r="AA19" s="38" t="s">
        <v>435</v>
      </c>
      <c r="AB19" s="44">
        <f t="shared" si="6"/>
        <v>1.8271865158806522E-2</v>
      </c>
      <c r="AC19" s="44">
        <f t="shared" si="7"/>
        <v>5.9115091842294243E-2</v>
      </c>
      <c r="AD19" s="44">
        <f t="shared" si="8"/>
        <v>4.5040337614190129E-2</v>
      </c>
      <c r="AE19" s="44">
        <f t="shared" si="9"/>
        <v>-0.23599012013895626</v>
      </c>
      <c r="AF19" s="44">
        <f t="shared" si="10"/>
        <v>-0.49259464382851126</v>
      </c>
      <c r="AG19" s="44">
        <f t="shared" si="11"/>
        <v>-0.79270872903294642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644.44825040000001</v>
      </c>
      <c r="D20" s="39">
        <f>SUMIFS('DATA 2'!J$2:J$34,'DATA 2'!$A$2:$A$34,$A20)</f>
        <v>333.48805970000001</v>
      </c>
      <c r="E20" s="39">
        <f>SUMIFS('DATA 2'!O$2:O$34,'DATA 2'!$A$2:$A$34,$A20)</f>
        <v>28.89542952</v>
      </c>
      <c r="F20" s="39">
        <f>SUMIFS('DATA 2'!T$2:T$34,'DATA 2'!$A$2:$A$34,$A20)</f>
        <v>13.77491504</v>
      </c>
      <c r="G20" s="39">
        <f>SUMIFS('DATA 2'!AD$2:AD$34,'DATA 2'!$A$2:$A$34,$A20)</f>
        <v>36.0566453</v>
      </c>
      <c r="H20" s="39">
        <f>SUMIFS('DATA 2'!AN$2:AN$34,'DATA 2'!$A$2:$A$34,$A20)</f>
        <v>66.334728130000002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654.64907049999999</v>
      </c>
      <c r="M20" s="39">
        <f>SUMIFS('DATA 2'!$J$35:$J$67,'DATA 2'!$A$35:$A$67,$J20)</f>
        <v>349.66835099999997</v>
      </c>
      <c r="N20" s="39">
        <f>SUMIFS('DATA 2'!$O$35:$O$67,'DATA 2'!$A$35:$A$67,$J20)</f>
        <v>29.201783249999998</v>
      </c>
      <c r="O20" s="39">
        <f>SUMIFS('DATA 2'!$T$35:$T$67,'DATA 2'!$A$35:$A$67,$J20)</f>
        <v>13.35430899</v>
      </c>
      <c r="P20" s="39">
        <f>SUMIFS('DATA 2'!$AD$35:$AD$67,'DATA 2'!$A$35:$A$67,$J20)</f>
        <v>35.308743759999999</v>
      </c>
      <c r="Q20" s="39">
        <f>SUMIFS('DATA 2'!$AN$35:$AN$67,'DATA 2'!$A$35:$A$67,$J20)</f>
        <v>62.549770889999998</v>
      </c>
      <c r="R20" s="41"/>
      <c r="S20" s="38" t="s">
        <v>432</v>
      </c>
      <c r="T20" s="43">
        <f t="shared" si="0"/>
        <v>10.200820099999987</v>
      </c>
      <c r="U20" s="43">
        <f t="shared" si="1"/>
        <v>16.180291299999965</v>
      </c>
      <c r="V20" s="43">
        <f t="shared" si="2"/>
        <v>0.30635372999999788</v>
      </c>
      <c r="W20" s="43">
        <f t="shared" si="3"/>
        <v>-0.42060604999999995</v>
      </c>
      <c r="X20" s="43">
        <f t="shared" si="4"/>
        <v>-0.74790154000000086</v>
      </c>
      <c r="Y20" s="43">
        <f t="shared" si="5"/>
        <v>-3.7849572400000042</v>
      </c>
      <c r="Z20" s="43"/>
      <c r="AA20" s="38" t="s">
        <v>432</v>
      </c>
      <c r="AB20" s="44">
        <f t="shared" si="6"/>
        <v>1.5828765294449099E-2</v>
      </c>
      <c r="AC20" s="44">
        <f t="shared" si="7"/>
        <v>4.8518352694712608E-2</v>
      </c>
      <c r="AD20" s="44">
        <f t="shared" si="8"/>
        <v>1.0602151796634596E-2</v>
      </c>
      <c r="AE20" s="44">
        <f t="shared" si="9"/>
        <v>-3.0534202844709535E-2</v>
      </c>
      <c r="AF20" s="44">
        <f t="shared" si="10"/>
        <v>-2.0742405006824116E-2</v>
      </c>
      <c r="AG20" s="44">
        <f t="shared" si="11"/>
        <v>-5.7058457111370142E-2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4018.3398630000002</v>
      </c>
      <c r="D21" s="39">
        <f>SUMIFS('DATA 2'!J$2:J$34,'DATA 2'!$A$2:$A$34,$A21)</f>
        <v>1158.1490369999999</v>
      </c>
      <c r="E21" s="39">
        <f>SUMIFS('DATA 2'!O$2:O$34,'DATA 2'!$A$2:$A$34,$A21)</f>
        <v>25.514241389999999</v>
      </c>
      <c r="F21" s="39">
        <f>SUMIFS('DATA 2'!T$2:T$34,'DATA 2'!$A$2:$A$34,$A21)</f>
        <v>13.44666748</v>
      </c>
      <c r="G21" s="39">
        <f>SUMIFS('DATA 2'!AD$2:AD$34,'DATA 2'!$A$2:$A$34,$A21)</f>
        <v>14.638471880000001</v>
      </c>
      <c r="H21" s="39">
        <f>SUMIFS('DATA 2'!AN$2:AN$34,'DATA 2'!$A$2:$A$34,$A21)</f>
        <v>13.80736843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4081.8993359999999</v>
      </c>
      <c r="M21" s="39">
        <f>SUMIFS('DATA 2'!$J$35:$J$67,'DATA 2'!$A$35:$A$67,$J21)</f>
        <v>1213.703804</v>
      </c>
      <c r="N21" s="39">
        <f>SUMIFS('DATA 2'!$O$35:$O$67,'DATA 2'!$A$35:$A$67,$J21)</f>
        <v>25.712034920000001</v>
      </c>
      <c r="O21" s="39">
        <f>SUMIFS('DATA 2'!$T$35:$T$67,'DATA 2'!$A$35:$A$67,$J21)</f>
        <v>13.321469840000001</v>
      </c>
      <c r="P21" s="39">
        <f>SUMIFS('DATA 2'!$AD$35:$AD$67,'DATA 2'!$A$35:$A$67,$J21)</f>
        <v>14.30528838</v>
      </c>
      <c r="Q21" s="39">
        <f>SUMIFS('DATA 2'!$AN$35:$AN$67,'DATA 2'!$A$35:$A$67,$J21)</f>
        <v>13.33258253</v>
      </c>
      <c r="R21" s="41"/>
      <c r="S21" s="38" t="s">
        <v>433</v>
      </c>
      <c r="T21" s="43">
        <f t="shared" si="0"/>
        <v>63.559472999999798</v>
      </c>
      <c r="U21" s="43">
        <f t="shared" si="1"/>
        <v>55.554767000000083</v>
      </c>
      <c r="V21" s="43">
        <f t="shared" si="2"/>
        <v>0.19779353000000199</v>
      </c>
      <c r="W21" s="43">
        <f t="shared" si="3"/>
        <v>-0.12519763999999967</v>
      </c>
      <c r="X21" s="43">
        <f t="shared" si="4"/>
        <v>-0.33318350000000052</v>
      </c>
      <c r="Y21" s="43">
        <f t="shared" si="5"/>
        <v>-0.47478590000000054</v>
      </c>
      <c r="Z21" s="43"/>
      <c r="AA21" s="38" t="s">
        <v>433</v>
      </c>
      <c r="AB21" s="44">
        <f t="shared" si="6"/>
        <v>1.581734625914577E-2</v>
      </c>
      <c r="AC21" s="44">
        <f t="shared" si="7"/>
        <v>4.7968581957211542E-2</v>
      </c>
      <c r="AD21" s="44">
        <f t="shared" si="8"/>
        <v>7.752279480961688E-3</v>
      </c>
      <c r="AE21" s="44">
        <f t="shared" si="9"/>
        <v>-9.3106816381243185E-3</v>
      </c>
      <c r="AF21" s="44">
        <f t="shared" si="10"/>
        <v>-2.2760811560885497E-2</v>
      </c>
      <c r="AG21" s="44">
        <f t="shared" si="11"/>
        <v>-3.4386414935405618E-2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57465562.999923304</v>
      </c>
      <c r="C22" s="39">
        <f t="shared" ref="C22:G22" si="14">SUM(C4:C8,C10:C21)</f>
        <v>60706166.774076305</v>
      </c>
      <c r="D22" s="39">
        <f t="shared" si="14"/>
        <v>61981511.578866713</v>
      </c>
      <c r="E22" s="39">
        <f t="shared" si="14"/>
        <v>65072669.426433906</v>
      </c>
      <c r="F22" s="39">
        <f t="shared" si="14"/>
        <v>68330911.110568494</v>
      </c>
      <c r="G22" s="39">
        <f t="shared" si="14"/>
        <v>74848233.914404303</v>
      </c>
      <c r="H22" s="39">
        <f>SUM(H4:H8,H10:H21)</f>
        <v>80316819.845529944</v>
      </c>
      <c r="I22" s="41"/>
      <c r="J22" s="40" t="s">
        <v>225</v>
      </c>
      <c r="K22" s="39">
        <f>SUM(K4:K8,K10:K21)</f>
        <v>57465562.999923304</v>
      </c>
      <c r="L22" s="39">
        <f t="shared" ref="L22:Q22" si="15">SUM(L4:L8,L10:L21)</f>
        <v>60709463.477662601</v>
      </c>
      <c r="M22" s="39">
        <f t="shared" si="15"/>
        <v>61979081.930024996</v>
      </c>
      <c r="N22" s="39">
        <f t="shared" si="15"/>
        <v>65129944.254883155</v>
      </c>
      <c r="O22" s="39">
        <f t="shared" si="15"/>
        <v>68627375.567988232</v>
      </c>
      <c r="P22" s="39">
        <f t="shared" si="15"/>
        <v>74852186.875755772</v>
      </c>
      <c r="Q22" s="39">
        <f t="shared" si="15"/>
        <v>80213247.375557154</v>
      </c>
      <c r="R22" s="41"/>
      <c r="S22" s="40" t="s">
        <v>225</v>
      </c>
      <c r="T22" s="43">
        <f t="shared" si="0"/>
        <v>3296.7035862952471</v>
      </c>
      <c r="U22" s="43">
        <f t="shared" si="1"/>
        <v>-2429.6488417163491</v>
      </c>
      <c r="V22" s="43">
        <f t="shared" si="2"/>
        <v>57274.828449249268</v>
      </c>
      <c r="W22" s="43">
        <f t="shared" si="3"/>
        <v>296464.45741973817</v>
      </c>
      <c r="X22" s="43">
        <f t="shared" si="4"/>
        <v>3952.9613514691591</v>
      </c>
      <c r="Y22" s="43">
        <f t="shared" si="5"/>
        <v>-103572.46997278929</v>
      </c>
      <c r="Z22" s="43"/>
      <c r="AA22" s="40" t="s">
        <v>225</v>
      </c>
      <c r="AB22" s="44">
        <f t="shared" si="6"/>
        <v>5.430590929189627E-5</v>
      </c>
      <c r="AC22" s="44">
        <f t="shared" si="7"/>
        <v>-3.9199573870107862E-5</v>
      </c>
      <c r="AD22" s="44">
        <f t="shared" si="8"/>
        <v>8.8016718776229297E-4</v>
      </c>
      <c r="AE22" s="44">
        <f t="shared" si="9"/>
        <v>4.3386580480395676E-3</v>
      </c>
      <c r="AF22" s="44">
        <f t="shared" si="10"/>
        <v>5.2813021025777118E-5</v>
      </c>
      <c r="AG22" s="44">
        <f t="shared" si="11"/>
        <v>-1.2895489409564531E-3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36700.706451812694</v>
      </c>
      <c r="C23" s="39">
        <f t="shared" ref="C23:H23" si="16">SUM(C10:C17)</f>
        <v>55957.040052900004</v>
      </c>
      <c r="D23" s="39">
        <f t="shared" si="16"/>
        <v>72394.51088999999</v>
      </c>
      <c r="E23" s="39">
        <f t="shared" si="16"/>
        <v>187752.92860299995</v>
      </c>
      <c r="F23" s="39">
        <f t="shared" si="16"/>
        <v>279321.91921600001</v>
      </c>
      <c r="G23" s="39">
        <f t="shared" si="16"/>
        <v>506727.33240010001</v>
      </c>
      <c r="H23" s="39">
        <f t="shared" si="16"/>
        <v>507500.12664767605</v>
      </c>
      <c r="I23" s="41"/>
      <c r="J23" s="40" t="s">
        <v>436</v>
      </c>
      <c r="K23" s="39">
        <f>SUM(K10:K17)</f>
        <v>36700.706451812694</v>
      </c>
      <c r="L23" s="39">
        <f t="shared" ref="L23:Q23" si="17">SUM(L10:L17)</f>
        <v>57063.688996099998</v>
      </c>
      <c r="M23" s="39">
        <f t="shared" si="17"/>
        <v>77923.385426000008</v>
      </c>
      <c r="N23" s="39">
        <f t="shared" si="17"/>
        <v>256231.08459799996</v>
      </c>
      <c r="O23" s="39">
        <f t="shared" si="17"/>
        <v>521451.61309100001</v>
      </c>
      <c r="P23" s="39">
        <f t="shared" si="17"/>
        <v>606404.17157500004</v>
      </c>
      <c r="Q23" s="39">
        <f t="shared" si="17"/>
        <v>535648.07030369993</v>
      </c>
      <c r="R23" s="41"/>
      <c r="S23" s="40" t="s">
        <v>436</v>
      </c>
      <c r="T23" s="43">
        <f t="shared" si="0"/>
        <v>1106.6489431999944</v>
      </c>
      <c r="U23" s="43">
        <f t="shared" si="1"/>
        <v>5528.8745360000175</v>
      </c>
      <c r="V23" s="43">
        <f t="shared" si="2"/>
        <v>68478.155995000008</v>
      </c>
      <c r="W23" s="43">
        <f t="shared" si="3"/>
        <v>242129.693875</v>
      </c>
      <c r="X23" s="43">
        <f t="shared" si="4"/>
        <v>99676.839174900029</v>
      </c>
      <c r="Y23" s="43">
        <f t="shared" si="5"/>
        <v>28147.943656023883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73943.850453400009</v>
      </c>
      <c r="D24" s="39">
        <f t="shared" si="18"/>
        <v>80171.861026699989</v>
      </c>
      <c r="E24" s="39">
        <f t="shared" si="18"/>
        <v>84178.768620909992</v>
      </c>
      <c r="F24" s="39">
        <f t="shared" si="18"/>
        <v>87329.012122519998</v>
      </c>
      <c r="G24" s="39">
        <f t="shared" si="18"/>
        <v>71103.730504179999</v>
      </c>
      <c r="H24" s="39">
        <f t="shared" si="18"/>
        <v>65286.281522260004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72704.941016500015</v>
      </c>
      <c r="M24" s="39">
        <f t="shared" si="19"/>
        <v>75484.407468999998</v>
      </c>
      <c r="N24" s="39">
        <f t="shared" si="19"/>
        <v>72634.129885169998</v>
      </c>
      <c r="O24" s="39">
        <f t="shared" si="19"/>
        <v>57739.548557229995</v>
      </c>
      <c r="P24" s="39">
        <f t="shared" si="19"/>
        <v>32107.067760770002</v>
      </c>
      <c r="Q24" s="39">
        <f t="shared" si="19"/>
        <v>13573.378083450001</v>
      </c>
      <c r="R24" s="41"/>
      <c r="S24" s="40" t="s">
        <v>226</v>
      </c>
      <c r="T24" s="43">
        <f t="shared" si="0"/>
        <v>-1238.909436899994</v>
      </c>
      <c r="U24" s="43">
        <f t="shared" si="1"/>
        <v>-4687.4535576999915</v>
      </c>
      <c r="V24" s="43">
        <f t="shared" si="2"/>
        <v>-11544.638735739994</v>
      </c>
      <c r="W24" s="43">
        <f t="shared" si="3"/>
        <v>-29589.463565290003</v>
      </c>
      <c r="X24" s="43">
        <f t="shared" si="4"/>
        <v>-38996.662743409994</v>
      </c>
      <c r="Y24" s="43">
        <f t="shared" si="5"/>
        <v>-51712.903438810004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7" workbookViewId="0">
      <selection activeCell="K5" sqref="J5:K6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6">
        <v>2014</v>
      </c>
      <c r="C3" s="137"/>
      <c r="D3" s="134">
        <v>2025</v>
      </c>
      <c r="E3" s="135"/>
      <c r="F3" s="134">
        <v>2030</v>
      </c>
      <c r="G3" s="135"/>
      <c r="H3" s="134">
        <v>2040</v>
      </c>
      <c r="I3" s="135"/>
      <c r="J3" s="134">
        <v>2050</v>
      </c>
      <c r="K3" s="135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11371.623610000001</v>
      </c>
      <c r="D4" s="100">
        <f>'[1]Main - Capital trajectory'!N96</f>
        <v>13774.074344116949</v>
      </c>
      <c r="E4" s="101">
        <f>'Inversiones por sectores'!E10</f>
        <v>19746.015899999999</v>
      </c>
      <c r="F4" s="100">
        <f>'[1]Main - Capital trajectory'!S96</f>
        <v>20896.520345735102</v>
      </c>
      <c r="G4" s="101">
        <f>'Inversiones por sectores'!F10</f>
        <v>24886.04839</v>
      </c>
      <c r="H4" s="100">
        <f>'[1]Main - Capital trajectory'!AC96</f>
        <v>21902.730995219823</v>
      </c>
      <c r="I4" s="101">
        <f>'Inversiones por sectores'!G10</f>
        <v>30522.408049999998</v>
      </c>
      <c r="J4" s="100">
        <f>'[1]Main - Capital trajectory'!AM96</f>
        <v>32210.921248774015</v>
      </c>
      <c r="K4" s="101">
        <f>'Inversiones por sectores'!H10</f>
        <v>32894.821409999997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978.03723720000005</v>
      </c>
      <c r="D5" s="100">
        <f>'[1]Main - Capital trajectory'!N97</f>
        <v>20940.472167261898</v>
      </c>
      <c r="E5" s="101">
        <f>'Inversiones por sectores'!E11</f>
        <v>10713.387049999999</v>
      </c>
      <c r="F5" s="100">
        <f>'[1]Main - Capital trajectory'!S97</f>
        <v>48439.498974079273</v>
      </c>
      <c r="G5" s="101">
        <f>'Inversiones por sectores'!F11</f>
        <v>22274.659790000002</v>
      </c>
      <c r="H5" s="100">
        <f>'[1]Main - Capital trajectory'!AC97</f>
        <v>85199.912016860166</v>
      </c>
      <c r="I5" s="101">
        <f>'Inversiones por sectores'!G11</f>
        <v>49870.238740000001</v>
      </c>
      <c r="J5" s="100">
        <f>'[1]Main - Capital trajectory'!AM97</f>
        <v>90594.249095126725</v>
      </c>
      <c r="K5" s="101">
        <f>'Inversiones por sectores'!H11</f>
        <v>65004.076710000001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658.24612579999996</v>
      </c>
      <c r="D6" s="100">
        <f>'[1]Main - Capital trajectory'!N98</f>
        <v>4115.9383293566925</v>
      </c>
      <c r="E6" s="101">
        <f>'Inversiones por sectores'!E12</f>
        <v>2272.630572</v>
      </c>
      <c r="F6" s="100">
        <f>'[1]Main - Capital trajectory'!S98</f>
        <v>2334.794906230848</v>
      </c>
      <c r="G6" s="101">
        <f>'Inversiones por sectores'!F12</f>
        <v>2995.1727999999998</v>
      </c>
      <c r="H6" s="100">
        <f>'[1]Main - Capital trajectory'!AC98</f>
        <v>3492.033459329753</v>
      </c>
      <c r="I6" s="101">
        <f>'Inversiones por sectores'!G12</f>
        <v>3938.6481180000001</v>
      </c>
      <c r="J6" s="100">
        <f>'[1]Main - Capital trajectory'!AM98</f>
        <v>4836.060048243603</v>
      </c>
      <c r="K6" s="101">
        <f>'Inversiones por sectores'!H12</f>
        <v>4154.1914809999998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9.1334389770000008</v>
      </c>
      <c r="D7" s="100">
        <f>'[1]Main - Capital trajectory'!N99</f>
        <v>19302.643761081323</v>
      </c>
      <c r="E7" s="101">
        <f>'Inversiones por sectores'!E13</f>
        <v>13286.26303</v>
      </c>
      <c r="F7" s="100">
        <f>'[1]Main - Capital trajectory'!S99</f>
        <v>17686.933719671288</v>
      </c>
      <c r="G7" s="101">
        <f>'Inversiones por sectores'!F13</f>
        <v>22085.166020000001</v>
      </c>
      <c r="H7" s="100">
        <f>'[1]Main - Capital trajectory'!AC99</f>
        <v>108832.30459387641</v>
      </c>
      <c r="I7" s="101">
        <f>'Inversiones por sectores'!G13</f>
        <v>93064.341560000001</v>
      </c>
      <c r="J7" s="100">
        <f>'[1]Main - Capital trajectory'!AM99</f>
        <v>96433.151328563312</v>
      </c>
      <c r="K7" s="101">
        <f>'Inversiones por sectores'!H13</f>
        <v>130098.8321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363.66595669999998</v>
      </c>
      <c r="D8" s="100">
        <f>'[1]Main - Capital trajectory'!N100</f>
        <v>6344.0447024477053</v>
      </c>
      <c r="E8" s="101">
        <f>'Inversiones por sectores'!E14</f>
        <v>3345.8280639999998</v>
      </c>
      <c r="F8" s="100">
        <f>'[1]Main - Capital trajectory'!S100</f>
        <v>2694.110346778215</v>
      </c>
      <c r="G8" s="101">
        <f>'Inversiones por sectores'!F14</f>
        <v>4412.5404330000001</v>
      </c>
      <c r="H8" s="100">
        <f>'[1]Main - Capital trajectory'!AC100</f>
        <v>4731.9067431094345</v>
      </c>
      <c r="I8" s="101">
        <f>'Inversiones por sectores'!G14</f>
        <v>5325.6382620000004</v>
      </c>
      <c r="J8" s="100">
        <f>'[1]Main - Capital trajectory'!AM100</f>
        <v>-20042.719274630032</v>
      </c>
      <c r="K8" s="101">
        <f>'Inversiones por sectores'!H14</f>
        <v>1.4856190929999999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563.42425820000005</v>
      </c>
      <c r="D9" s="100">
        <f>'[1]Main - Capital trajectory'!N101</f>
        <v>736.06374663342501</v>
      </c>
      <c r="E9" s="101">
        <f>'Inversiones por sectores'!E15</f>
        <v>1366.7056669999999</v>
      </c>
      <c r="F9" s="100">
        <f>'[1]Main - Capital trajectory'!S101</f>
        <v>-1091.7770366230416</v>
      </c>
      <c r="G9" s="101">
        <f>'Inversiones por sectores'!F15</f>
        <v>1557.359776</v>
      </c>
      <c r="H9" s="100">
        <f>'[1]Main - Capital trajectory'!AC101</f>
        <v>-1232.0571234255149</v>
      </c>
      <c r="I9" s="101">
        <f>'Inversiones por sectores'!G15</f>
        <v>641.00957319999998</v>
      </c>
      <c r="J9" s="100">
        <f>'[1]Main - Capital trajectory'!AM101</f>
        <v>-1181.0827380392293</v>
      </c>
      <c r="K9" s="101">
        <f>'Inversiones por sectores'!H15</f>
        <v>47.426251020000002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0.83322297249999999</v>
      </c>
      <c r="D10" s="100">
        <f>'[1]Main - Capital trajectory'!N102</f>
        <v>1245.9900862514453</v>
      </c>
      <c r="E10" s="101">
        <f>'Inversiones por sectores'!E16</f>
        <v>3841.249354</v>
      </c>
      <c r="F10" s="100">
        <f>'[1]Main - Capital trajectory'!S102</f>
        <v>550.33131309882958</v>
      </c>
      <c r="G10" s="101">
        <f>'Inversiones por sectores'!F16</f>
        <v>4872.6571809999996</v>
      </c>
      <c r="H10" s="100">
        <f>'[1]Main - Capital trajectory'!AC102</f>
        <v>-816.76819902244688</v>
      </c>
      <c r="I10" s="101">
        <f>'Inversiones por sectores'!G16</f>
        <v>2054.2040360000001</v>
      </c>
      <c r="J10" s="100">
        <f>'[1]Main - Capital trajectory'!AM102</f>
        <v>29.277483244289609</v>
      </c>
      <c r="K10" s="101">
        <f>'Inversiones por sectores'!H16</f>
        <v>906.95453889999999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2655.481679</v>
      </c>
      <c r="D11" s="100">
        <f>'[1]Main - Capital trajectory'!N103</f>
        <v>3099.1669724876429</v>
      </c>
      <c r="E11" s="101">
        <f>'Inversiones por sectores'!E17</f>
        <v>3413.9743680000001</v>
      </c>
      <c r="F11" s="100">
        <f>'[1]Main - Capital trajectory'!S103</f>
        <v>2679.2827331037151</v>
      </c>
      <c r="G11" s="101">
        <f>'Inversiones por sectores'!F17</f>
        <v>3659.418545</v>
      </c>
      <c r="H11" s="100">
        <f>'[1]Main - Capital trajectory'!AC103</f>
        <v>4261.9556552387212</v>
      </c>
      <c r="I11" s="101">
        <f>'Inversiones por sectores'!G17</f>
        <v>4040.658825</v>
      </c>
      <c r="J11" s="100">
        <f>'[1]Main - Capital trajectory'!AM103</f>
        <v>6267.7808537493611</v>
      </c>
      <c r="K11" s="101">
        <f>'Inversiones por sectores'!H17</f>
        <v>4183.4687430000004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2901.4543829999998</v>
      </c>
      <c r="D12" s="100">
        <f>'[1]Main - Capital trajectory'!N104</f>
        <v>3406.7093550491418</v>
      </c>
      <c r="E12" s="101">
        <f>'Inversiones por sectores'!E18</f>
        <v>3816.1345580000002</v>
      </c>
      <c r="F12" s="100">
        <f>'[1]Main - Capital trajectory'!S104</f>
        <v>-4383.3931426428016</v>
      </c>
      <c r="G12" s="101">
        <f>'Inversiones por sectores'!F18</f>
        <v>3388.5140740000002</v>
      </c>
      <c r="H12" s="100">
        <f>'[1]Main - Capital trajectory'!AC104</f>
        <v>-1635.4486981422242</v>
      </c>
      <c r="I12" s="101">
        <f>'Inversiones por sectores'!G18</f>
        <v>2573.5420049999998</v>
      </c>
      <c r="J12" s="100">
        <f>'[1]Main - Capital trajectory'!AM104</f>
        <v>-21557.458477755496</v>
      </c>
      <c r="K12" s="101">
        <f>'Inversiones por sectores'!H18</f>
        <v>41.477098660000003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12562.044620000001</v>
      </c>
      <c r="D13" s="100">
        <f>'[1]Main - Capital trajectory'!N105</f>
        <v>26502.992342538993</v>
      </c>
      <c r="E13" s="101">
        <f>'Inversiones por sectores'!E19</f>
        <v>20754.812999999998</v>
      </c>
      <c r="F13" s="100">
        <f>'[1]Main - Capital trajectory'!S105</f>
        <v>80023.840536042029</v>
      </c>
      <c r="G13" s="101">
        <f>'Inversiones por sectores'!F19</f>
        <v>28000.515220000001</v>
      </c>
      <c r="H13" s="100">
        <f>'[1]Main - Capital trajectory'!AC105</f>
        <v>27058.101418748181</v>
      </c>
      <c r="I13" s="101">
        <f>'Inversiones por sectores'!G19</f>
        <v>31646.853739999999</v>
      </c>
      <c r="J13" s="100">
        <f>'[1]Main - Capital trajectory'!AM105</f>
        <v>122396.60438751582</v>
      </c>
      <c r="K13" s="101">
        <f>'Inversiones por sectores'!H19</f>
        <v>43686.291219999999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543.45658600000002</v>
      </c>
      <c r="D14" s="100">
        <f>'[1]Main - Capital trajectory'!N106</f>
        <v>5051.5453798655635</v>
      </c>
      <c r="E14" s="101">
        <f>'Inversiones por sectores'!E20</f>
        <v>24.58097785</v>
      </c>
      <c r="F14" s="100">
        <f>'[1]Main - Capital trajectory'!S106</f>
        <v>-18141.366354265283</v>
      </c>
      <c r="G14" s="101">
        <f>'Inversiones por sectores'!F20</f>
        <v>8.0699324870000009</v>
      </c>
      <c r="H14" s="100">
        <f>'[1]Main - Capital trajectory'!AC106</f>
        <v>832.22950773850903</v>
      </c>
      <c r="I14" s="101">
        <f>'Inversiones por sectores'!G20</f>
        <v>8.300554451</v>
      </c>
      <c r="J14" s="100">
        <f>'[1]Main - Capital trajectory'!AM106</f>
        <v>930.66042348853796</v>
      </c>
      <c r="K14" s="101">
        <f>'Inversiones por sectores'!H20</f>
        <v>11.79543443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6004.2263819999998</v>
      </c>
      <c r="D15" s="100">
        <f>'[1]Main - Capital trajectory'!N107</f>
        <v>-23417.852851394906</v>
      </c>
      <c r="E15" s="101">
        <f>'Inversiones por sectores'!E21</f>
        <v>9.0303309420000009</v>
      </c>
      <c r="F15" s="100">
        <f>'[1]Main - Capital trajectory'!S107</f>
        <v>-97.75472099416217</v>
      </c>
      <c r="G15" s="101">
        <f>'Inversiones por sectores'!F21</f>
        <v>1.8503025689999999</v>
      </c>
      <c r="H15" s="100">
        <f>'[1]Main - Capital trajectory'!AC107</f>
        <v>-313.40160418146991</v>
      </c>
      <c r="I15" s="101">
        <f>'Inversiones por sectores'!G21</f>
        <v>0.15749466879999999</v>
      </c>
      <c r="J15" s="100">
        <f>'[1]Main - Capital trajectory'!AM107</f>
        <v>-191.41833283177886</v>
      </c>
      <c r="K15" s="101">
        <f>'Inversiones por sectores'!H21</f>
        <v>1.6269235199999999E-2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38611.627499849499</v>
      </c>
      <c r="D16" s="102">
        <f t="shared" ref="D16:E16" si="0">SUM(D4:D15)</f>
        <v>81101.788335695863</v>
      </c>
      <c r="E16" s="99">
        <f t="shared" si="0"/>
        <v>82590.612871791993</v>
      </c>
      <c r="F16" s="102">
        <f t="shared" ref="F16:K16" si="1">SUM(F4:F15)</f>
        <v>151591.02162021401</v>
      </c>
      <c r="G16" s="99">
        <f t="shared" si="1"/>
        <v>118141.972464056</v>
      </c>
      <c r="H16" s="102">
        <f t="shared" si="1"/>
        <v>252313.49876534933</v>
      </c>
      <c r="I16" s="99">
        <f t="shared" si="1"/>
        <v>223686.00095831978</v>
      </c>
      <c r="J16" s="102">
        <f t="shared" si="1"/>
        <v>310726.02604544914</v>
      </c>
      <c r="K16" s="99">
        <f t="shared" si="1"/>
        <v>281030.83687533817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82590.612871791993</v>
      </c>
      <c r="J23" s="91">
        <f>I23/DATA!S$19</f>
        <v>3.1682481871573758E-3</v>
      </c>
      <c r="L23" s="85">
        <f>C23*$H$21</f>
        <v>108079.78297120333</v>
      </c>
      <c r="M23" s="85">
        <f t="array" ref="M23:M26">TRANSPOSE('Inversiones por sectores'!N9:Q9)</f>
        <v>91929.030951246968</v>
      </c>
      <c r="N23" s="91">
        <f>I23/DATA!N$20</f>
        <v>3.6338586255945547E-3</v>
      </c>
      <c r="P23">
        <v>2025</v>
      </c>
      <c r="Q23" s="89">
        <f t="shared" ref="Q23:R26" si="3">L23/H23-1</f>
        <v>0.33264364681874059</v>
      </c>
      <c r="R23" s="88">
        <f t="shared" si="3"/>
        <v>0.11306875872142141</v>
      </c>
      <c r="T23" s="85">
        <f>M23-I23</f>
        <v>9338.4180794549757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118141.972464056</v>
      </c>
      <c r="J24" s="91">
        <f>I24/DATA!S$19</f>
        <v>4.5320294531230139E-3</v>
      </c>
      <c r="L24" s="85">
        <f>C24*$H$21</f>
        <v>228913.63088625669</v>
      </c>
      <c r="M24" s="85">
        <v>159244.17116797902</v>
      </c>
      <c r="N24" s="91">
        <f>I24/DATA!S$20</f>
        <v>4.5195556073307089E-3</v>
      </c>
      <c r="P24">
        <v>2030</v>
      </c>
      <c r="Q24" s="89">
        <f t="shared" si="3"/>
        <v>0.51007380542471448</v>
      </c>
      <c r="R24" s="88">
        <f t="shared" si="3"/>
        <v>0.34790513351576324</v>
      </c>
      <c r="T24" s="85">
        <f>M24-I24</f>
        <v>41102.198703923015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223686.00095831978</v>
      </c>
      <c r="J25" s="91">
        <f>I25/DATA!AC$19</f>
        <v>6.5326977841831295E-3</v>
      </c>
      <c r="L25" s="85">
        <f>C25*$H$21</f>
        <v>368242.16537379473</v>
      </c>
      <c r="M25" s="85">
        <v>286979.12450635392</v>
      </c>
      <c r="N25" s="91">
        <f>I25/DATA!AC$20</f>
        <v>6.5273266693053472E-3</v>
      </c>
      <c r="P25">
        <v>2040</v>
      </c>
      <c r="Q25" s="89">
        <f t="shared" si="3"/>
        <v>0.45946279995212858</v>
      </c>
      <c r="R25" s="88">
        <f t="shared" si="3"/>
        <v>0.2829552286547774</v>
      </c>
      <c r="T25" s="85">
        <f>M25-I25</f>
        <v>63293.123548034142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281030.83687533817</v>
      </c>
      <c r="J26" s="91">
        <f>I26/DATA!AM$19</f>
        <v>6.3260459312988624E-3</v>
      </c>
      <c r="L26" s="85">
        <f>C26*$H$21</f>
        <v>567514.52425085008</v>
      </c>
      <c r="M26" s="85">
        <v>371856.62964982347</v>
      </c>
      <c r="N26" s="91">
        <f>M26/DATA!AM$19</f>
        <v>8.3705480337243621E-3</v>
      </c>
      <c r="P26">
        <v>2050</v>
      </c>
      <c r="Q26" s="89">
        <f t="shared" si="3"/>
        <v>0.82641451529985854</v>
      </c>
      <c r="R26" s="88">
        <f t="shared" si="3"/>
        <v>0.32318799525467923</v>
      </c>
      <c r="T26" s="85">
        <f>M26-I26</f>
        <v>90825.792774485308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13" zoomScale="80" zoomScaleNormal="80" workbookViewId="0">
      <selection activeCell="B7" sqref="B7:G7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187.80567590000001</v>
      </c>
      <c r="D3" s="55">
        <f>VLOOKUP($S5,DATA!$A$1:$AM$533,U$3,FALSE)</f>
        <v>203.47636850000001</v>
      </c>
      <c r="E3" s="55">
        <f>VLOOKUP($S5,DATA!$A$1:$AM$533,V$3,FALSE)</f>
        <v>223.95570470000001</v>
      </c>
      <c r="F3" s="55">
        <f>VLOOKUP($S5,DATA!$A$1:$AM$533,W$3,FALSE)</f>
        <v>265.94479239999998</v>
      </c>
      <c r="G3" s="55">
        <f>VLOOKUP($S5,DATA!$A$1:$AM$533,X$3,FALSE)</f>
        <v>306.51326710000001</v>
      </c>
      <c r="J3" s="105" t="s">
        <v>51</v>
      </c>
      <c r="K3" s="85">
        <v>159.4835896387691</v>
      </c>
      <c r="L3" s="85">
        <v>156.77090670295695</v>
      </c>
      <c r="M3" s="85">
        <v>165.89317032631428</v>
      </c>
      <c r="N3" s="85">
        <v>168.10134467458678</v>
      </c>
      <c r="O3" s="85">
        <v>165.21163507777163</v>
      </c>
      <c r="P3" s="85"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1985.866863</v>
      </c>
      <c r="D4" s="55">
        <f>VLOOKUP($S6,DATA!$A$1:$AM$533,U$3,FALSE)</f>
        <v>2271.8829700000001</v>
      </c>
      <c r="E4" s="55">
        <f>VLOOKUP($S6,DATA!$A$1:$AM$533,V$3,FALSE)</f>
        <v>2581.9522059999999</v>
      </c>
      <c r="F4" s="55">
        <f>VLOOKUP($S6,DATA!$A$1:$AM$533,W$3,FALSE)</f>
        <v>3065.858851</v>
      </c>
      <c r="G4" s="55">
        <f>VLOOKUP($S6,DATA!$A$1:$AM$533,X$3,FALSE)</f>
        <v>3521.9156539999999</v>
      </c>
      <c r="J4" s="105" t="s">
        <v>52</v>
      </c>
      <c r="K4" s="85">
        <v>1551.7732285865659</v>
      </c>
      <c r="L4" s="85">
        <v>1781.1172185078683</v>
      </c>
      <c r="M4" s="85">
        <v>2256.1957476577304</v>
      </c>
      <c r="N4" s="85">
        <v>2520.4136461956173</v>
      </c>
      <c r="O4" s="85">
        <v>2802.7620070934922</v>
      </c>
      <c r="P4" s="85">
        <v>3456.2999892578664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1109.2410219999999</v>
      </c>
      <c r="D5" s="55">
        <f>VLOOKUP($S7,DATA!$A$1:$AM$533,U$3,FALSE)</f>
        <v>1330.254314</v>
      </c>
      <c r="E5" s="55">
        <f>VLOOKUP($S7,DATA!$A$1:$AM$533,V$3,FALSE)</f>
        <v>1550.935886</v>
      </c>
      <c r="F5" s="55">
        <f>VLOOKUP($S7,DATA!$A$1:$AM$533,W$3,FALSE)</f>
        <v>1710.1473550000001</v>
      </c>
      <c r="G5" s="55">
        <f>VLOOKUP($S7,DATA!$A$1:$AM$533,X$3,FALSE)</f>
        <v>1852.8015640000001</v>
      </c>
      <c r="J5" s="105" t="s">
        <v>53</v>
      </c>
      <c r="K5" s="85">
        <v>1239.6847650019492</v>
      </c>
      <c r="L5" s="85">
        <v>1302.7412460939199</v>
      </c>
      <c r="M5" s="85">
        <v>1456.0968607043219</v>
      </c>
      <c r="N5" s="85">
        <v>1559.1267383251004</v>
      </c>
      <c r="O5" s="85">
        <v>1660.2392630362103</v>
      </c>
      <c r="P5" s="85"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219.54875699999999</v>
      </c>
      <c r="D6" s="55">
        <f>VLOOKUP($S8,DATA!$A$1:$AM$533,U$3,FALSE)</f>
        <v>246.50350800000001</v>
      </c>
      <c r="E6" s="55">
        <f>VLOOKUP($S8,DATA!$A$1:$AM$533,V$3,FALSE)</f>
        <v>295.4887344</v>
      </c>
      <c r="F6" s="55">
        <f>VLOOKUP($S8,DATA!$A$1:$AM$533,W$3,FALSE)</f>
        <v>339.05221540000002</v>
      </c>
      <c r="G6" s="55">
        <f>VLOOKUP($S8,DATA!$A$1:$AM$533,X$3,FALSE)</f>
        <v>366.99022500000001</v>
      </c>
      <c r="J6" s="105" t="s">
        <v>54</v>
      </c>
      <c r="K6" s="85">
        <v>181.29774040344574</v>
      </c>
      <c r="L6" s="85">
        <v>201.50834786193687</v>
      </c>
      <c r="M6" s="85">
        <v>233.94262410529063</v>
      </c>
      <c r="N6" s="85">
        <v>246.10575132382539</v>
      </c>
      <c r="O6" s="85">
        <v>259.5622757509646</v>
      </c>
      <c r="P6" s="85"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2447.000477</v>
      </c>
      <c r="D7" s="55">
        <f>VLOOKUP($S9,DATA!$A$1:$AM$533,U$3,FALSE)</f>
        <v>2807.3382919999999</v>
      </c>
      <c r="E7" s="55">
        <f>VLOOKUP($S9,DATA!$A$1:$AM$533,V$3,FALSE)</f>
        <v>3165.0046299999999</v>
      </c>
      <c r="F7" s="55">
        <f>VLOOKUP($S9,DATA!$A$1:$AM$533,W$3,FALSE)</f>
        <v>3384.9300929999999</v>
      </c>
      <c r="G7" s="55">
        <f>VLOOKUP($S9,DATA!$A$1:$AM$533,X$3,FALSE)</f>
        <v>3577.5483730000001</v>
      </c>
      <c r="J7" s="105" t="s">
        <v>461</v>
      </c>
      <c r="K7" s="85">
        <v>1704.9895267772054</v>
      </c>
      <c r="L7" s="85">
        <v>2114.0051456267129</v>
      </c>
      <c r="M7" s="85">
        <v>3007.4706066934632</v>
      </c>
      <c r="N7" s="85">
        <v>3349.2893994836445</v>
      </c>
      <c r="O7" s="85">
        <v>3581.8126423958238</v>
      </c>
      <c r="P7" s="85">
        <v>3782.845643387971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5949.4627948999996</v>
      </c>
      <c r="D8" s="61">
        <f t="shared" si="0"/>
        <v>6859.4554525000003</v>
      </c>
      <c r="E8" s="61">
        <f t="shared" si="0"/>
        <v>7817.3371611000002</v>
      </c>
      <c r="F8" s="61">
        <f t="shared" si="0"/>
        <v>8765.9333067999996</v>
      </c>
      <c r="G8" s="61">
        <f t="shared" si="0"/>
        <v>9625.7690831</v>
      </c>
      <c r="J8" s="106" t="s">
        <v>145</v>
      </c>
      <c r="K8" s="103">
        <f>SUM(K3:K7)</f>
        <v>4837.2288504079352</v>
      </c>
      <c r="L8" s="103">
        <f t="shared" ref="L8:P8" si="1">SUM(L3:L7)</f>
        <v>5556.1428647933953</v>
      </c>
      <c r="M8" s="103">
        <f t="shared" si="1"/>
        <v>7119.5990094871204</v>
      </c>
      <c r="N8" s="103">
        <f t="shared" si="1"/>
        <v>7843.0368800027754</v>
      </c>
      <c r="O8" s="103">
        <f t="shared" si="1"/>
        <v>8469.5878233542626</v>
      </c>
      <c r="P8" s="103">
        <f t="shared" si="1"/>
        <v>9621.2141505128056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467</v>
      </c>
      <c r="B13" s="59">
        <f>VLOOKUP($S10,DATA!$A$1:$AM$533,S$3,FALSE)</f>
        <v>237150.27770000001</v>
      </c>
      <c r="C13" s="59">
        <f>VLOOKUP($S10,DATA!$A$1:$AM$533,T$3,FALSE)</f>
        <v>346865.56550000003</v>
      </c>
      <c r="D13" s="59">
        <f>VLOOKUP($S10,DATA!$A$1:$AM$533,U$3,FALSE)</f>
        <v>427559.41029999999</v>
      </c>
      <c r="E13" s="59">
        <f>VLOOKUP($S10,DATA!$A$1:$AM$533,V$3,FALSE)</f>
        <v>514396.68109999999</v>
      </c>
      <c r="F13" s="59">
        <f>VLOOKUP($S10,DATA!$A$1:$AM$533,W$3,FALSE)</f>
        <v>635696.48510000005</v>
      </c>
      <c r="G13" s="59">
        <f>VLOOKUP($S10,DATA!$A$1:$AM$533,X$3,FALSE)</f>
        <v>744503.58140000002</v>
      </c>
      <c r="J13" s="106" t="s">
        <v>475</v>
      </c>
      <c r="K13" s="59">
        <f>K41/0.0036</f>
        <v>242193.76427332519</v>
      </c>
      <c r="L13" s="59">
        <f t="shared" ref="L13:P13" si="2">L41/0.0036</f>
        <v>304028.217096148</v>
      </c>
      <c r="M13" s="59">
        <f t="shared" si="2"/>
        <v>431538.36768609163</v>
      </c>
      <c r="N13" s="59">
        <f t="shared" si="2"/>
        <v>496816.80325571058</v>
      </c>
      <c r="O13" s="59">
        <f t="shared" si="2"/>
        <v>568784.46889227803</v>
      </c>
      <c r="P13" s="59">
        <f t="shared" si="2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147.396536</v>
      </c>
      <c r="D18" s="55">
        <f>VLOOKUP(CONCATENATE($S12,$S$4,"_0"),DATA!$A$1:$AM$533,U$3,FALSE)</f>
        <v>158.6435458</v>
      </c>
      <c r="E18" s="55">
        <f>VLOOKUP(CONCATENATE($S12,$S$4,"_0"),DATA!$A$1:$AM$533,V$3,FALSE)</f>
        <v>173.1349209</v>
      </c>
      <c r="F18" s="55">
        <f>VLOOKUP(CONCATENATE($S12,$S$4,"_0"),DATA!$A$1:$AM$533,W$3,FALSE)</f>
        <v>204.4153383</v>
      </c>
      <c r="G18" s="55">
        <f>VLOOKUP(CONCATENATE($S12,$S$4,"_0"),DATA!$A$1:$AM$533,X$3,FALSE)</f>
        <v>237.77652620000001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485.97135220000001</v>
      </c>
      <c r="D19" s="55">
        <f>VLOOKUP(CONCATENATE($S13,$S$4,"_0"),DATA!$A$1:$AM$533,U$3,FALSE)</f>
        <v>506.31333369999999</v>
      </c>
      <c r="E19" s="55">
        <f>VLOOKUP(CONCATENATE($S13,$S$4,"_0"),DATA!$A$1:$AM$533,V$3,FALSE)</f>
        <v>543.36250500000006</v>
      </c>
      <c r="F19" s="55">
        <f>VLOOKUP(CONCATENATE($S13,$S$4,"_0"),DATA!$A$1:$AM$533,W$3,FALSE)</f>
        <v>622.63689680000005</v>
      </c>
      <c r="G19" s="55">
        <f>VLOOKUP(CONCATENATE($S13,$S$4,"_0"),DATA!$A$1:$AM$533,X$3,FALSE)</f>
        <v>693.01568469999995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801.19622289999995</v>
      </c>
      <c r="C20" s="55">
        <f>VLOOKUP(CONCATENATE($S14,$S$4,"_0"),DATA!$A$1:$AM$533,T$3,FALSE)</f>
        <v>1098.436107</v>
      </c>
      <c r="D20" s="55">
        <f>VLOOKUP(CONCATENATE($S14,$S$4,"_0"),DATA!$A$1:$AM$533,U$3,FALSE)</f>
        <v>1316.4711560000001</v>
      </c>
      <c r="E20" s="55">
        <f>VLOOKUP(CONCATENATE($S14,$S$4,"_0"),DATA!$A$1:$AM$533,V$3,FALSE)</f>
        <v>1534.363805</v>
      </c>
      <c r="F20" s="55">
        <f>VLOOKUP(CONCATENATE($S14,$S$4,"_0"),DATA!$A$1:$AM$533,W$3,FALSE)</f>
        <v>1686.2328230000001</v>
      </c>
      <c r="G20" s="55">
        <f>VLOOKUP(CONCATENATE($S14,$S$4,"_0"),DATA!$A$1:$AM$533,X$3,FALSE)</f>
        <v>1818.7069710000001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94.437168270000001</v>
      </c>
      <c r="C21" s="55">
        <f>VLOOKUP(CONCATENATE($S15,$S$4,"_0"),DATA!$A$1:$AM$533,T$3,FALSE)</f>
        <v>83.811523859999994</v>
      </c>
      <c r="D21" s="55">
        <f>VLOOKUP(CONCATENATE($S15,$S$4,"_0"),DATA!$A$1:$AM$533,U$3,FALSE)</f>
        <v>77.398944200000003</v>
      </c>
      <c r="E21" s="55">
        <f>VLOOKUP(CONCATENATE($S15,$S$4,"_0"),DATA!$A$1:$AM$533,V$3,FALSE)</f>
        <v>73.110185270000002</v>
      </c>
      <c r="F21" s="55">
        <f>VLOOKUP(CONCATENATE($S15,$S$4,"_0"),DATA!$A$1:$AM$533,W$3,FALSE)</f>
        <v>76.290571670000006</v>
      </c>
      <c r="G21" s="55">
        <f>VLOOKUP(CONCATENATE($S15,$S$4,"_0"),DATA!$A$1:$AM$533,X$3,FALSE)</f>
        <v>82.696026279999998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1712.076548</v>
      </c>
      <c r="C22" s="55">
        <f>VLOOKUP(CONCATENATE($S16,$S$4,"_0"),DATA!$A$1:$AM$533,T$3,FALSE)</f>
        <v>2101.821817</v>
      </c>
      <c r="D22" s="55">
        <f>VLOOKUP(CONCATENATE($S16,$S$4,"_0"),DATA!$A$1:$AM$533,U$3,FALSE)</f>
        <v>2378.7074830000001</v>
      </c>
      <c r="E22" s="55">
        <f>VLOOKUP(CONCATENATE($S16,$S$4,"_0"),DATA!$A$1:$AM$533,V$3,FALSE)</f>
        <v>2652.316605</v>
      </c>
      <c r="F22" s="55">
        <f>VLOOKUP(CONCATENATE($S16,$S$4,"_0"),DATA!$A$1:$AM$533,W$3,FALSE)</f>
        <v>2748.375145</v>
      </c>
      <c r="G22" s="55">
        <f>VLOOKUP(CONCATENATE($S16,$S$4,"_0"),DATA!$A$1:$AM$533,X$3,FALSE)</f>
        <v>2817.4588319999998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3">SUM(C18:C22)</f>
        <v>3917.4373360600002</v>
      </c>
      <c r="D23" s="61">
        <f t="shared" si="3"/>
        <v>4437.5344627000004</v>
      </c>
      <c r="E23" s="61">
        <f t="shared" si="3"/>
        <v>4976.2880211699994</v>
      </c>
      <c r="F23" s="61">
        <f t="shared" si="3"/>
        <v>5337.9507747700009</v>
      </c>
      <c r="G23" s="61">
        <f t="shared" si="3"/>
        <v>5649.6540401799994</v>
      </c>
      <c r="H23" s="116"/>
      <c r="J23" s="106" t="s">
        <v>145</v>
      </c>
      <c r="K23" s="103">
        <f>SUM(K18:K22)</f>
        <v>3103.2706672040549</v>
      </c>
      <c r="L23" s="103">
        <f t="shared" ref="L23:P23" si="4">SUM(L18:L22)</f>
        <v>3512.3853370317547</v>
      </c>
      <c r="M23" s="103">
        <f t="shared" si="4"/>
        <v>4429.7049606397077</v>
      </c>
      <c r="N23" s="103">
        <f t="shared" si="4"/>
        <v>4826.201473047453</v>
      </c>
      <c r="O23" s="103">
        <f t="shared" si="4"/>
        <v>5120.8252809808782</v>
      </c>
      <c r="P23" s="103">
        <f t="shared" si="4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6.5447287100000001E-2</v>
      </c>
      <c r="C27" s="55">
        <f>VLOOKUP(CONCATENATE($S12,$T$4,"_0"),DATA!$A$1:$AM$533,T$3,FALSE)</f>
        <v>8.01859298E-2</v>
      </c>
      <c r="D27" s="55">
        <f>VLOOKUP(CONCATENATE($S12,$T$4,"_0"),DATA!$A$1:$AM$533,U$3,FALSE)</f>
        <v>8.7097949300000005E-2</v>
      </c>
      <c r="E27" s="55">
        <f>VLOOKUP(CONCATENATE($S12,$T$4,"_0"),DATA!$A$1:$AM$533,V$3,FALSE)</f>
        <v>9.5436971499999995E-2</v>
      </c>
      <c r="F27" s="55">
        <f>VLOOKUP(CONCATENATE($S12,$T$4,"_0"),DATA!$A$1:$AM$533,W$3,FALSE)</f>
        <v>0.1111023315</v>
      </c>
      <c r="G27" s="55">
        <f>VLOOKUP(CONCATENATE($S12,$T$4,"_0"),DATA!$A$1:$AM$533,X$3,FALSE)</f>
        <v>0.1303773956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593.18299999999999</v>
      </c>
      <c r="C28" s="55">
        <f>VLOOKUP(CONCATENATE($S13,$T$4,"_0"),DATA!$A$1:$AM$533,T$3,FALSE)</f>
        <v>719.98476449999998</v>
      </c>
      <c r="D28" s="55">
        <f>VLOOKUP(CONCATENATE($S13,$T$4,"_0"),DATA!$A$1:$AM$533,U$3,FALSE)</f>
        <v>807.9766204</v>
      </c>
      <c r="E28" s="55">
        <f>VLOOKUP(CONCATENATE($S13,$T$4,"_0"),DATA!$A$1:$AM$533,V$3,FALSE)</f>
        <v>902.10589110000001</v>
      </c>
      <c r="F28" s="55">
        <f>VLOOKUP(CONCATENATE($S13,$T$4,"_0"),DATA!$A$1:$AM$533,W$3,FALSE)</f>
        <v>1026.6199529999999</v>
      </c>
      <c r="G28" s="55">
        <f>VLOOKUP(CONCATENATE($S13,$T$4,"_0"),DATA!$A$1:$AM$533,X$3,FALSE)</f>
        <v>1141.203098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1.3886131559999999</v>
      </c>
      <c r="C29" s="55">
        <f>VLOOKUP(CONCATENATE($S14,$T$4,"_0"),DATA!$A$1:$AM$533,T$3,FALSE)</f>
        <v>4.5400858040000003</v>
      </c>
      <c r="D29" s="55">
        <f>VLOOKUP(CONCATENATE($S14,$T$4,"_0"),DATA!$A$1:$AM$533,U$3,FALSE)</f>
        <v>5.7679073709999997</v>
      </c>
      <c r="E29" s="55">
        <f>VLOOKUP(CONCATENATE($S14,$T$4,"_0"),DATA!$A$1:$AM$533,V$3,FALSE)</f>
        <v>6.0698629039999998</v>
      </c>
      <c r="F29" s="55">
        <f>VLOOKUP(CONCATENATE($S14,$T$4,"_0"),DATA!$A$1:$AM$533,W$3,FALSE)</f>
        <v>8.6684491640000001</v>
      </c>
      <c r="G29" s="55">
        <f>VLOOKUP(CONCATENATE($S14,$T$4,"_0"),DATA!$A$1:$AM$533,X$3,FALSE)</f>
        <v>14.899142510000001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17.611318700000002</v>
      </c>
      <c r="D30" s="55">
        <f>VLOOKUP(CONCATENATE($S15,$T$4,"_0"),DATA!$A$1:$AM$533,U$3,FALSE)</f>
        <v>22.839092579999999</v>
      </c>
      <c r="E30" s="55">
        <f>VLOOKUP(CONCATENATE($S15,$T$4,"_0"),DATA!$A$1:$AM$533,V$3,FALSE)</f>
        <v>29.004882200000001</v>
      </c>
      <c r="F30" s="55">
        <f>VLOOKUP(CONCATENATE($S15,$T$4,"_0"),DATA!$A$1:$AM$533,W$3,FALSE)</f>
        <v>35.128501909999997</v>
      </c>
      <c r="G30" s="55">
        <f>VLOOKUP(CONCATENATE($S15,$T$4,"_0"),DATA!$A$1:$AM$533,X$3,FALSE)</f>
        <v>46.423317900000001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41.093068420000002</v>
      </c>
      <c r="D31" s="55">
        <f>VLOOKUP(CONCATENATE($S16,$T$4,"_0"),DATA!$A$1:$AM$533,U$3,FALSE)</f>
        <v>46.036394729999998</v>
      </c>
      <c r="E31" s="55">
        <f>VLOOKUP(CONCATENATE($S16,$T$4,"_0"),DATA!$A$1:$AM$533,V$3,FALSE)</f>
        <v>51.94501494</v>
      </c>
      <c r="F31" s="55">
        <f>VLOOKUP(CONCATENATE($S16,$T$4,"_0"),DATA!$A$1:$AM$533,W$3,FALSE)</f>
        <v>68.947179230000003</v>
      </c>
      <c r="G31" s="55">
        <f>VLOOKUP(CONCATENATE($S16,$T$4,"_0"),DATA!$A$1:$AM$533,X$3,FALSE)</f>
        <v>93.246214910000006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5">SUM(C27:C31)</f>
        <v>783.30942335379996</v>
      </c>
      <c r="D32" s="61">
        <f t="shared" si="5"/>
        <v>882.70711303029998</v>
      </c>
      <c r="E32" s="61">
        <f t="shared" si="5"/>
        <v>989.22108811550004</v>
      </c>
      <c r="F32" s="61">
        <f t="shared" si="5"/>
        <v>1139.4751856355001</v>
      </c>
      <c r="G32" s="61">
        <f t="shared" si="5"/>
        <v>1295.9021507155999</v>
      </c>
      <c r="H32" s="116"/>
      <c r="J32" s="106" t="s">
        <v>145</v>
      </c>
      <c r="K32" s="103">
        <f>SUM(K27:K31)</f>
        <v>644.63230199593932</v>
      </c>
      <c r="L32" s="103">
        <f t="shared" ref="L32:P32" si="6">SUM(L27:L31)</f>
        <v>734.96815554350803</v>
      </c>
      <c r="M32" s="103">
        <f t="shared" si="6"/>
        <v>919.32349046376874</v>
      </c>
      <c r="N32" s="103">
        <f t="shared" si="6"/>
        <v>1010.6402237899142</v>
      </c>
      <c r="O32" s="103">
        <f t="shared" si="6"/>
        <v>1082.6755001124097</v>
      </c>
      <c r="P32" s="103">
        <f t="shared" si="6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40.328953939999998</v>
      </c>
      <c r="D36" s="55">
        <f>VLOOKUP(CONCATENATE($S12,$U$4,"_0"),DATA!$A$1:$AM$533,U$3,FALSE)</f>
        <v>44.745724770000002</v>
      </c>
      <c r="E36" s="55">
        <f>VLOOKUP(CONCATENATE($S12,$U$4,"_0"),DATA!$A$1:$AM$533,V$3,FALSE)</f>
        <v>50.725346790000003</v>
      </c>
      <c r="F36" s="55">
        <f>VLOOKUP(CONCATENATE($S12,$U$4,"_0"),DATA!$A$1:$AM$533,W$3,FALSE)</f>
        <v>61.418351749999999</v>
      </c>
      <c r="G36" s="55">
        <f>VLOOKUP(CONCATENATE($S12,$U$4,"_0"),DATA!$A$1:$AM$533,X$3,FALSE)</f>
        <v>68.606363529999996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779.91074630000003</v>
      </c>
      <c r="D37" s="55">
        <f>VLOOKUP(CONCATENATE($S13,$U$4,"_0"),DATA!$A$1:$AM$533,U$3,FALSE)</f>
        <v>957.59301540000001</v>
      </c>
      <c r="E37" s="55">
        <f>VLOOKUP(CONCATENATE($S13,$U$4,"_0"),DATA!$A$1:$AM$533,V$3,FALSE)</f>
        <v>1136.4838099999999</v>
      </c>
      <c r="F37" s="55">
        <f>VLOOKUP(CONCATENATE($S13,$U$4,"_0"),DATA!$A$1:$AM$533,W$3,FALSE)</f>
        <v>1416.602001</v>
      </c>
      <c r="G37" s="55">
        <f>VLOOKUP(CONCATENATE($S13,$U$4,"_0"),DATA!$A$1:$AM$533,X$3,FALSE)</f>
        <v>1687.696872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4.1814573929999996</v>
      </c>
      <c r="C38" s="55">
        <f>VLOOKUP(CONCATENATE($S14,$U$4,"_0"),DATA!$A$1:$AM$533,T$3,FALSE)</f>
        <v>6.2648290409999996</v>
      </c>
      <c r="D38" s="55">
        <f>VLOOKUP(CONCATENATE($S14,$U$4,"_0"),DATA!$A$1:$AM$533,U$3,FALSE)</f>
        <v>8.0152514069999903</v>
      </c>
      <c r="E38" s="55">
        <f>VLOOKUP(CONCATENATE($S14,$U$4,"_0"),DATA!$A$1:$AM$533,V$3,FALSE)</f>
        <v>10.502218320000001</v>
      </c>
      <c r="F38" s="55">
        <f>VLOOKUP(CONCATENATE($S14,$U$4,"_0"),DATA!$A$1:$AM$533,W$3,FALSE)</f>
        <v>15.24608261</v>
      </c>
      <c r="G38" s="55">
        <f>VLOOKUP(CONCATENATE($S14,$U$4,"_0"),DATA!$A$1:$AM$533,X$3,FALSE)</f>
        <v>19.195449870000001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86.326999639999997</v>
      </c>
      <c r="C39" s="55">
        <f>VLOOKUP(CONCATENATE($S15,$U$4,"_0"),DATA!$A$1:$AM$533,T$3,FALSE)</f>
        <v>118.12591449999999</v>
      </c>
      <c r="D39" s="55">
        <f>VLOOKUP(CONCATENATE($S15,$U$4,"_0"),DATA!$A$1:$AM$533,U$3,FALSE)</f>
        <v>146.26547120000001</v>
      </c>
      <c r="E39" s="55">
        <f>VLOOKUP(CONCATENATE($S15,$U$4,"_0"),DATA!$A$1:$AM$533,V$3,FALSE)</f>
        <v>193.37366689999999</v>
      </c>
      <c r="F39" s="55">
        <f>VLOOKUP(CONCATENATE($S15,$U$4,"_0"),DATA!$A$1:$AM$533,W$3,FALSE)</f>
        <v>227.6331418</v>
      </c>
      <c r="G39" s="55">
        <f>VLOOKUP(CONCATENATE($S15,$U$4,"_0"),DATA!$A$1:$AM$533,X$3,FALSE)</f>
        <v>237.87088080000001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195.22054259999999</v>
      </c>
      <c r="C40" s="55">
        <f>VLOOKUP(CONCATENATE($S16,$U$4,"_0"),DATA!$A$1:$AM$533,T$3,FALSE)</f>
        <v>304.08559220000001</v>
      </c>
      <c r="D40" s="55">
        <f>VLOOKUP(CONCATENATE($S16,$U$4,"_0"),DATA!$A$1:$AM$533,U$3,FALSE)</f>
        <v>382.59441409999999</v>
      </c>
      <c r="E40" s="55">
        <f>VLOOKUP(CONCATENATE($S16,$U$4,"_0"),DATA!$A$1:$AM$533,V$3,FALSE)</f>
        <v>460.74301009999999</v>
      </c>
      <c r="F40" s="55">
        <f>VLOOKUP(CONCATENATE($S16,$U$4,"_0"),DATA!$A$1:$AM$533,W$3,FALSE)</f>
        <v>567.6077689</v>
      </c>
      <c r="G40" s="55">
        <f>VLOOKUP(CONCATENATE($S16,$U$4,"_0"),DATA!$A$1:$AM$533,X$3,FALSE)</f>
        <v>666.8433268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7">SUM(C36:C40)</f>
        <v>1248.716035981</v>
      </c>
      <c r="D41" s="61">
        <f t="shared" si="7"/>
        <v>1539.2138768770001</v>
      </c>
      <c r="E41" s="61">
        <f t="shared" si="7"/>
        <v>1851.82805211</v>
      </c>
      <c r="F41" s="61">
        <f t="shared" si="7"/>
        <v>2288.5073460600001</v>
      </c>
      <c r="G41" s="61">
        <f t="shared" si="7"/>
        <v>2680.2128929999999</v>
      </c>
      <c r="H41" s="116"/>
      <c r="J41" s="106" t="s">
        <v>145</v>
      </c>
      <c r="K41" s="103">
        <f>SUM(K36:K40)</f>
        <v>871.89755138397061</v>
      </c>
      <c r="L41" s="103">
        <f t="shared" ref="L41:P41" si="8">SUM(L36:L40)</f>
        <v>1094.5015815461327</v>
      </c>
      <c r="M41" s="103">
        <f t="shared" si="8"/>
        <v>1553.5381236699297</v>
      </c>
      <c r="N41" s="103">
        <f t="shared" si="8"/>
        <v>1788.5404917205581</v>
      </c>
      <c r="O41" s="103">
        <f t="shared" si="8"/>
        <v>2047.6240880122007</v>
      </c>
      <c r="P41" s="103">
        <f t="shared" si="8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464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9">SUM(L45:L49)</f>
        <v>214.28779067200003</v>
      </c>
      <c r="M50" s="103">
        <f t="shared" si="9"/>
        <v>217.03243471371516</v>
      </c>
      <c r="N50" s="103">
        <f t="shared" si="9"/>
        <v>217.6546914448499</v>
      </c>
      <c r="O50" s="103">
        <f t="shared" si="9"/>
        <v>218.46295424877351</v>
      </c>
      <c r="P50" s="103">
        <f t="shared" si="9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14" workbookViewId="0">
      <selection activeCell="O14" sqref="O14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187.84805929999999</v>
      </c>
      <c r="D3" s="55">
        <f>VLOOKUP($S5,DATA!$A$1:$AM$533,U$3,FALSE)</f>
        <v>203.26322709999999</v>
      </c>
      <c r="E3" s="55">
        <f>VLOOKUP($S5,DATA!$A$1:$AM$533,V$3,FALSE)</f>
        <v>224.04110639999999</v>
      </c>
      <c r="F3" s="55">
        <f>VLOOKUP($S5,DATA!$A$1:$AM$533,W$3,FALSE)</f>
        <v>264.981041</v>
      </c>
      <c r="G3" s="55">
        <f>VLOOKUP($S5,DATA!$A$1:$AM$533,X$3,FALSE)</f>
        <v>304.18399529999999</v>
      </c>
      <c r="J3" s="131" t="s">
        <v>51</v>
      </c>
      <c r="K3" s="85">
        <v>159.4835896387691</v>
      </c>
      <c r="L3" s="85">
        <v>149.40082596864647</v>
      </c>
      <c r="M3" s="85">
        <v>140.7815555420556</v>
      </c>
      <c r="N3" s="85">
        <v>137.64716815207407</v>
      </c>
      <c r="O3" s="85">
        <v>135.84447236421195</v>
      </c>
      <c r="P3" s="85"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1982.5845890000001</v>
      </c>
      <c r="D4" s="55">
        <f>VLOOKUP($S6,DATA!$A$1:$AM$533,U$3,FALSE)</f>
        <v>2263.5672119999999</v>
      </c>
      <c r="E4" s="55">
        <f>VLOOKUP($S6,DATA!$A$1:$AM$533,V$3,FALSE)</f>
        <v>2576.7747060000002</v>
      </c>
      <c r="F4" s="55">
        <f>VLOOKUP($S6,DATA!$A$1:$AM$533,W$3,FALSE)</f>
        <v>3041.5328079999999</v>
      </c>
      <c r="G4" s="55">
        <f>VLOOKUP($S6,DATA!$A$1:$AM$533,X$3,FALSE)</f>
        <v>3457.23938</v>
      </c>
      <c r="J4" s="131" t="s">
        <v>52</v>
      </c>
      <c r="K4" s="85">
        <v>1551.7732285865659</v>
      </c>
      <c r="L4" s="85">
        <v>1656.9973252849827</v>
      </c>
      <c r="M4" s="85">
        <v>1815.1645513005687</v>
      </c>
      <c r="N4" s="85">
        <v>1916.2785752541345</v>
      </c>
      <c r="O4" s="85">
        <v>2015.9639289124132</v>
      </c>
      <c r="P4" s="85">
        <v>2208.2131574502509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1110.8367089999999</v>
      </c>
      <c r="D5" s="55">
        <f>VLOOKUP($S7,DATA!$A$1:$AM$533,U$3,FALSE)</f>
        <v>1331.7667630000001</v>
      </c>
      <c r="E5" s="55">
        <f>VLOOKUP($S7,DATA!$A$1:$AM$533,V$3,FALSE)</f>
        <v>1553.7001029999999</v>
      </c>
      <c r="F5" s="55">
        <f>VLOOKUP($S7,DATA!$A$1:$AM$533,W$3,FALSE)</f>
        <v>1708.249176</v>
      </c>
      <c r="G5" s="55">
        <f>VLOOKUP($S7,DATA!$A$1:$AM$533,X$3,FALSE)</f>
        <v>1850.770696</v>
      </c>
      <c r="J5" s="131" t="s">
        <v>53</v>
      </c>
      <c r="K5" s="85">
        <v>1239.6847650019492</v>
      </c>
      <c r="L5" s="85">
        <v>1273.5811679364851</v>
      </c>
      <c r="M5" s="85">
        <v>1344.8287283182456</v>
      </c>
      <c r="N5" s="85">
        <v>1388.555720093505</v>
      </c>
      <c r="O5" s="85">
        <v>1409.9773389182451</v>
      </c>
      <c r="P5" s="85">
        <v>1495.8025667488926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218.79943069999999</v>
      </c>
      <c r="D6" s="55">
        <f>VLOOKUP($S8,DATA!$A$1:$AM$533,U$3,FALSE)</f>
        <v>244.4514628</v>
      </c>
      <c r="E6" s="55">
        <f>VLOOKUP($S8,DATA!$A$1:$AM$533,V$3,FALSE)</f>
        <v>292.9559289</v>
      </c>
      <c r="F6" s="55">
        <f>VLOOKUP($S8,DATA!$A$1:$AM$533,W$3,FALSE)</f>
        <v>332.60640280000001</v>
      </c>
      <c r="G6" s="55">
        <f>VLOOKUP($S8,DATA!$A$1:$AM$533,X$3,FALSE)</f>
        <v>352.86573449999997</v>
      </c>
      <c r="J6" s="131" t="s">
        <v>54</v>
      </c>
      <c r="K6" s="85">
        <v>181.26275960403501</v>
      </c>
      <c r="L6" s="85">
        <v>178.84035738168453</v>
      </c>
      <c r="M6" s="85">
        <v>154.51889665269684</v>
      </c>
      <c r="N6" s="85">
        <v>139.84491686932077</v>
      </c>
      <c r="O6" s="85">
        <v>129.64957225169294</v>
      </c>
      <c r="P6" s="85"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2449.52907</v>
      </c>
      <c r="D7" s="55">
        <f>VLOOKUP($S9,DATA!$A$1:$AM$533,U$3,FALSE)</f>
        <v>2806.884329</v>
      </c>
      <c r="E7" s="55">
        <f>VLOOKUP($S9,DATA!$A$1:$AM$533,V$3,FALSE)</f>
        <v>3171.3892940000001</v>
      </c>
      <c r="F7" s="55">
        <f>VLOOKUP($S9,DATA!$A$1:$AM$533,W$3,FALSE)</f>
        <v>3377.629093</v>
      </c>
      <c r="G7" s="55">
        <f>VLOOKUP($S9,DATA!$A$1:$AM$533,X$3,FALSE)</f>
        <v>3561.0250329999999</v>
      </c>
      <c r="J7" s="131" t="s">
        <v>461</v>
      </c>
      <c r="K7" s="85">
        <v>1704.9769663822342</v>
      </c>
      <c r="L7" s="85">
        <v>1819.5394382554869</v>
      </c>
      <c r="M7" s="85">
        <v>1907.5205496434669</v>
      </c>
      <c r="N7" s="85">
        <v>1902.9303998747653</v>
      </c>
      <c r="O7" s="85">
        <v>1822.0588296431752</v>
      </c>
      <c r="P7" s="85">
        <v>1522.0219336146306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5949.5978579999992</v>
      </c>
      <c r="D8" s="61">
        <f t="shared" si="0"/>
        <v>6849.9329938999999</v>
      </c>
      <c r="E8" s="61">
        <f t="shared" si="0"/>
        <v>7818.8611383000007</v>
      </c>
      <c r="F8" s="61">
        <f t="shared" si="0"/>
        <v>8724.9985207999998</v>
      </c>
      <c r="G8" s="61">
        <f t="shared" si="0"/>
        <v>9526.0848388000013</v>
      </c>
      <c r="J8" s="132" t="s">
        <v>145</v>
      </c>
      <c r="K8" s="103">
        <f>SUM(K3:K7)</f>
        <v>4837.1813092135535</v>
      </c>
      <c r="L8" s="103">
        <f t="shared" ref="L8:P8" si="1">SUM(L3:L7)</f>
        <v>5078.3591148272862</v>
      </c>
      <c r="M8" s="103">
        <f t="shared" si="1"/>
        <v>5362.8142814570328</v>
      </c>
      <c r="N8" s="103">
        <f t="shared" si="1"/>
        <v>5485.2567802437998</v>
      </c>
      <c r="O8" s="103">
        <f t="shared" si="1"/>
        <v>5513.4941420897385</v>
      </c>
      <c r="P8" s="103">
        <f t="shared" si="1"/>
        <v>5480.350170254118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VLOOKUP($S11,DATA!$A$1:$AM$533,S$3,FALSE)</f>
        <v>237150.27770000001</v>
      </c>
      <c r="C13" s="59">
        <f>VLOOKUP($S11,DATA!$A$1:$AM$533,T$3,FALSE)</f>
        <v>344753.73239999998</v>
      </c>
      <c r="D13" s="59">
        <f>VLOOKUP($S11,DATA!$A$1:$AM$533,U$3,FALSE)</f>
        <v>422871.25719999999</v>
      </c>
      <c r="E13" s="59">
        <f>VLOOKUP($S11,DATA!$A$1:$AM$533,V$3,FALSE)</f>
        <v>509605.97529999999</v>
      </c>
      <c r="F13" s="59">
        <f>VLOOKUP($S11,DATA!$A$1:$AM$533,W$3,FALSE)</f>
        <v>623571.43460000004</v>
      </c>
      <c r="G13" s="59">
        <f>VLOOKUP($S11,DATA!$A$1:$AM$533,X$3,FALSE)</f>
        <v>714231.3959</v>
      </c>
      <c r="J13" s="132" t="s">
        <v>462</v>
      </c>
      <c r="K13" s="59">
        <f>K41/0.0036</f>
        <v>242184.04738459998</v>
      </c>
      <c r="L13" s="59">
        <f t="shared" ref="L13:P13" si="2">L41/0.0036</f>
        <v>266973.82580089994</v>
      </c>
      <c r="M13" s="59">
        <f t="shared" si="2"/>
        <v>306057.45907964319</v>
      </c>
      <c r="N13" s="59">
        <f t="shared" si="2"/>
        <v>328898.30330722971</v>
      </c>
      <c r="O13" s="59">
        <f t="shared" si="2"/>
        <v>352007.77632890572</v>
      </c>
      <c r="P13" s="59">
        <f t="shared" si="2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147.64566959999999</v>
      </c>
      <c r="D18" s="55">
        <f>VLOOKUP(CONCATENATE($S12,$S$4,"_2"),DATA!$A$1:$AM$533,U$3,FALSE)</f>
        <v>158.91592919999999</v>
      </c>
      <c r="E18" s="55">
        <f>VLOOKUP(CONCATENATE($S12,$S$4,"_2"),DATA!$A$1:$AM$533,V$3,FALSE)</f>
        <v>173.68399360000001</v>
      </c>
      <c r="F18" s="55">
        <f>VLOOKUP(CONCATENATE($S12,$S$4,"_2"),DATA!$A$1:$AM$533,W$3,FALSE)</f>
        <v>204.54459009999999</v>
      </c>
      <c r="G18" s="55">
        <f>VLOOKUP(CONCATENATE($S12,$S$4,"_2"),DATA!$A$1:$AM$533,X$3,FALSE)</f>
        <v>238.07688450000001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487.17963509999998</v>
      </c>
      <c r="D19" s="55">
        <f>VLOOKUP(CONCATENATE($S13,$S$4,"_2"),DATA!$A$1:$AM$533,U$3,FALSE)</f>
        <v>507.90921659999998</v>
      </c>
      <c r="E19" s="55">
        <f>VLOOKUP(CONCATENATE($S13,$S$4,"_2"),DATA!$A$1:$AM$533,V$3,FALSE)</f>
        <v>546.32801810000001</v>
      </c>
      <c r="F19" s="55">
        <f>VLOOKUP(CONCATENATE($S13,$S$4,"_2"),DATA!$A$1:$AM$533,W$3,FALSE)</f>
        <v>624.62100180000004</v>
      </c>
      <c r="G19" s="55">
        <f>VLOOKUP(CONCATENATE($S13,$S$4,"_2"),DATA!$A$1:$AM$533,X$3,FALSE)</f>
        <v>695.46930689999999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801.19622289999995</v>
      </c>
      <c r="C20" s="55">
        <f>VLOOKUP(CONCATENATE($S14,$S$4,"_2"),DATA!$A$1:$AM$533,T$3,FALSE)</f>
        <v>1100.0656300000001</v>
      </c>
      <c r="D20" s="55">
        <f>VLOOKUP(CONCATENATE($S14,$S$4,"_2"),DATA!$A$1:$AM$533,U$3,FALSE)</f>
        <v>1318.0769600000001</v>
      </c>
      <c r="E20" s="55">
        <f>VLOOKUP(CONCATENATE($S14,$S$4,"_2"),DATA!$A$1:$AM$533,V$3,FALSE)</f>
        <v>1537.2308680000001</v>
      </c>
      <c r="F20" s="55">
        <f>VLOOKUP(CONCATENATE($S14,$S$4,"_2"),DATA!$A$1:$AM$533,W$3,FALSE)</f>
        <v>1684.648698</v>
      </c>
      <c r="G20" s="55">
        <f>VLOOKUP(CONCATENATE($S14,$S$4,"_2"),DATA!$A$1:$AM$533,X$3,FALSE)</f>
        <v>1817.472215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94.437168270000001</v>
      </c>
      <c r="C21" s="55">
        <f>VLOOKUP(CONCATENATE($S15,$S$4,"_2"),DATA!$A$1:$AM$533,T$3,FALSE)</f>
        <v>83.846670709999998</v>
      </c>
      <c r="D21" s="55">
        <f>VLOOKUP(CONCATENATE($S15,$S$4,"_2"),DATA!$A$1:$AM$533,U$3,FALSE)</f>
        <v>77.343739850000006</v>
      </c>
      <c r="E21" s="55">
        <f>VLOOKUP(CONCATENATE($S15,$S$4,"_2"),DATA!$A$1:$AM$533,V$3,FALSE)</f>
        <v>73.073719969999999</v>
      </c>
      <c r="F21" s="55">
        <f>VLOOKUP(CONCATENATE($S15,$S$4,"_2"),DATA!$A$1:$AM$533,W$3,FALSE)</f>
        <v>75.772203169999997</v>
      </c>
      <c r="G21" s="55">
        <f>VLOOKUP(CONCATENATE($S15,$S$4,"_2"),DATA!$A$1:$AM$533,X$3,FALSE)</f>
        <v>81.604656329999997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1712.076548</v>
      </c>
      <c r="C22" s="55">
        <f>VLOOKUP(CONCATENATE($S16,$S$4,"_2"),DATA!$A$1:$AM$533,T$3,FALSE)</f>
        <v>2106.7381620000001</v>
      </c>
      <c r="D22" s="55">
        <f>VLOOKUP(CONCATENATE($S16,$S$4,"_2"),DATA!$A$1:$AM$533,U$3,FALSE)</f>
        <v>2382.2204710000001</v>
      </c>
      <c r="E22" s="55">
        <f>VLOOKUP(CONCATENATE($S16,$S$4,"_2"),DATA!$A$1:$AM$533,V$3,FALSE)</f>
        <v>2661.5741830000002</v>
      </c>
      <c r="F22" s="55">
        <f>VLOOKUP(CONCATENATE($S16,$S$4,"_2"),DATA!$A$1:$AM$533,W$3,FALSE)</f>
        <v>2750.4920149999998</v>
      </c>
      <c r="G22" s="55">
        <f>VLOOKUP(CONCATENATE($S16,$S$4,"_2"),DATA!$A$1:$AM$533,X$3,FALSE)</f>
        <v>2824.514443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</row>
    <row r="23" spans="1:17" ht="15" x14ac:dyDescent="0.25">
      <c r="A23" s="129" t="s">
        <v>56</v>
      </c>
      <c r="B23" s="61">
        <f>SUM(B18:B22)</f>
        <v>3140.34767517</v>
      </c>
      <c r="C23" s="61">
        <f t="shared" ref="C23:G23" si="3">SUM(C18:C22)</f>
        <v>3925.4757674100001</v>
      </c>
      <c r="D23" s="61">
        <f t="shared" si="3"/>
        <v>4444.4663166499995</v>
      </c>
      <c r="E23" s="61">
        <f t="shared" si="3"/>
        <v>4991.8907826700006</v>
      </c>
      <c r="F23" s="61">
        <f t="shared" si="3"/>
        <v>5340.0785080699998</v>
      </c>
      <c r="G23" s="61">
        <f t="shared" si="3"/>
        <v>5657.1375057300002</v>
      </c>
      <c r="H23" s="116"/>
      <c r="J23" s="132" t="s">
        <v>145</v>
      </c>
      <c r="K23" s="103">
        <f>SUM(K18:K22)</f>
        <v>3103.258106809084</v>
      </c>
      <c r="L23" s="103">
        <f t="shared" ref="L23:P23" si="4">SUM(L18:L22)</f>
        <v>3177.3685227042197</v>
      </c>
      <c r="M23" s="103">
        <f t="shared" si="4"/>
        <v>3196.9290913437708</v>
      </c>
      <c r="N23" s="103">
        <f t="shared" si="4"/>
        <v>3193.2740933692257</v>
      </c>
      <c r="O23" s="103">
        <f t="shared" si="4"/>
        <v>3110.9625551806739</v>
      </c>
      <c r="P23" s="103">
        <f t="shared" si="4"/>
        <v>2849.3911358796518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6.5447287100000001E-2</v>
      </c>
      <c r="C27" s="55">
        <f>VLOOKUP(CONCATENATE($S12,$T$4,"_2"),DATA!$A$1:$AM$533,T$3,FALSE)</f>
        <v>8.0168476200000005E-2</v>
      </c>
      <c r="D27" s="55">
        <f>VLOOKUP(CONCATENATE($S12,$T$4,"_2"),DATA!$A$1:$AM$533,U$3,FALSE)</f>
        <v>8.7143830000000005E-2</v>
      </c>
      <c r="E27" s="55">
        <f>VLOOKUP(CONCATENATE($S12,$T$4,"_2"),DATA!$A$1:$AM$533,V$3,FALSE)</f>
        <v>9.5850420000000006E-2</v>
      </c>
      <c r="F27" s="55">
        <f>VLOOKUP(CONCATENATE($S12,$T$4,"_2"),DATA!$A$1:$AM$533,W$3,FALSE)</f>
        <v>0.1113022353</v>
      </c>
      <c r="G27" s="55">
        <f>VLOOKUP(CONCATENATE($S12,$T$4,"_2"),DATA!$A$1:$AM$533,X$3,FALSE)</f>
        <v>0.1307762603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593.18299999999999</v>
      </c>
      <c r="C28" s="55">
        <f>VLOOKUP(CONCATENATE($S13,$T$4,"_2"),DATA!$A$1:$AM$533,T$3,FALSE)</f>
        <v>719.73861609999994</v>
      </c>
      <c r="D28" s="55">
        <f>VLOOKUP(CONCATENATE($S13,$T$4,"_2"),DATA!$A$1:$AM$533,U$3,FALSE)</f>
        <v>808.37528999999995</v>
      </c>
      <c r="E28" s="55">
        <f>VLOOKUP(CONCATENATE($S13,$T$4,"_2"),DATA!$A$1:$AM$533,V$3,FALSE)</f>
        <v>904.92546059999995</v>
      </c>
      <c r="F28" s="55">
        <f>VLOOKUP(CONCATENATE($S13,$T$4,"_2"),DATA!$A$1:$AM$533,W$3,FALSE)</f>
        <v>1027.3116990000001</v>
      </c>
      <c r="G28" s="55">
        <f>VLOOKUP(CONCATENATE($S13,$T$4,"_2"),DATA!$A$1:$AM$533,X$3,FALSE)</f>
        <v>1143.158938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1.3886131559999999</v>
      </c>
      <c r="C29" s="55">
        <f>VLOOKUP(CONCATENATE($S14,$T$4,"_2"),DATA!$A$1:$AM$533,T$3,FALSE)</f>
        <v>4.5392870590000003</v>
      </c>
      <c r="D29" s="55">
        <f>VLOOKUP(CONCATENATE($S14,$T$4,"_2"),DATA!$A$1:$AM$533,U$3,FALSE)</f>
        <v>5.7675391989999998</v>
      </c>
      <c r="E29" s="55">
        <f>VLOOKUP(CONCATENATE($S14,$T$4,"_2"),DATA!$A$1:$AM$533,V$3,FALSE)</f>
        <v>6.0833866219999999</v>
      </c>
      <c r="F29" s="55">
        <f>VLOOKUP(CONCATENATE($S14,$T$4,"_2"),DATA!$A$1:$AM$533,W$3,FALSE)</f>
        <v>8.6657238289999903</v>
      </c>
      <c r="G29" s="55">
        <f>VLOOKUP(CONCATENATE($S14,$T$4,"_2"),DATA!$A$1:$AM$533,X$3,FALSE)</f>
        <v>14.90385861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17.58626581</v>
      </c>
      <c r="D30" s="55">
        <f>VLOOKUP(CONCATENATE($S15,$T$4,"_2"),DATA!$A$1:$AM$533,U$3,FALSE)</f>
        <v>22.7963734</v>
      </c>
      <c r="E30" s="55">
        <f>VLOOKUP(CONCATENATE($S15,$T$4,"_2"),DATA!$A$1:$AM$533,V$3,FALSE)</f>
        <v>29.012062669999999</v>
      </c>
      <c r="F30" s="55">
        <f>VLOOKUP(CONCATENATE($S15,$T$4,"_2"),DATA!$A$1:$AM$533,W$3,FALSE)</f>
        <v>34.946219259999999</v>
      </c>
      <c r="G30" s="55">
        <f>VLOOKUP(CONCATENATE($S15,$T$4,"_2"),DATA!$A$1:$AM$533,X$3,FALSE)</f>
        <v>45.965706529999999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41.06431628</v>
      </c>
      <c r="D31" s="55">
        <f>VLOOKUP(CONCATENATE($S16,$T$4,"_2"),DATA!$A$1:$AM$533,U$3,FALSE)</f>
        <v>46.103804920000002</v>
      </c>
      <c r="E31" s="55">
        <f>VLOOKUP(CONCATENATE($S16,$T$4,"_2"),DATA!$A$1:$AM$533,V$3,FALSE)</f>
        <v>52.272084409999998</v>
      </c>
      <c r="F31" s="55">
        <f>VLOOKUP(CONCATENATE($S16,$T$4,"_2"),DATA!$A$1:$AM$533,W$3,FALSE)</f>
        <v>69.027903570000007</v>
      </c>
      <c r="G31" s="55">
        <f>VLOOKUP(CONCATENATE($S16,$T$4,"_2"),DATA!$A$1:$AM$533,X$3,FALSE)</f>
        <v>93.555028190000002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5">SUM(C27:C31)</f>
        <v>783.00865372519991</v>
      </c>
      <c r="D32" s="61">
        <f t="shared" si="5"/>
        <v>883.1301513489999</v>
      </c>
      <c r="E32" s="61">
        <f t="shared" si="5"/>
        <v>992.38884472200004</v>
      </c>
      <c r="F32" s="61">
        <f t="shared" si="5"/>
        <v>1140.0628478942999</v>
      </c>
      <c r="G32" s="61">
        <f t="shared" si="5"/>
        <v>1297.7143075903002</v>
      </c>
      <c r="H32" s="116"/>
      <c r="J32" s="132" t="s">
        <v>145</v>
      </c>
      <c r="K32" s="103">
        <f>SUM(K27:K31)</f>
        <v>644.63230199593932</v>
      </c>
      <c r="L32" s="103">
        <f t="shared" ref="L32:P32" si="6">SUM(L27:L31)</f>
        <v>718.38740523573313</v>
      </c>
      <c r="M32" s="103">
        <f t="shared" si="6"/>
        <v>835.48499178080397</v>
      </c>
      <c r="N32" s="103">
        <f t="shared" si="6"/>
        <v>888.90943649926601</v>
      </c>
      <c r="O32" s="103">
        <f t="shared" si="6"/>
        <v>927.9340111655381</v>
      </c>
      <c r="P32" s="103">
        <f t="shared" si="6"/>
        <v>1007.0774109284243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30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40.12222122</v>
      </c>
      <c r="D36" s="55">
        <f>VLOOKUP(CONCATENATE($S12,$U$4,"_2"),DATA!$A$1:$AM$533,U$3,FALSE)</f>
        <v>44.26015408</v>
      </c>
      <c r="E36" s="55">
        <f>VLOOKUP(CONCATENATE($S12,$U$4,"_2"),DATA!$A$1:$AM$533,V$3,FALSE)</f>
        <v>50.261262389999999</v>
      </c>
      <c r="F36" s="55">
        <f>VLOOKUP(CONCATENATE($S12,$U$4,"_2"),DATA!$A$1:$AM$533,W$3,FALSE)</f>
        <v>60.325148669999997</v>
      </c>
      <c r="G36" s="55">
        <f>VLOOKUP(CONCATENATE($S12,$U$4,"_2"),DATA!$A$1:$AM$533,X$3,FALSE)</f>
        <v>65.976334530000003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775.666338</v>
      </c>
      <c r="D37" s="55">
        <f>VLOOKUP(CONCATENATE($S13,$U$4,"_2"),DATA!$A$1:$AM$533,U$3,FALSE)</f>
        <v>947.28270520000001</v>
      </c>
      <c r="E37" s="55">
        <f>VLOOKUP(CONCATENATE($S13,$U$4,"_2"),DATA!$A$1:$AM$533,V$3,FALSE)</f>
        <v>1125.521227</v>
      </c>
      <c r="F37" s="55">
        <f>VLOOKUP(CONCATENATE($S13,$U$4,"_2"),DATA!$A$1:$AM$533,W$3,FALSE)</f>
        <v>1389.6001080000001</v>
      </c>
      <c r="G37" s="55">
        <f>VLOOKUP(CONCATENATE($S13,$U$4,"_2"),DATA!$A$1:$AM$533,X$3,FALSE)</f>
        <v>1618.611134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4.1814573929999996</v>
      </c>
      <c r="C38" s="55">
        <f>VLOOKUP(CONCATENATE($S14,$U$4,"_2"),DATA!$A$1:$AM$533,T$3,FALSE)</f>
        <v>6.2317918409999997</v>
      </c>
      <c r="D38" s="55">
        <f>VLOOKUP(CONCATENATE($S14,$U$4,"_2"),DATA!$A$1:$AM$533,U$3,FALSE)</f>
        <v>7.9222640059999998</v>
      </c>
      <c r="E38" s="55">
        <f>VLOOKUP(CONCATENATE($S14,$U$4,"_2"),DATA!$A$1:$AM$533,V$3,FALSE)</f>
        <v>10.38584816</v>
      </c>
      <c r="F38" s="55">
        <f>VLOOKUP(CONCATENATE($S14,$U$4,"_2"),DATA!$A$1:$AM$533,W$3,FALSE)</f>
        <v>14.934753669999999</v>
      </c>
      <c r="G38" s="55">
        <f>VLOOKUP(CONCATENATE($S14,$U$4,"_2"),DATA!$A$1:$AM$533,X$3,FALSE)</f>
        <v>18.394622819999999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86.326999639999997</v>
      </c>
      <c r="C39" s="55">
        <f>VLOOKUP(CONCATENATE($S15,$U$4,"_2"),DATA!$A$1:$AM$533,T$3,FALSE)</f>
        <v>117.36649420000001</v>
      </c>
      <c r="D39" s="55">
        <f>VLOOKUP(CONCATENATE($S15,$U$4,"_2"),DATA!$A$1:$AM$533,U$3,FALSE)</f>
        <v>144.3113496</v>
      </c>
      <c r="E39" s="55">
        <f>VLOOKUP(CONCATENATE($S15,$U$4,"_2"),DATA!$A$1:$AM$533,V$3,FALSE)</f>
        <v>190.87014629999999</v>
      </c>
      <c r="F39" s="55">
        <f>VLOOKUP(CONCATENATE($S15,$U$4,"_2"),DATA!$A$1:$AM$533,W$3,FALSE)</f>
        <v>221.8879804</v>
      </c>
      <c r="G39" s="55">
        <f>VLOOKUP(CONCATENATE($S15,$U$4,"_2"),DATA!$A$1:$AM$533,X$3,FALSE)</f>
        <v>225.29537160000001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195.22054259999999</v>
      </c>
      <c r="C40" s="55">
        <f>VLOOKUP(CONCATENATE($S16,$U$4,"_2"),DATA!$A$1:$AM$533,T$3,FALSE)</f>
        <v>301.72659149999998</v>
      </c>
      <c r="D40" s="55">
        <f>VLOOKUP(CONCATENATE($S16,$U$4,"_2"),DATA!$A$1:$AM$533,U$3,FALSE)</f>
        <v>378.5600531</v>
      </c>
      <c r="E40" s="55">
        <f>VLOOKUP(CONCATENATE($S16,$U$4,"_2"),DATA!$A$1:$AM$533,V$3,FALSE)</f>
        <v>457.54302719999998</v>
      </c>
      <c r="F40" s="55">
        <f>VLOOKUP(CONCATENATE($S16,$U$4,"_2"),DATA!$A$1:$AM$533,W$3,FALSE)</f>
        <v>558.10917389999997</v>
      </c>
      <c r="G40" s="55">
        <f>VLOOKUP(CONCATENATE($S16,$U$4,"_2"),DATA!$A$1:$AM$533,X$3,FALSE)</f>
        <v>642.95556180000005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7">SUM(C36:C40)</f>
        <v>1241.113436761</v>
      </c>
      <c r="D41" s="61">
        <f t="shared" si="7"/>
        <v>1522.336525986</v>
      </c>
      <c r="E41" s="61">
        <f t="shared" si="7"/>
        <v>1834.5815110499998</v>
      </c>
      <c r="F41" s="61">
        <f t="shared" si="7"/>
        <v>2244.8571646400001</v>
      </c>
      <c r="G41" s="61">
        <f t="shared" si="7"/>
        <v>2571.2330247499999</v>
      </c>
      <c r="H41" s="116"/>
      <c r="J41" s="132" t="s">
        <v>145</v>
      </c>
      <c r="K41" s="103">
        <f>SUM(K36:K40)</f>
        <v>871.86257058455988</v>
      </c>
      <c r="L41" s="103">
        <f t="shared" ref="L41:P41" si="8">SUM(L36:L40)</f>
        <v>961.10577288323975</v>
      </c>
      <c r="M41" s="103">
        <f t="shared" si="8"/>
        <v>1101.8068526867155</v>
      </c>
      <c r="N41" s="103">
        <f t="shared" si="8"/>
        <v>1184.0338919060268</v>
      </c>
      <c r="O41" s="103">
        <f t="shared" si="8"/>
        <v>1267.2279947840605</v>
      </c>
      <c r="P41" s="103">
        <f t="shared" si="8"/>
        <v>1444.366910780775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G43" s="117"/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30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6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9">SUM(L45:L49)</f>
        <v>221.49741400409351</v>
      </c>
      <c r="M50" s="103">
        <f t="shared" si="9"/>
        <v>228.59334564574345</v>
      </c>
      <c r="N50" s="103">
        <f t="shared" si="9"/>
        <v>219.0393584692803</v>
      </c>
      <c r="O50" s="103">
        <f t="shared" si="9"/>
        <v>207.369580959465</v>
      </c>
      <c r="P50" s="103">
        <f t="shared" si="9"/>
        <v>179.51471266526647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J1" workbookViewId="0">
      <selection activeCell="C15" sqref="C15:I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39" t="s">
        <v>185</v>
      </c>
      <c r="M1" s="139"/>
      <c r="N1" s="138" t="s">
        <v>127</v>
      </c>
      <c r="O1" s="138"/>
      <c r="P1" s="138"/>
      <c r="Q1" s="138"/>
      <c r="R1" s="138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822.13967220000006</v>
      </c>
      <c r="D7" s="59">
        <f>VLOOKUP($A7,DATA!$A$1:$AM$533,D$1,FALSE)/1000</f>
        <v>2797.1789160000003</v>
      </c>
      <c r="E7" s="59">
        <f>VLOOKUP($A7,DATA!$A$1:$AM$533,E$1,FALSE)/1000</f>
        <v>4353.5406819999998</v>
      </c>
      <c r="F7" s="59">
        <f>VLOOKUP($A7,DATA!$A$1:$AM$533,F$1,FALSE)/1000</f>
        <v>6149.8148430000001</v>
      </c>
      <c r="G7" s="59">
        <f>VLOOKUP($A7,DATA!$A$1:$AM$533,G$1,FALSE)/1000</f>
        <v>6460.2338470000004</v>
      </c>
      <c r="H7" s="59">
        <f>VLOOKUP($A7,DATA!$A$1:$AM$533,H$1,FALSE)/1000</f>
        <v>6517.2851279999995</v>
      </c>
      <c r="I7" s="59">
        <f>VLOOKUP($A7,DATA!$A$1:$AM$533,I$1,FALSE)/1000</f>
        <v>6.8273474690000002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768.55913769999995</v>
      </c>
      <c r="E8" s="59">
        <f>VLOOKUP($A8,DATA!$A$1:$AM$533,E$1,FALSE)/1000</f>
        <v>1016.237645</v>
      </c>
      <c r="F8" s="59">
        <f>VLOOKUP($A8,DATA!$A$1:$AM$533,F$1,FALSE)/1000</f>
        <v>1128.2623880000001</v>
      </c>
      <c r="G8" s="59">
        <f>VLOOKUP($A8,DATA!$A$1:$AM$533,G$1,FALSE)/1000</f>
        <v>1150.708042</v>
      </c>
      <c r="H8" s="59">
        <f>VLOOKUP($A8,DATA!$A$1:$AM$533,H$1,FALSE)/1000</f>
        <v>465.3337813</v>
      </c>
      <c r="I8" s="59">
        <f>VLOOKUP($A8,DATA!$A$1:$AM$533,I$1,FALSE)/1000</f>
        <v>66.2210283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37928.273430000001</v>
      </c>
      <c r="E11" s="59">
        <f>VLOOKUP($A11,DATA!$A$1:$AM$533,E$1,FALSE)/1000</f>
        <v>47008.35355</v>
      </c>
      <c r="F11" s="59">
        <f>VLOOKUP($A11,DATA!$A$1:$AM$533,F$1,FALSE)/1000</f>
        <v>47155.415219999995</v>
      </c>
      <c r="G11" s="59">
        <f>VLOOKUP($A11,DATA!$A$1:$AM$533,G$1,FALSE)/1000</f>
        <v>39488.809380000006</v>
      </c>
      <c r="H11" s="59">
        <f>VLOOKUP($A11,DATA!$A$1:$AM$533,H$1,FALSE)/1000</f>
        <v>30701.750260000001</v>
      </c>
      <c r="I11" s="59">
        <f>VLOOKUP($A11,DATA!$A$1:$AM$533,I$1,FALSE)/1000</f>
        <v>1082.4604830000001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74834.645059999995</v>
      </c>
      <c r="E12" s="59">
        <f>VLOOKUP($A12,DATA!$A$1:$AM$533,E$1,FALSE)/1000</f>
        <v>97636.319459999897</v>
      </c>
      <c r="F12" s="59">
        <f>VLOOKUP($A12,DATA!$A$1:$AM$533,F$1,FALSE)/1000</f>
        <v>106580.514</v>
      </c>
      <c r="G12" s="59">
        <f>VLOOKUP($A12,DATA!$A$1:$AM$533,G$1,FALSE)/1000</f>
        <v>129732.5193</v>
      </c>
      <c r="H12" s="59">
        <f>VLOOKUP($A12,DATA!$A$1:$AM$533,H$1,FALSE)/1000</f>
        <v>125915.27440000001</v>
      </c>
      <c r="I12" s="59">
        <f>VLOOKUP($A12,DATA!$A$1:$AM$533,I$1,FALSE)/1000</f>
        <v>163460.2634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2186.3207319999997</v>
      </c>
      <c r="E13" s="59">
        <f>VLOOKUP($A13,DATA!$A$1:$AM$533,E$1,FALSE)/1000</f>
        <v>704.05353350000007</v>
      </c>
      <c r="F13" s="59">
        <f>VLOOKUP($A13,DATA!$A$1:$AM$533,F$1,FALSE)/1000</f>
        <v>63.896200219999997</v>
      </c>
      <c r="G13" s="59">
        <f>VLOOKUP($A13,DATA!$A$1:$AM$533,G$1,FALSE)/1000</f>
        <v>46.3466874</v>
      </c>
      <c r="H13" s="59">
        <f>VLOOKUP($A13,DATA!$A$1:$AM$533,H$1,FALSE)/1000</f>
        <v>141.2048025</v>
      </c>
      <c r="I13" s="59">
        <f>VLOOKUP($A13,DATA!$A$1:$AM$533,I$1,FALSE)/1000</f>
        <v>308.73255180000001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30147.238430000001</v>
      </c>
      <c r="E14" s="59">
        <f>VLOOKUP($A14,DATA!$A$1:$AM$533,E$1,FALSE)/1000</f>
        <v>4024.302498</v>
      </c>
      <c r="F14" s="59">
        <f>VLOOKUP($A14,DATA!$A$1:$AM$533,F$1,FALSE)/1000</f>
        <v>104.0230803</v>
      </c>
      <c r="G14" s="59">
        <f>VLOOKUP($A14,DATA!$A$1:$AM$533,G$1,FALSE)/1000</f>
        <v>99.925380419999996</v>
      </c>
      <c r="H14" s="59">
        <f>VLOOKUP($A14,DATA!$A$1:$AM$533,H$1,FALSE)/1000</f>
        <v>108.22019569999999</v>
      </c>
      <c r="I14" s="59">
        <f>VLOOKUP($A14,DATA!$A$1:$AM$533,I$1,FALSE)/1000</f>
        <v>127.02402909999999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125966.80585050001</v>
      </c>
      <c r="D15" s="57">
        <f>SUM(D3:D14)</f>
        <v>148662.21570569999</v>
      </c>
      <c r="E15" s="57">
        <f t="shared" ref="E15:H15" si="2">SUM(E3:E14)</f>
        <v>154742.8073684999</v>
      </c>
      <c r="F15" s="57">
        <f t="shared" si="2"/>
        <v>161181.92573151999</v>
      </c>
      <c r="G15" s="57">
        <f t="shared" si="2"/>
        <v>176978.54263682</v>
      </c>
      <c r="H15" s="57">
        <f t="shared" si="2"/>
        <v>163849.06856750001</v>
      </c>
      <c r="I15" s="57">
        <f>SUM(I3:I14)</f>
        <v>165051.52883966899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148662.2157</v>
      </c>
      <c r="E17" s="59">
        <f>VLOOKUP($A17,DATA!$A$1:$AM$533,E$1,FALSE)/1000</f>
        <v>132410.03400000001</v>
      </c>
      <c r="F17" s="59">
        <f>VLOOKUP($A17,DATA!$A$1:$AM$533,F$1,FALSE)/1000</f>
        <v>119431.40740000001</v>
      </c>
      <c r="G17" s="59">
        <f>VLOOKUP($A17,DATA!$A$1:$AM$533,G$1,FALSE)/1000</f>
        <v>106154.1526</v>
      </c>
      <c r="H17" s="59">
        <f>VLOOKUP($A17,DATA!$A$1:$AM$533,H$1,FALSE)/1000</f>
        <v>73356.316090000008</v>
      </c>
      <c r="I17" s="59">
        <f>VLOOKUP($A17,DATA!$A$1:$AM$533,I$1,FALSE)/1000</f>
        <v>41601.97608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-4.0089931374609478E-10</v>
      </c>
      <c r="D18" s="77">
        <f>D17/D15-1</f>
        <v>-3.8341885222337169E-11</v>
      </c>
      <c r="E18" s="77">
        <f t="shared" ref="E18:I18" si="5">E17/E15-1</f>
        <v>-0.14432188318334749</v>
      </c>
      <c r="F18" s="77">
        <f t="shared" si="5"/>
        <v>-0.25902729566008309</v>
      </c>
      <c r="G18" s="77">
        <f t="shared" si="5"/>
        <v>-0.40018631062048948</v>
      </c>
      <c r="H18" s="77">
        <f t="shared" si="5"/>
        <v>-0.55229335917903133</v>
      </c>
      <c r="I18" s="77">
        <f t="shared" si="5"/>
        <v>-0.74794552723948327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39" t="s">
        <v>182</v>
      </c>
      <c r="M20" s="139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22.430837305555553</v>
      </c>
      <c r="D22" s="79">
        <f>VLOOKUP($A22,DATA!$A$1:$AM$533,D$1,FALSE)/0.0036/1000</f>
        <v>28.965233500000004</v>
      </c>
      <c r="E22" s="79">
        <f>VLOOKUP($A22,DATA!$A$1:$AM$533,E$1,FALSE)/0.0036/1000</f>
        <v>36.160747972222218</v>
      </c>
      <c r="F22" s="79">
        <f>VLOOKUP($A22,DATA!$A$1:$AM$533,F$1,FALSE)/0.0036/1000</f>
        <v>37.631580777777778</v>
      </c>
      <c r="G22" s="79">
        <f>VLOOKUP($A22,DATA!$A$1:$AM$533,G$1,FALSE)/0.0036/1000</f>
        <v>43.965617666666674</v>
      </c>
      <c r="H22" s="79">
        <f>VLOOKUP($A22,DATA!$A$1:$AM$533,H$1,FALSE)/0.0036/1000</f>
        <v>45.745269361111113</v>
      </c>
      <c r="I22" s="79">
        <f>VLOOKUP($A22,DATA!$A$1:$AM$533,I$1,FALSE)/0.0036/1000</f>
        <v>47.889635305555558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3.3487590138888885</v>
      </c>
      <c r="D23" s="79">
        <f>VLOOKUP($A23,DATA!$A$1:$AM$533,D$1,FALSE)/0.0036/1000</f>
        <v>9.658715769444445</v>
      </c>
      <c r="E23" s="79">
        <f>VLOOKUP($A23,DATA!$A$1:$AM$533,E$1,FALSE)/0.0036/1000</f>
        <v>18.278411672222223</v>
      </c>
      <c r="F23" s="79">
        <f>VLOOKUP($A23,DATA!$A$1:$AM$533,F$1,FALSE)/0.0036/1000</f>
        <v>38.049709027777773</v>
      </c>
      <c r="G23" s="79">
        <f>VLOOKUP($A23,DATA!$A$1:$AM$533,G$1,FALSE)/0.0036/1000</f>
        <v>64.084698583333335</v>
      </c>
      <c r="H23" s="79">
        <f>VLOOKUP($A23,DATA!$A$1:$AM$533,H$1,FALSE)/0.0036/1000</f>
        <v>110.05046683333335</v>
      </c>
      <c r="I23" s="79">
        <f>VLOOKUP($A23,DATA!$A$1:$AM$533,I$1,FALSE)/0.0036/1000</f>
        <v>131.6012092777778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4.8574039916666667</v>
      </c>
      <c r="D24" s="79">
        <f>VLOOKUP($A24,DATA!$A$1:$AM$533,D$1,FALSE)/0.0036/1000</f>
        <v>5.4941903916666668</v>
      </c>
      <c r="E24" s="79">
        <f>VLOOKUP($A24,DATA!$A$1:$AM$533,E$1,FALSE)/0.0036/1000</f>
        <v>9.1730887583333356</v>
      </c>
      <c r="F24" s="79">
        <f>VLOOKUP($A24,DATA!$A$1:$AM$533,F$1,FALSE)/0.0036/1000</f>
        <v>15.497079177777779</v>
      </c>
      <c r="G24" s="79">
        <f>VLOOKUP($A24,DATA!$A$1:$AM$533,G$1,FALSE)/0.0036/1000</f>
        <v>16.091025725000002</v>
      </c>
      <c r="H24" s="79">
        <f>VLOOKUP($A24,DATA!$A$1:$AM$533,H$1,FALSE)/0.0036/1000</f>
        <v>16.730698419444444</v>
      </c>
      <c r="I24" s="79">
        <f>VLOOKUP($A24,DATA!$A$1:$AM$533,I$1,FALSE)/0.0036/1000</f>
        <v>17.269433169444444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1.5599044000000001E-2</v>
      </c>
      <c r="D25" s="79">
        <f>VLOOKUP($A25,DATA!$A$1:$AM$533,D$1,FALSE)/0.0036/1000</f>
        <v>0.31286235638888887</v>
      </c>
      <c r="E25" s="79">
        <f>VLOOKUP($A25,DATA!$A$1:$AM$533,E$1,FALSE)/0.0036/1000</f>
        <v>1.9532335080555556</v>
      </c>
      <c r="F25" s="79">
        <f>VLOOKUP($A25,DATA!$A$1:$AM$533,F$1,FALSE)/0.0036/1000</f>
        <v>29.72601513888889</v>
      </c>
      <c r="G25" s="79">
        <f>VLOOKUP($A25,DATA!$A$1:$AM$533,G$1,FALSE)/0.0036/1000</f>
        <v>38.20446319444445</v>
      </c>
      <c r="H25" s="79">
        <f>VLOOKUP($A25,DATA!$A$1:$AM$533,H$1,FALSE)/0.0036/1000</f>
        <v>124.83382516666667</v>
      </c>
      <c r="I25" s="79">
        <f>VLOOKUP($A25,DATA!$A$1:$AM$533,I$1,FALSE)/0.0036/1000</f>
        <v>162.79907233333336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1.78117065</v>
      </c>
      <c r="D26" s="79">
        <f>VLOOKUP($A26,DATA!$A$1:$AM$533,D$1,FALSE)/0.0036/1000</f>
        <v>6.3045402749999999</v>
      </c>
      <c r="E26" s="79">
        <f>VLOOKUP($A26,DATA!$A$1:$AM$533,E$1,FALSE)/0.0036/1000</f>
        <v>9.4623769416666672</v>
      </c>
      <c r="F26" s="79">
        <f>VLOOKUP($A26,DATA!$A$1:$AM$533,F$1,FALSE)/0.0036/1000</f>
        <v>13.385236575</v>
      </c>
      <c r="G26" s="79">
        <f>VLOOKUP($A26,DATA!$A$1:$AM$533,G$1,FALSE)/0.0036/1000</f>
        <v>13.898967430555555</v>
      </c>
      <c r="H26" s="79">
        <f>VLOOKUP($A26,DATA!$A$1:$AM$533,H$1,FALSE)/0.0036/1000</f>
        <v>14.290894130555555</v>
      </c>
      <c r="I26" s="79">
        <f>VLOOKUP($A26,DATA!$A$1:$AM$533,I$1,FALSE)/0.0036/1000</f>
        <v>1.1947419111111111E-2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1.0482690133333334</v>
      </c>
      <c r="D27" s="79">
        <f>VLOOKUP($A27,DATA!$A$1:$AM$533,D$1,FALSE)/0.0036/1000</f>
        <v>1.713467091388889</v>
      </c>
      <c r="E27" s="79">
        <f>VLOOKUP($A27,DATA!$A$1:$AM$533,E$1,FALSE)/0.0036/1000</f>
        <v>2.2264202147222223</v>
      </c>
      <c r="F27" s="79">
        <f>VLOOKUP($A27,DATA!$A$1:$AM$533,F$1,FALSE)/0.0036/1000</f>
        <v>2.4767025769444446</v>
      </c>
      <c r="G27" s="79">
        <f>VLOOKUP($A27,DATA!$A$1:$AM$533,G$1,FALSE)/0.0036/1000</f>
        <v>2.50337991</v>
      </c>
      <c r="H27" s="79">
        <f>VLOOKUP($A27,DATA!$A$1:$AM$533,H$1,FALSE)/0.0036/1000</f>
        <v>1.0243178811111111</v>
      </c>
      <c r="I27" s="79">
        <f>VLOOKUP($A27,DATA!$A$1:$AM$533,I$1,FALSE)/0.0036/1000</f>
        <v>0.14500898880555554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4.5910107500000003E-4</v>
      </c>
      <c r="D28" s="79">
        <f>VLOOKUP($A28,DATA!$A$1:$AM$533,D$1,FALSE)/0.0036/1000</f>
        <v>0.76942312055555562</v>
      </c>
      <c r="E28" s="79">
        <f>VLOOKUP($A28,DATA!$A$1:$AM$533,E$1,FALSE)/0.0036/1000</f>
        <v>1.3605117144444443</v>
      </c>
      <c r="F28" s="79">
        <f>VLOOKUP($A28,DATA!$A$1:$AM$533,F$1,FALSE)/0.0036/1000</f>
        <v>2.5291726633333331</v>
      </c>
      <c r="G28" s="79">
        <f>VLOOKUP($A28,DATA!$A$1:$AM$533,G$1,FALSE)/0.0036/1000</f>
        <v>2.6263142763888885</v>
      </c>
      <c r="H28" s="79">
        <f>VLOOKUP($A28,DATA!$A$1:$AM$533,H$1,FALSE)/0.0036/1000</f>
        <v>1.2976319775000003</v>
      </c>
      <c r="I28" s="79">
        <f>VLOOKUP($A28,DATA!$A$1:$AM$533,I$1,FALSE)/0.0036/1000</f>
        <v>1.0110035972222222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9.4430647888888881</v>
      </c>
      <c r="D29" s="79">
        <f>VLOOKUP($A29,DATA!$A$1:$AM$533,D$1,FALSE)/0.0036/1000</f>
        <v>9.897909955555555</v>
      </c>
      <c r="E29" s="79">
        <f>VLOOKUP($A29,DATA!$A$1:$AM$533,E$1,FALSE)/0.0036/1000</f>
        <v>12.115458272222222</v>
      </c>
      <c r="F29" s="79">
        <f>VLOOKUP($A29,DATA!$A$1:$AM$533,F$1,FALSE)/0.0036/1000</f>
        <v>12.200609597222224</v>
      </c>
      <c r="G29" s="79">
        <f>VLOOKUP($A29,DATA!$A$1:$AM$533,G$1,FALSE)/0.0036/1000</f>
        <v>12.669216155555556</v>
      </c>
      <c r="H29" s="79">
        <f>VLOOKUP($A29,DATA!$A$1:$AM$533,H$1,FALSE)/0.0036/1000</f>
        <v>13.182043997222223</v>
      </c>
      <c r="I29" s="79">
        <f>VLOOKUP($A29,DATA!$A$1:$AM$533,I$1,FALSE)/0.0036/1000</f>
        <v>13.787112930555557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28.722205277777778</v>
      </c>
      <c r="D30" s="79">
        <f>VLOOKUP($A30,DATA!$A$1:$AM$533,D$1,FALSE)/0.0036/1000</f>
        <v>31.728244666666669</v>
      </c>
      <c r="E30" s="79">
        <f>VLOOKUP($A30,DATA!$A$1:$AM$533,E$1,FALSE)/0.0036/1000</f>
        <v>39.550356444444446</v>
      </c>
      <c r="F30" s="79">
        <f>VLOOKUP($A30,DATA!$A$1:$AM$533,F$1,FALSE)/0.0036/1000</f>
        <v>41.055571361111106</v>
      </c>
      <c r="G30" s="79">
        <f>VLOOKUP($A30,DATA!$A$1:$AM$533,G$1,FALSE)/0.0036/1000</f>
        <v>34.385509694444444</v>
      </c>
      <c r="H30" s="79">
        <f>VLOOKUP($A30,DATA!$A$1:$AM$533,H$1,FALSE)/0.0036/1000</f>
        <v>27.237534275000002</v>
      </c>
      <c r="I30" s="79">
        <f>VLOOKUP($A30,DATA!$A$1:$AM$533,I$1,FALSE)/0.0036/1000</f>
        <v>0.89282640138888891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122.60557630555556</v>
      </c>
      <c r="D31" s="79">
        <f>VLOOKUP($A31,DATA!$A$1:$AM$533,D$1,FALSE)/0.0036/1000</f>
        <v>161.97357122222223</v>
      </c>
      <c r="E31" s="79">
        <f>VLOOKUP($A31,DATA!$A$1:$AM$533,E$1,FALSE)/0.0036/1000</f>
        <v>210.69004991666668</v>
      </c>
      <c r="F31" s="79">
        <f>VLOOKUP($A31,DATA!$A$1:$AM$533,F$1,FALSE)/0.0036/1000</f>
        <v>234.79647811111113</v>
      </c>
      <c r="G31" s="79">
        <f>VLOOKUP($A31,DATA!$A$1:$AM$533,G$1,FALSE)/0.0036/1000</f>
        <v>285.77564055555558</v>
      </c>
      <c r="H31" s="79">
        <f>VLOOKUP($A31,DATA!$A$1:$AM$533,H$1,FALSE)/0.0036/1000</f>
        <v>280.92771305555561</v>
      </c>
      <c r="I31" s="79">
        <f>VLOOKUP($A31,DATA!$A$1:$AM$533,I$1,FALSE)/0.0036/1000</f>
        <v>368.42007055555558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1.7817837558333336</v>
      </c>
      <c r="D32" s="79">
        <f>VLOOKUP($A32,DATA!$A$1:$AM$533,D$1,FALSE)/0.0036/1000</f>
        <v>3.6433912777777779</v>
      </c>
      <c r="E32" s="79">
        <f>VLOOKUP($A32,DATA!$A$1:$AM$533,E$1,FALSE)/0.0036/1000</f>
        <v>1.0929235741666667</v>
      </c>
      <c r="F32" s="79">
        <f>VLOOKUP($A32,DATA!$A$1:$AM$533,F$1,FALSE)/0.0036/1000</f>
        <v>0.10562762891666666</v>
      </c>
      <c r="G32" s="79">
        <f>VLOOKUP($A32,DATA!$A$1:$AM$533,G$1,FALSE)/0.0036/1000</f>
        <v>8.2163215527777778E-2</v>
      </c>
      <c r="H32" s="79">
        <f>VLOOKUP($A32,DATA!$A$1:$AM$533,H$1,FALSE)/0.0036/1000</f>
        <v>0.26196552091666664</v>
      </c>
      <c r="I32" s="79">
        <f>VLOOKUP($A32,DATA!$A$1:$AM$533,I$1,FALSE)/0.0036/1000</f>
        <v>0.55678723444444433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41.115149444444441</v>
      </c>
      <c r="D33" s="79">
        <f>VLOOKUP($A33,DATA!$A$1:$AM$533,D$1,FALSE)/0.0036/1000</f>
        <v>38.907708166666666</v>
      </c>
      <c r="E33" s="79">
        <f>VLOOKUP($A33,DATA!$A$1:$AM$533,E$1,FALSE)/0.0036/1000</f>
        <v>4.8019865666666677</v>
      </c>
      <c r="F33" s="79">
        <f>VLOOKUP($A33,DATA!$A$1:$AM$533,F$1,FALSE)/0.0036/1000</f>
        <v>0.10562762891666666</v>
      </c>
      <c r="G33" s="79">
        <f>VLOOKUP($A33,DATA!$A$1:$AM$533,G$1,FALSE)/0.0036/1000</f>
        <v>0.1096846228888889</v>
      </c>
      <c r="H33" s="79">
        <f>VLOOKUP($A33,DATA!$A$1:$AM$533,H$1,FALSE)/0.0036/1000</f>
        <v>0.11412446569444444</v>
      </c>
      <c r="I33" s="79">
        <f>VLOOKUP($A33,DATA!$A$1:$AM$533,I$1,FALSE)/0.0036/1000</f>
        <v>0.11947419100000001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237.15027769201947</v>
      </c>
      <c r="D34" s="79">
        <f>SUM(D22:D33)</f>
        <v>299.36925779333336</v>
      </c>
      <c r="E34" s="79">
        <f t="shared" ref="E34:I34" si="13">SUM(E22:E33)</f>
        <v>346.86556555583331</v>
      </c>
      <c r="F34" s="79">
        <f t="shared" si="13"/>
        <v>427.5594102647778</v>
      </c>
      <c r="G34" s="79">
        <f t="shared" si="13"/>
        <v>514.39668103036115</v>
      </c>
      <c r="H34" s="79">
        <f t="shared" si="13"/>
        <v>635.69648508411115</v>
      </c>
      <c r="I34" s="79">
        <f t="shared" si="13"/>
        <v>744.50358140419451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2019-04-18T13:08:52Z</dcterms:modified>
</cp:coreProperties>
</file>