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6" activeTab="9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T41" i="18" l="1"/>
  <c r="T42" i="18"/>
  <c r="T43" i="18"/>
  <c r="T40" i="18"/>
  <c r="R41" i="18"/>
  <c r="R42" i="18"/>
  <c r="R43" i="18"/>
  <c r="R40" i="18"/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G22" i="18"/>
  <c r="G23" i="18"/>
  <c r="G33" i="18" s="1"/>
  <c r="G24" i="18"/>
  <c r="G25" i="18"/>
  <c r="G26" i="18"/>
  <c r="G27" i="18"/>
  <c r="G28" i="18"/>
  <c r="G29" i="18"/>
  <c r="G30" i="18"/>
  <c r="G31" i="18"/>
  <c r="G32" i="18"/>
  <c r="G21" i="18"/>
  <c r="E22" i="18"/>
  <c r="E23" i="18"/>
  <c r="E24" i="18"/>
  <c r="E25" i="18"/>
  <c r="E26" i="18"/>
  <c r="E27" i="18"/>
  <c r="E28" i="18"/>
  <c r="E29" i="18"/>
  <c r="E30" i="18"/>
  <c r="E31" i="18"/>
  <c r="E32" i="18"/>
  <c r="E21" i="18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K5" i="18"/>
  <c r="K6" i="18"/>
  <c r="K7" i="18"/>
  <c r="K8" i="18"/>
  <c r="K9" i="18"/>
  <c r="K10" i="18"/>
  <c r="K11" i="18"/>
  <c r="K12" i="18"/>
  <c r="K13" i="18"/>
  <c r="K14" i="18"/>
  <c r="K15" i="18"/>
  <c r="K4" i="18"/>
  <c r="I5" i="18"/>
  <c r="I6" i="18"/>
  <c r="I7" i="18"/>
  <c r="I8" i="18"/>
  <c r="I9" i="18"/>
  <c r="I10" i="18"/>
  <c r="I11" i="18"/>
  <c r="I12" i="18"/>
  <c r="I13" i="18"/>
  <c r="I14" i="18"/>
  <c r="I15" i="18"/>
  <c r="I4" i="18"/>
  <c r="G5" i="18"/>
  <c r="G6" i="18"/>
  <c r="G7" i="18"/>
  <c r="G8" i="18"/>
  <c r="G9" i="18"/>
  <c r="G10" i="18"/>
  <c r="G11" i="18"/>
  <c r="G12" i="18"/>
  <c r="G13" i="18"/>
  <c r="G14" i="18"/>
  <c r="G15" i="18"/>
  <c r="G4" i="18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G16" i="18" l="1"/>
  <c r="K16" i="18"/>
  <c r="C33" i="18"/>
  <c r="E33" i="18"/>
  <c r="I33" i="18"/>
  <c r="D33" i="18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0" i="18"/>
  <c r="I43" i="18"/>
  <c r="I42" i="18"/>
  <c r="I41" i="18"/>
  <c r="AA15" i="8" l="1"/>
  <c r="AA5" i="8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D46" i="18" l="1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H33" i="18" l="1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N43" i="18"/>
  <c r="N40" i="18"/>
  <c r="S40" i="18" s="1"/>
  <c r="U40" i="18" s="1"/>
  <c r="N41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S43" i="18" l="1"/>
  <c r="U43" i="18" s="1"/>
  <c r="S42" i="18"/>
  <c r="U42" i="18" s="1"/>
  <c r="S41" i="18"/>
  <c r="U41" i="18" s="1"/>
  <c r="O43" i="18"/>
  <c r="O41" i="18"/>
  <c r="K41" i="18"/>
  <c r="K40" i="18"/>
  <c r="O40" i="18"/>
  <c r="O42" i="18"/>
  <c r="K42" i="18"/>
  <c r="AC37" i="16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<sst xmlns="http://schemas.openxmlformats.org/spreadsheetml/2006/main" count="1435" uniqueCount="477">
  <si>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</si>
  <si>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</si>
  <si>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</si>
  <si>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</si>
  <si>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</si>
  <si>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</si>
  <si>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</si>
  <si>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</si>
  <si>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</si>
  <si>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</si>
  <si>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</si>
  <si>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</si>
  <si>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</si>
  <si>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</si>
  <si>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</si>
  <si>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</si>
  <si>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</si>
  <si>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</si>
  <si>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</si>
  <si>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</si>
  <si>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</si>
  <si>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</si>
  <si>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</si>
  <si>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</si>
  <si>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</si>
  <si>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</si>
  <si>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</si>
  <si>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</si>
  <si>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</si>
  <si>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</si>
  <si>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</si>
  <si>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</si>
  <si>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</si>
  <si>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</si>
  <si>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</si>
  <si>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</si>
  <si>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</si>
  <si>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</si>
  <si>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</si>
  <si>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</si>
  <si>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</si>
  <si>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</si>
  <si>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</si>
  <si>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</si>
  <si>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</si>
  <si>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</si>
  <si>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</si>
  <si>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</si>
  <si>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</si>
  <si>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</si>
  <si>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</si>
  <si>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</si>
  <si>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</si>
  <si>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</si>
  <si>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</si>
  <si>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</si>
  <si>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</si>
  <si>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</si>
  <si>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</si>
  <si>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</si>
  <si>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</si>
  <si>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</si>
  <si>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</si>
  <si>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</si>
  <si>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</si>
  <si>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</si>
  <si>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</si>
  <si>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</si>
  <si>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</si>
  <si>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</si>
  <si>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</si>
  <si>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</si>
  <si>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</si>
  <si>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</si>
  <si>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</si>
  <si>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</si>
  <si>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</si>
  <si>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</si>
  <si>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</si>
  <si>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</si>
  <si>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</si>
  <si>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</si>
  <si>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</si>
  <si>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</si>
  <si>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</si>
  <si>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</si>
  <si>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</si>
  <si>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</si>
  <si>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</si>
  <si>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</si>
  <si>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</si>
  <si>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</si>
  <si>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</si>
  <si>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</si>
  <si>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</si>
  <si>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</si>
  <si>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</si>
  <si>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</si>
  <si>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</si>
  <si>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</si>
  <si>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</si>
  <si>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</si>
  <si>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</si>
  <si>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</si>
  <si>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</si>
  <si>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</si>
  <si>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</si>
  <si>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</si>
  <si>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</si>
  <si>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</si>
  <si>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</si>
  <si>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</si>
  <si>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</si>
  <si>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</si>
  <si>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</si>
  <si>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</si>
  <si>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</si>
  <si>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</si>
  <si>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</si>
  <si>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</si>
  <si>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</si>
  <si>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</si>
  <si>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</si>
  <si>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</si>
  <si>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</si>
  <si>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</si>
  <si>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</si>
  <si>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</si>
  <si>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</si>
  <si>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</si>
  <si>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</si>
  <si>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</si>
  <si>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</si>
  <si>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</si>
  <si>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</si>
  <si>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</si>
  <si>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</si>
  <si>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</si>
  <si>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</si>
  <si>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</si>
  <si>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</si>
  <si>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</si>
  <si>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</si>
  <si>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</si>
  <si>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</si>
  <si>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</si>
  <si>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</si>
  <si>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</si>
  <si>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</si>
  <si>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</si>
  <si>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</si>
  <si>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</si>
  <si>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</si>
  <si>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</si>
  <si>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</si>
  <si>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</si>
  <si>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</si>
  <si>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</si>
  <si>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</si>
  <si>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</si>
  <si>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</si>
  <si>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</si>
  <si>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</si>
  <si>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</si>
  <si>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</si>
  <si>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</si>
  <si>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</si>
  <si>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</si>
  <si>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</si>
  <si>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</si>
  <si>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</si>
  <si>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</si>
  <si>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</si>
  <si>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</si>
  <si>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</si>
  <si>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</si>
  <si>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</si>
  <si>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</si>
  <si>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</si>
  <si>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</si>
  <si>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</si>
  <si>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</si>
  <si>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</si>
  <si>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</si>
  <si>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</si>
  <si>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</si>
  <si>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</si>
  <si>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</si>
  <si>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</si>
  <si>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</si>
  <si>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</si>
  <si>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</si>
  <si>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</si>
  <si>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</si>
  <si>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</si>
  <si>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</si>
  <si>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</si>
  <si>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</si>
  <si>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</si>
  <si>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</si>
  <si>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</si>
  <si>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</si>
  <si>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</si>
  <si>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</si>
  <si>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</si>
  <si>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</si>
  <si>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</si>
  <si>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</si>
  <si>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</si>
  <si>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</si>
  <si>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</si>
  <si>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</si>
  <si>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</si>
  <si>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</si>
  <si>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</si>
  <si>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</si>
  <si>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</si>
  <si>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</si>
  <si>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</si>
  <si>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</si>
  <si>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</si>
  <si>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</si>
  <si>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</si>
  <si>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</si>
  <si>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</si>
  <si>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</si>
  <si>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</si>
  <si>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</si>
  <si>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</si>
  <si>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</si>
  <si>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</si>
  <si>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</si>
  <si>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</si>
  <si>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</si>
  <si>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</si>
  <si>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</si>
  <si>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</si>
  <si>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</si>
  <si>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</si>
  <si>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</si>
  <si>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</si>
  <si>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</si>
  <si>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</si>
  <si>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</si>
  <si>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</si>
  <si>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</si>
  <si>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</si>
  <si>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</si>
  <si>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</si>
  <si>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</si>
  <si>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</si>
  <si>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</si>
  <si>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</si>
  <si>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</si>
  <si>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</si>
  <si>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</si>
  <si>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</si>
  <si>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</si>
  <si>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</si>
  <si>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</si>
  <si>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</si>
  <si>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</si>
  <si>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</si>
  <si>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</si>
  <si>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</si>
  <si>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</si>
  <si>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</si>
  <si>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</si>
  <si>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</si>
  <si>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</si>
  <si>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</si>
  <si>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</si>
  <si>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</si>
  <si>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</si>
  <si>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</si>
  <si>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</si>
  <si>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</si>
  <si>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</si>
  <si>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</si>
  <si>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</si>
  <si>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</si>
  <si>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</si>
  <si>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</si>
  <si>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</si>
  <si>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</si>
  <si>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</si>
  <si>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</si>
  <si>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</si>
  <si>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</si>
  <si>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</si>
  <si>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</si>
  <si>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</si>
  <si>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</si>
  <si>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</si>
  <si>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</si>
  <si>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</si>
  <si>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</si>
  <si>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</si>
  <si>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</si>
  <si>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</si>
  <si>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</si>
  <si>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</si>
  <si>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</si>
  <si>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</si>
  <si>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</si>
  <si>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</si>
  <si>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</si>
  <si>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</si>
  <si>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</si>
  <si>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</si>
  <si>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</si>
  <si>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</si>
  <si>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</si>
  <si>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</si>
  <si>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</si>
  <si>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</si>
  <si>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</si>
  <si>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</si>
  <si>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</si>
  <si>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</si>
  <si>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</si>
  <si>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</si>
  <si>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</si>
  <si>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</si>
  <si>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</si>
  <si>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</si>
  <si>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</si>
  <si>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</si>
  <si>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</si>
  <si>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</si>
  <si>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</si>
  <si>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</si>
  <si>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</si>
  <si>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</si>
  <si>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</si>
  <si>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</si>
  <si>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</si>
  <si>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</si>
  <si>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</si>
  <si>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</si>
  <si>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</si>
  <si>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</si>
  <si>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</si>
  <si>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</si>
  <si>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</si>
  <si>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</si>
  <si>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</si>
  <si>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</si>
  <si>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</si>
  <si>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</si>
  <si>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</si>
  <si>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</si>
  <si>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</si>
  <si>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</si>
  <si>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</si>
  <si>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</si>
  <si>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</si>
  <si>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</si>
  <si>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</si>
  <si>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</si>
  <si>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</si>
  <si>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</si>
  <si>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</si>
  <si>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</si>
  <si>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</si>
  <si>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</si>
  <si>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</si>
  <si>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</si>
  <si>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</si>
  <si>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</si>
  <si>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</si>
  <si>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</si>
  <si>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</si>
  <si>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</si>
  <si>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</si>
  <si>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</si>
  <si>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</si>
  <si>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</si>
  <si>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</si>
  <si>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</si>
  <si>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</si>
  <si>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</si>
  <si>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</si>
  <si>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</si>
  <si>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</si>
  <si>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</si>
  <si>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</si>
  <si>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</si>
  <si>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</si>
  <si>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</si>
  <si>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</si>
  <si>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</si>
  <si>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</si>
  <si>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</si>
  <si>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</si>
  <si>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</si>
  <si>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</si>
  <si>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</si>
  <si>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</si>
  <si>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</si>
  <si>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</si>
  <si>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</si>
  <si>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</si>
  <si>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</si>
  <si>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</si>
  <si>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</si>
  <si>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</si>
  <si>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</si>
  <si>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</si>
  <si>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</si>
  <si>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</si>
  <si>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</si>
  <si>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</si>
  <si>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</si>
  <si>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</si>
  <si>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</si>
  <si>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</si>
  <si>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</si>
  <si>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</si>
  <si>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</si>
  <si>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</si>
  <si>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</si>
  <si>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</si>
  <si>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</si>
  <si>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</si>
  <si>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</si>
  <si>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</si>
  <si>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</si>
  <si>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</si>
  <si>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</si>
  <si>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</si>
  <si>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</si>
  <si>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</si>
  <si>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</si>
  <si>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</si>
  <si>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</si>
  <si>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</si>
  <si>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</si>
  <si>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</si>
  <si>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</si>
  <si>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</si>
  <si>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</si>
  <si>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</si>
  <si>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</si>
  <si>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</si>
  <si>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</si>
  <si>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</si>
  <si>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</si>
  <si>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</si>
  <si>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</si>
  <si>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</si>
  <si>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</si>
  <si>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</si>
  <si>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</si>
  <si>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</si>
  <si>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</si>
  <si>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</si>
  <si>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</si>
  <si>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</si>
  <si>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</si>
  <si>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</si>
  <si>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</si>
  <si>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</si>
  <si>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</si>
  <si>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</si>
  <si>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</si>
  <si>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</si>
  <si>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</si>
  <si>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</si>
  <si>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</si>
  <si>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</si>
  <si>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</si>
  <si>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</si>
  <si>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</si>
  <si>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</si>
  <si>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</si>
  <si>
    <t>Deviation from main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</si>
</sst>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9" fontId="0" fillId="0" borderId="0" xfId="0" applyNumberFormat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1.16020428438723E-2</c:v>
                </c:pt>
                <c:pt idx="1" formatCode="General">
                  <c:v>2.1017220928176698E-2</c:v>
                </c:pt>
                <c:pt idx="2" formatCode="General">
                  <c:v>2.6097625243215399E-2</c:v>
                </c:pt>
                <c:pt idx="3" formatCode="General">
                  <c:v>2.6465922777729699E-2</c:v>
                </c:pt>
                <c:pt idx="4" formatCode="General">
                  <c:v>2.68056611192335E-2</c:v>
                </c:pt>
                <c:pt idx="5" formatCode="General">
                  <c:v>2.90777290467891E-2</c:v>
                </c:pt>
                <c:pt idx="6" formatCode="General">
                  <c:v>3.5898964840708203E-2</c:v>
                </c:pt>
                <c:pt idx="7" formatCode="General">
                  <c:v>5.0708103656016398E-2</c:v>
                </c:pt>
                <c:pt idx="8" formatCode="General">
                  <c:v>6.2793168401165098E-2</c:v>
                </c:pt>
                <c:pt idx="9" formatCode="General">
                  <c:v>7.90137296052595E-2</c:v>
                </c:pt>
                <c:pt idx="10" formatCode="General">
                  <c:v>9.4917331204613598E-2</c:v>
                </c:pt>
                <c:pt idx="11" formatCode="General">
                  <c:v>0.10929142690723199</c:v>
                </c:pt>
                <c:pt idx="12" formatCode="General">
                  <c:v>0.121837434991833</c:v>
                </c:pt>
                <c:pt idx="13" formatCode="General">
                  <c:v>0.125388231412948</c:v>
                </c:pt>
                <c:pt idx="14" formatCode="General">
                  <c:v>0.12397343604309</c:v>
                </c:pt>
                <c:pt idx="15" formatCode="General">
                  <c:v>0.119104273124337</c:v>
                </c:pt>
                <c:pt idx="16" formatCode="General">
                  <c:v>0.11180891620410301</c:v>
                </c:pt>
                <c:pt idx="17" formatCode="General">
                  <c:v>0.102885150671783</c:v>
                </c:pt>
                <c:pt idx="18" formatCode="General">
                  <c:v>9.2893195317422794E-2</c:v>
                </c:pt>
                <c:pt idx="19" formatCode="General">
                  <c:v>8.2181445964746302E-2</c:v>
                </c:pt>
                <c:pt idx="20" formatCode="General">
                  <c:v>7.0926892560940702E-2</c:v>
                </c:pt>
                <c:pt idx="21" formatCode="General">
                  <c:v>5.9177758089368197E-2</c:v>
                </c:pt>
                <c:pt idx="22" formatCode="General">
                  <c:v>4.6894095522276302E-2</c:v>
                </c:pt>
                <c:pt idx="23" formatCode="General">
                  <c:v>5.2963341773914999E-2</c:v>
                </c:pt>
                <c:pt idx="24" formatCode="General">
                  <c:v>6.5466565324956399E-2</c:v>
                </c:pt>
                <c:pt idx="25" formatCode="General">
                  <c:v>8.1681220428575493E-2</c:v>
                </c:pt>
                <c:pt idx="26" formatCode="General">
                  <c:v>0.10028349958508501</c:v>
                </c:pt>
                <c:pt idx="27" formatCode="General">
                  <c:v>0.11996341251925199</c:v>
                </c:pt>
                <c:pt idx="28" formatCode="General">
                  <c:v>0.13944085567765199</c:v>
                </c:pt>
                <c:pt idx="29" formatCode="General">
                  <c:v>0.15773616013925401</c:v>
                </c:pt>
                <c:pt idx="30" formatCode="General">
                  <c:v>0.173976235457939</c:v>
                </c:pt>
                <c:pt idx="31" formatCode="General">
                  <c:v>0.18761375394076299</c:v>
                </c:pt>
                <c:pt idx="32" formatCode="General">
                  <c:v>0.19835122772644501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-3.76372130042046E-3</c:v>
                </c:pt>
                <c:pt idx="1" formatCode="General">
                  <c:v>-6.32429210660756E-3</c:v>
                </c:pt>
                <c:pt idx="2" formatCode="General">
                  <c:v>-1.14639138188543E-2</c:v>
                </c:pt>
                <c:pt idx="3" formatCode="General">
                  <c:v>-1.9506535525581899E-2</c:v>
                </c:pt>
                <c:pt idx="4" formatCode="General">
                  <c:v>-2.7067190304685899E-2</c:v>
                </c:pt>
                <c:pt idx="5">
                  <c:v>-3.2832402712190602E-2</c:v>
                </c:pt>
                <c:pt idx="6" formatCode="General">
                  <c:v>-3.5366891493415702E-2</c:v>
                </c:pt>
                <c:pt idx="7" formatCode="General">
                  <c:v>-3.2320066062896398E-2</c:v>
                </c:pt>
                <c:pt idx="8" formatCode="General">
                  <c:v>-1.7275719406861699E-2</c:v>
                </c:pt>
                <c:pt idx="9" formatCode="General">
                  <c:v>1.4768443074242299E-3</c:v>
                </c:pt>
                <c:pt idx="10" formatCode="General">
                  <c:v>1.9481942828680699E-2</c:v>
                </c:pt>
                <c:pt idx="11" formatCode="General">
                  <c:v>3.5218253479007901E-2</c:v>
                </c:pt>
                <c:pt idx="12" formatCode="General">
                  <c:v>4.8533908129022502E-2</c:v>
                </c:pt>
                <c:pt idx="13" formatCode="General">
                  <c:v>5.6593967441331799E-2</c:v>
                </c:pt>
                <c:pt idx="14" formatCode="General">
                  <c:v>5.6714388527767598E-2</c:v>
                </c:pt>
                <c:pt idx="15" formatCode="General">
                  <c:v>5.1401255699756697E-2</c:v>
                </c:pt>
                <c:pt idx="16" formatCode="General">
                  <c:v>4.2908862198332003E-2</c:v>
                </c:pt>
                <c:pt idx="17" formatCode="General">
                  <c:v>3.2952085016657501E-2</c:v>
                </c:pt>
                <c:pt idx="18" formatCode="General">
                  <c:v>2.2751305268209301E-2</c:v>
                </c:pt>
                <c:pt idx="19" formatCode="General">
                  <c:v>1.31108779803046E-2</c:v>
                </c:pt>
                <c:pt idx="20" formatCode="General">
                  <c:v>4.49810352338708E-3</c:v>
                </c:pt>
                <c:pt idx="21" formatCode="General">
                  <c:v>-2.8803971078961098E-3</c:v>
                </c:pt>
                <c:pt idx="22" formatCode="General">
                  <c:v>-9.0085551291418896E-3</c:v>
                </c:pt>
                <c:pt idx="23" formatCode="General">
                  <c:v>-1.13986148362221E-2</c:v>
                </c:pt>
                <c:pt idx="24" formatCode="General">
                  <c:v>-7.0365198747923598E-3</c:v>
                </c:pt>
                <c:pt idx="25" formatCode="General">
                  <c:v>3.8697108854845999E-3</c:v>
                </c:pt>
                <c:pt idx="26" formatCode="General">
                  <c:v>1.9887465716061901E-2</c:v>
                </c:pt>
                <c:pt idx="27" formatCode="General">
                  <c:v>3.9283523534083799E-2</c:v>
                </c:pt>
                <c:pt idx="28" formatCode="General">
                  <c:v>6.0350733594471899E-2</c:v>
                </c:pt>
                <c:pt idx="29" formatCode="General">
                  <c:v>8.1829842582781198E-2</c:v>
                </c:pt>
                <c:pt idx="30" formatCode="General">
                  <c:v>0.10259382204258399</c:v>
                </c:pt>
                <c:pt idx="31" formatCode="General">
                  <c:v>0.121945524119193</c:v>
                </c:pt>
                <c:pt idx="32" formatCode="General">
                  <c:v>0.13948402266632501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1.35084565004328E-2</c:v>
                </c:pt>
                <c:pt idx="1" formatCode="General">
                  <c:v>1.0263566581114599E-2</c:v>
                </c:pt>
                <c:pt idx="2" formatCode="General">
                  <c:v>8.8613847476937107E-3</c:v>
                </c:pt>
                <c:pt idx="3">
                  <c:v>1.57221019968956E-2</c:v>
                </c:pt>
                <c:pt idx="4" formatCode="General">
                  <c:v>3.3952410085236202E-2</c:v>
                </c:pt>
                <c:pt idx="5">
                  <c:v>6.9524376862450901E-2</c:v>
                </c:pt>
                <c:pt idx="6" formatCode="General">
                  <c:v>0.130685858399437</c:v>
                </c:pt>
                <c:pt idx="7" formatCode="General">
                  <c:v>0.22901724858976899</c:v>
                </c:pt>
                <c:pt idx="8" formatCode="General">
                  <c:v>0.26999312152315902</c:v>
                </c:pt>
                <c:pt idx="9" formatCode="General">
                  <c:v>0.32142263792926901</c:v>
                </c:pt>
                <c:pt idx="10" formatCode="General">
                  <c:v>0.37504673009045503</c:v>
                </c:pt>
                <c:pt idx="11" formatCode="General">
                  <c:v>0.42784845234833402</c:v>
                </c:pt>
                <c:pt idx="12" formatCode="General">
                  <c:v>0.47812764552950199</c:v>
                </c:pt>
                <c:pt idx="13" formatCode="General">
                  <c:v>0.51134181360688002</c:v>
                </c:pt>
                <c:pt idx="14" formatCode="General">
                  <c:v>0.54517528971655904</c:v>
                </c:pt>
                <c:pt idx="15" formatCode="General">
                  <c:v>0.57376892627887199</c:v>
                </c:pt>
                <c:pt idx="16" formatCode="General">
                  <c:v>0.59621851620150701</c:v>
                </c:pt>
                <c:pt idx="17" formatCode="General">
                  <c:v>0.61240936278605895</c:v>
                </c:pt>
                <c:pt idx="18" formatCode="General">
                  <c:v>0.62232166951254797</c:v>
                </c:pt>
                <c:pt idx="19" formatCode="General">
                  <c:v>0.62585603871050299</c:v>
                </c:pt>
                <c:pt idx="20" formatCode="General">
                  <c:v>0.62282066747072395</c:v>
                </c:pt>
                <c:pt idx="21" formatCode="General">
                  <c:v>0.61296218006863201</c:v>
                </c:pt>
                <c:pt idx="22" formatCode="General">
                  <c:v>0.59600505910695201</c:v>
                </c:pt>
                <c:pt idx="23" formatCode="General">
                  <c:v>0.66758889512161801</c:v>
                </c:pt>
                <c:pt idx="24" formatCode="General">
                  <c:v>0.75407551039856602</c:v>
                </c:pt>
                <c:pt idx="25" formatCode="General">
                  <c:v>0.84298532720794495</c:v>
                </c:pt>
                <c:pt idx="26" formatCode="General">
                  <c:v>0.93158763682963297</c:v>
                </c:pt>
                <c:pt idx="27" formatCode="General">
                  <c:v>1.01863805121271</c:v>
                </c:pt>
                <c:pt idx="28" formatCode="General">
                  <c:v>1.10288018249311</c:v>
                </c:pt>
                <c:pt idx="29" formatCode="General">
                  <c:v>1.1829649484992899</c:v>
                </c:pt>
                <c:pt idx="30" formatCode="General">
                  <c:v>1.25758697180351</c:v>
                </c:pt>
                <c:pt idx="31" formatCode="General">
                  <c:v>1.32560762718465</c:v>
                </c:pt>
                <c:pt idx="32" formatCode="General">
                  <c:v>1.3863280027327201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1.52955999999995E-3</c:v>
                </c:pt>
                <c:pt idx="1" formatCode="General">
                  <c:v>4.5212699999998204E-3</c:v>
                </c:pt>
                <c:pt idx="2" formatCode="General">
                  <c:v>7.2033799999995903E-3</c:v>
                </c:pt>
                <c:pt idx="3" formatCode="General">
                  <c:v>8.3702099999999301E-3</c:v>
                </c:pt>
                <c:pt idx="4" formatCode="General">
                  <c:v>6.9116199999996698E-3</c:v>
                </c:pt>
                <c:pt idx="5" formatCode="General">
                  <c:v>1.05098000000025E-3</c:v>
                </c:pt>
                <c:pt idx="6" formatCode="General">
                  <c:v>-1.1822329999999701E-2</c:v>
                </c:pt>
                <c:pt idx="7" formatCode="General">
                  <c:v>-3.5436769999999597E-2</c:v>
                </c:pt>
                <c:pt idx="8" formatCode="General">
                  <c:v>-5.7995630000000298E-2</c:v>
                </c:pt>
                <c:pt idx="9" formatCode="General">
                  <c:v>-7.9313659999999994E-2</c:v>
                </c:pt>
                <c:pt idx="10" formatCode="General">
                  <c:v>-9.8437409999999698E-2</c:v>
                </c:pt>
                <c:pt idx="11" formatCode="General">
                  <c:v>-0.11497636999999999</c:v>
                </c:pt>
                <c:pt idx="12" formatCode="General">
                  <c:v>-0.12895994</c:v>
                </c:pt>
                <c:pt idx="13" formatCode="General">
                  <c:v>-0.13096925000000001</c:v>
                </c:pt>
                <c:pt idx="14" formatCode="General">
                  <c:v>-0.12692368999999901</c:v>
                </c:pt>
                <c:pt idx="15" formatCode="General">
                  <c:v>-0.118631709999999</c:v>
                </c:pt>
                <c:pt idx="16" formatCode="General">
                  <c:v>-0.10716626999999999</c:v>
                </c:pt>
                <c:pt idx="17" formatCode="General">
                  <c:v>-9.3256979999999795E-2</c:v>
                </c:pt>
                <c:pt idx="18" formatCode="General">
                  <c:v>-7.7399649999999806E-2</c:v>
                </c:pt>
                <c:pt idx="19" formatCode="General">
                  <c:v>-5.9909949999999802E-2</c:v>
                </c:pt>
                <c:pt idx="20" formatCode="General">
                  <c:v>-4.0964890000000302E-2</c:v>
                </c:pt>
                <c:pt idx="21" formatCode="General">
                  <c:v>-2.0639210000000099E-2</c:v>
                </c:pt>
                <c:pt idx="22" formatCode="General">
                  <c:v>1.0617200000000099E-3</c:v>
                </c:pt>
                <c:pt idx="23" formatCode="General">
                  <c:v>9.3792100000003598E-3</c:v>
                </c:pt>
                <c:pt idx="24" formatCode="General">
                  <c:v>8.8478500000002593E-3</c:v>
                </c:pt>
                <c:pt idx="25" formatCode="General">
                  <c:v>3.2460999999997498E-3</c:v>
                </c:pt>
                <c:pt idx="26" formatCode="General">
                  <c:v>-5.0075699999998996E-3</c:v>
                </c:pt>
                <c:pt idx="27">
                  <c:v>-1.4364669999999901E-2</c:v>
                </c:pt>
                <c:pt idx="28" formatCode="General">
                  <c:v>-2.3734949999999699E-2</c:v>
                </c:pt>
                <c:pt idx="29" formatCode="General">
                  <c:v>-3.2324479999999697E-2</c:v>
                </c:pt>
                <c:pt idx="30" formatCode="General">
                  <c:v>-3.9519650000000003E-2</c:v>
                </c:pt>
                <c:pt idx="31" formatCode="General">
                  <c:v>-4.4871189999999499E-2</c:v>
                </c:pt>
                <c:pt idx="32" formatCode="General">
                  <c:v>-4.8100580000000302E-2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1.4951674566510101E-2</c:v>
                      </c:pt>
                      <c:pt idx="1" formatCode="General">
                        <c:v>1.1202592597192499E-2</c:v>
                      </c:pt>
                      <c:pt idx="2" formatCode="General">
                        <c:v>9.4686197255944207E-3</c:v>
                      </c:pt>
                      <c:pt idx="3" formatCode="General">
                        <c:v>1.6910175915096901E-2</c:v>
                      </c:pt>
                      <c:pt idx="4" formatCode="General">
                        <c:v>3.6986234323732603E-2</c:v>
                      </c:pt>
                      <c:pt idx="5" formatCode="General">
                        <c:v>7.6341652641720395E-2</c:v>
                      </c:pt>
                      <c:pt idx="6" formatCode="General">
                        <c:v>0.14416695332835</c:v>
                      </c:pt>
                      <c:pt idx="7" formatCode="General">
                        <c:v>0.25338890577524198</c:v>
                      </c:pt>
                      <c:pt idx="8" formatCode="General">
                        <c:v>0.29858751900446701</c:v>
                      </c:pt>
                      <c:pt idx="9" formatCode="General">
                        <c:v>0.355416880107428</c:v>
                      </c:pt>
                      <c:pt idx="10" formatCode="General">
                        <c:v>0.41467980454348302</c:v>
                      </c:pt>
                      <c:pt idx="11" formatCode="General">
                        <c:v>0.47301710057894297</c:v>
                      </c:pt>
                      <c:pt idx="12" formatCode="General">
                        <c:v>0.52853714925149498</c:v>
                      </c:pt>
                      <c:pt idx="13" formatCode="General">
                        <c:v>0.56504866427018396</c:v>
                      </c:pt>
                      <c:pt idx="14" formatCode="General">
                        <c:v>0.602236765075714</c:v>
                      </c:pt>
                      <c:pt idx="15" formatCode="General">
                        <c:v>0.63352915958334499</c:v>
                      </c:pt>
                      <c:pt idx="16" formatCode="General">
                        <c:v>0.65790113806074502</c:v>
                      </c:pt>
                      <c:pt idx="17" formatCode="General">
                        <c:v>0.67521926291447198</c:v>
                      </c:pt>
                      <c:pt idx="18" formatCode="General">
                        <c:v>0.68546135982248102</c:v>
                      </c:pt>
                      <c:pt idx="19" formatCode="General">
                        <c:v>0.68851911093468199</c:v>
                      </c:pt>
                      <c:pt idx="20" formatCode="General">
                        <c:v>0.684182558811397</c:v>
                      </c:pt>
                      <c:pt idx="21" formatCode="General">
                        <c:v>0.67217412254569897</c:v>
                      </c:pt>
                      <c:pt idx="22" formatCode="General">
                        <c:v>0.65219256238162604</c:v>
                      </c:pt>
                      <c:pt idx="23" formatCode="General">
                        <c:v>0.73129339863133802</c:v>
                      </c:pt>
                      <c:pt idx="24" formatCode="General">
                        <c:v>0.82706885788754703</c:v>
                      </c:pt>
                      <c:pt idx="25" formatCode="General">
                        <c:v>0.92545648745414599</c:v>
                      </c:pt>
                      <c:pt idx="26" formatCode="General">
                        <c:v>1.02334244127459</c:v>
                      </c:pt>
                      <c:pt idx="27" formatCode="General">
                        <c:v>1.11931702702903</c:v>
                      </c:pt>
                      <c:pt idx="28" formatCode="General">
                        <c:v>1.21198036636971</c:v>
                      </c:pt>
                      <c:pt idx="29" formatCode="General">
                        <c:v>1.2998432147360399</c:v>
                      </c:pt>
                      <c:pt idx="30" formatCode="General">
                        <c:v>1.3814699439784299</c:v>
                      </c:pt>
                      <c:pt idx="31" formatCode="General">
                        <c:v>1.45561622991969</c:v>
                      </c:pt>
                      <c:pt idx="32" formatCode="General">
                        <c:v>1.52153210949697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5.4884563655210796E-3</c:v>
                      </c:pt>
                      <c:pt idx="1" formatCode="General">
                        <c:v>1.2891471242415501E-2</c:v>
                      </c:pt>
                      <c:pt idx="2">
                        <c:v>2.75050375592833E-2</c:v>
                      </c:pt>
                      <c:pt idx="3" formatCode="General">
                        <c:v>5.0553117558482803E-2</c:v>
                      </c:pt>
                      <c:pt idx="4">
                        <c:v>7.9037576036800006E-2</c:v>
                      </c:pt>
                      <c:pt idx="5" formatCode="General">
                        <c:v>0.115412870862208</c:v>
                      </c:pt>
                      <c:pt idx="6" formatCode="General">
                        <c:v>0.161396181940132</c:v>
                      </c:pt>
                      <c:pt idx="7" formatCode="General">
                        <c:v>0.21876146153407799</c:v>
                      </c:pt>
                      <c:pt idx="8" formatCode="General">
                        <c:v>0.26967256186223298</c:v>
                      </c:pt>
                      <c:pt idx="9" formatCode="General">
                        <c:v>0.32281736974477598</c:v>
                      </c:pt>
                      <c:pt idx="10" formatCode="General">
                        <c:v>0.37650714262267299</c:v>
                      </c:pt>
                      <c:pt idx="11" formatCode="General">
                        <c:v>0.42950829802499402</c:v>
                      </c:pt>
                      <c:pt idx="12" formatCode="General">
                        <c:v>0.48108773982842301</c:v>
                      </c:pt>
                      <c:pt idx="13" formatCode="General">
                        <c:v>0.525833785066676</c:v>
                      </c:pt>
                      <c:pt idx="14" formatCode="General">
                        <c:v>0.57006492657802799</c:v>
                      </c:pt>
                      <c:pt idx="15" formatCode="General">
                        <c:v>0.61187727376623702</c:v>
                      </c:pt>
                      <c:pt idx="16" formatCode="General">
                        <c:v>0.65190058733448597</c:v>
                      </c:pt>
                      <c:pt idx="17" formatCode="General">
                        <c:v>0.69042436750568204</c:v>
                      </c:pt>
                      <c:pt idx="18" formatCode="General">
                        <c:v>0.72753327852914595</c:v>
                      </c:pt>
                      <c:pt idx="19" formatCode="General">
                        <c:v>0.76319573969139098</c:v>
                      </c:pt>
                      <c:pt idx="20" formatCode="General">
                        <c:v>0.79731588560552002</c:v>
                      </c:pt>
                      <c:pt idx="21" formatCode="General">
                        <c:v>0.82976569364316899</c:v>
                      </c:pt>
                      <c:pt idx="22" formatCode="General">
                        <c:v>0.86040514557505998</c:v>
                      </c:pt>
                      <c:pt idx="23" formatCode="General">
                        <c:v>0.89809614836568996</c:v>
                      </c:pt>
                      <c:pt idx="24" formatCode="General">
                        <c:v>0.94129638492461698</c:v>
                      </c:pt>
                      <c:pt idx="25" formatCode="General">
                        <c:v>0.98986007469845605</c:v>
                      </c:pt>
                      <c:pt idx="26" formatCode="General">
                        <c:v>1.0428187526014301</c:v>
                      </c:pt>
                      <c:pt idx="27" formatCode="General">
                        <c:v>1.09945209428765</c:v>
                      </c:pt>
                      <c:pt idx="28" formatCode="General">
                        <c:v>1.1592551593696101</c:v>
                      </c:pt>
                      <c:pt idx="29" formatCode="General">
                        <c:v>1.2216236799120901</c:v>
                      </c:pt>
                      <c:pt idx="30" formatCode="General">
                        <c:v>1.2861122030827601</c:v>
                      </c:pt>
                      <c:pt idx="31" formatCode="General">
                        <c:v>1.3520833932477401</c:v>
                      </c:pt>
                      <c:pt idx="32" formatCode="General">
                        <c:v>1.41891532652347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2.1476004365927798E-2</c:v>
                      </c:pt>
                      <c:pt idx="1" formatCode="General">
                        <c:v>4.0675123607791797E-2</c:v>
                      </c:pt>
                      <c:pt idx="2" formatCode="General">
                        <c:v>6.5583698207305405E-2</c:v>
                      </c:pt>
                      <c:pt idx="3">
                        <c:v>9.8523362256486197E-2</c:v>
                      </c:pt>
                      <c:pt idx="4" formatCode="General">
                        <c:v>0.137464997122416</c:v>
                      </c:pt>
                      <c:pt idx="5" formatCode="General">
                        <c:v>0.18644380241625799</c:v>
                      </c:pt>
                      <c:pt idx="6" formatCode="General">
                        <c:v>0.24814774861123801</c:v>
                      </c:pt>
                      <c:pt idx="7" formatCode="General">
                        <c:v>0.32462099708474501</c:v>
                      </c:pt>
                      <c:pt idx="8" formatCode="General">
                        <c:v>0.381957181127767</c:v>
                      </c:pt>
                      <c:pt idx="9" formatCode="General">
                        <c:v>0.44289542288005102</c:v>
                      </c:pt>
                      <c:pt idx="10" formatCode="General">
                        <c:v>0.50431991111834495</c:v>
                      </c:pt>
                      <c:pt idx="11" formatCode="General">
                        <c:v>0.56413530512284804</c:v>
                      </c:pt>
                      <c:pt idx="12" formatCode="General">
                        <c:v>0.62117192641288899</c:v>
                      </c:pt>
                      <c:pt idx="13" formatCode="General">
                        <c:v>0.66477852910116197</c:v>
                      </c:pt>
                      <c:pt idx="14" formatCode="General">
                        <c:v>0.71161167585449503</c:v>
                      </c:pt>
                      <c:pt idx="15" formatCode="General">
                        <c:v>0.75656498930891602</c:v>
                      </c:pt>
                      <c:pt idx="16" formatCode="General">
                        <c:v>0.79990509780851704</c:v>
                      </c:pt>
                      <c:pt idx="17" formatCode="General">
                        <c:v>0.84175845147928996</c:v>
                      </c:pt>
                      <c:pt idx="18" formatCode="General">
                        <c:v>0.88212257174122799</c:v>
                      </c:pt>
                      <c:pt idx="19" formatCode="General">
                        <c:v>0.92091633120940897</c:v>
                      </c:pt>
                      <c:pt idx="20" formatCode="General">
                        <c:v>0.95801601154477101</c:v>
                      </c:pt>
                      <c:pt idx="21" formatCode="General">
                        <c:v>0.99327884668052302</c:v>
                      </c:pt>
                      <c:pt idx="22" formatCode="General">
                        <c:v>1.0265591355447401</c:v>
                      </c:pt>
                      <c:pt idx="23" formatCode="General">
                        <c:v>1.07435658481596</c:v>
                      </c:pt>
                      <c:pt idx="24" formatCode="General">
                        <c:v>1.1301813898947299</c:v>
                      </c:pt>
                      <c:pt idx="25" formatCode="General">
                        <c:v>1.1932351601673099</c:v>
                      </c:pt>
                      <c:pt idx="26" formatCode="General">
                        <c:v>1.2618128842713101</c:v>
                      </c:pt>
                      <c:pt idx="27" formatCode="General">
                        <c:v>1.33469501449117</c:v>
                      </c:pt>
                      <c:pt idx="28" formatCode="General">
                        <c:v>1.4111069402840299</c:v>
                      </c:pt>
                      <c:pt idx="29" formatCode="General">
                        <c:v>1.49004930415535</c:v>
                      </c:pt>
                      <c:pt idx="30" formatCode="General">
                        <c:v>1.5709258153740799</c:v>
                      </c:pt>
                      <c:pt idx="31" formatCode="General">
                        <c:v>1.6527692174190101</c:v>
                      </c:pt>
                      <c:pt idx="32" formatCode="General">
                        <c:v>1.7346952955636199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-4.0534342175546599E-3</c:v>
                      </c:pt>
                      <c:pt idx="1" formatCode="General">
                        <c:v>-1.13371586628607E-2</c:v>
                      </c:pt>
                      <c:pt idx="2" formatCode="General">
                        <c:v>-2.40049787411655E-2</c:v>
                      </c:pt>
                      <c:pt idx="3" formatCode="General">
                        <c:v>-4.1165270798060302E-2</c:v>
                      </c:pt>
                      <c:pt idx="4" formatCode="General">
                        <c:v>-5.7920821984391802E-2</c:v>
                      </c:pt>
                      <c:pt idx="5" formatCode="General">
                        <c:v>-7.6025774318388903E-2</c:v>
                      </c:pt>
                      <c:pt idx="6" formatCode="General">
                        <c:v>-9.6122174980672798E-2</c:v>
                      </c:pt>
                      <c:pt idx="7" formatCode="General">
                        <c:v>-0.11848021580626</c:v>
                      </c:pt>
                      <c:pt idx="8" formatCode="General">
                        <c:v>-0.123551084427409</c:v>
                      </c:pt>
                      <c:pt idx="9" formatCode="General">
                        <c:v>-0.125262925373992</c:v>
                      </c:pt>
                      <c:pt idx="10" formatCode="General">
                        <c:v>-0.12407872544113401</c:v>
                      </c:pt>
                      <c:pt idx="11" formatCode="General">
                        <c:v>-0.120166116753039</c:v>
                      </c:pt>
                      <c:pt idx="12" formatCode="General">
                        <c:v>-0.11400568177373201</c:v>
                      </c:pt>
                      <c:pt idx="13" formatCode="General">
                        <c:v>-0.10332241834839399</c:v>
                      </c:pt>
                      <c:pt idx="14" formatCode="General">
                        <c:v>-9.5793517144127094E-2</c:v>
                      </c:pt>
                      <c:pt idx="15" formatCode="General">
                        <c:v>-8.9283577628784805E-2</c:v>
                      </c:pt>
                      <c:pt idx="16" formatCode="General">
                        <c:v>-8.4369969735553704E-2</c:v>
                      </c:pt>
                      <c:pt idx="17" formatCode="General">
                        <c:v>-8.1146976196122503E-2</c:v>
                      </c:pt>
                      <c:pt idx="18" formatCode="General">
                        <c:v>-7.9414730174476297E-2</c:v>
                      </c:pt>
                      <c:pt idx="19" formatCode="General">
                        <c:v>-7.8856769807666899E-2</c:v>
                      </c:pt>
                      <c:pt idx="20" formatCode="General">
                        <c:v>-7.9145019700133101E-2</c:v>
                      </c:pt>
                      <c:pt idx="21" formatCode="General">
                        <c:v>-7.9991552940250593E-2</c:v>
                      </c:pt>
                      <c:pt idx="22" formatCode="General">
                        <c:v>-8.1167702659390398E-2</c:v>
                      </c:pt>
                      <c:pt idx="23" formatCode="General">
                        <c:v>-9.1562594880112397E-2</c:v>
                      </c:pt>
                      <c:pt idx="24" formatCode="General">
                        <c:v>-0.106939538171091</c:v>
                      </c:pt>
                      <c:pt idx="25" formatCode="General">
                        <c:v>-0.125005943457667</c:v>
                      </c:pt>
                      <c:pt idx="26" formatCode="General">
                        <c:v>-0.14342126665247701</c:v>
                      </c:pt>
                      <c:pt idx="27" formatCode="General">
                        <c:v>-0.16087382942590001</c:v>
                      </c:pt>
                      <c:pt idx="28" formatCode="General">
                        <c:v>-0.17678825686411301</c:v>
                      </c:pt>
                      <c:pt idx="29" formatCode="General">
                        <c:v>-0.190776941977399</c:v>
                      </c:pt>
                      <c:pt idx="30" formatCode="General">
                        <c:v>-0.20280333696317501</c:v>
                      </c:pt>
                      <c:pt idx="31" formatCode="General">
                        <c:v>-0.21272922388212401</c:v>
                      </c:pt>
                      <c:pt idx="32" formatCode="General">
                        <c:v>-0.220527229270395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-2.5322270422392427E-3</c:v>
                </c:pt>
                <c:pt idx="1">
                  <c:v>-4.2521766702254766E-3</c:v>
                </c:pt>
                <c:pt idx="2">
                  <c:v>-7.6968920971144123E-3</c:v>
                </c:pt>
                <c:pt idx="3">
                  <c:v>-1.3072616076921791E-2</c:v>
                </c:pt>
                <c:pt idx="4">
                  <c:v>-1.8100626137008458E-2</c:v>
                </c:pt>
                <c:pt idx="5">
                  <c:v>-2.1902723128126581E-2</c:v>
                </c:pt>
                <c:pt idx="6">
                  <c:v>-2.3531666239073854E-2</c:v>
                </c:pt>
                <c:pt idx="7">
                  <c:v>-2.1446432893864695E-2</c:v>
                </c:pt>
                <c:pt idx="8">
                  <c:v>-1.1438934114163093E-2</c:v>
                </c:pt>
                <c:pt idx="9">
                  <c:v>9.7604675139712491E-4</c:v>
                </c:pt>
                <c:pt idx="10">
                  <c:v>1.2855974267425437E-2</c:v>
                </c:pt>
                <c:pt idx="11">
                  <c:v>2.3212924602284218E-2</c:v>
                </c:pt>
                <c:pt idx="12">
                  <c:v>3.1961695991097556E-2</c:v>
                </c:pt>
                <c:pt idx="13">
                  <c:v>3.7242942817374065E-2</c:v>
                </c:pt>
                <c:pt idx="14">
                  <c:v>3.7303693301430164E-2</c:v>
                </c:pt>
                <c:pt idx="15">
                  <c:v>3.3798619329720545E-2</c:v>
                </c:pt>
                <c:pt idx="16">
                  <c:v>2.8210109959198596E-2</c:v>
                </c:pt>
                <c:pt idx="17">
                  <c:v>2.1663286422175149E-2</c:v>
                </c:pt>
                <c:pt idx="18">
                  <c:v>1.4957876663359656E-2</c:v>
                </c:pt>
                <c:pt idx="19">
                  <c:v>8.6207636911748396E-3</c:v>
                </c:pt>
                <c:pt idx="20">
                  <c:v>2.9581036750391016E-3</c:v>
                </c:pt>
                <c:pt idx="21">
                  <c:v>-1.8946055013730589E-3</c:v>
                </c:pt>
                <c:pt idx="22">
                  <c:v>-5.9266645921633105E-3</c:v>
                </c:pt>
                <c:pt idx="23">
                  <c:v>-7.5040195382983319E-3</c:v>
                </c:pt>
                <c:pt idx="24">
                  <c:v>-4.6366672784329266E-3</c:v>
                </c:pt>
                <c:pt idx="25">
                  <c:v>2.5528825639982446E-3</c:v>
                </c:pt>
                <c:pt idx="26">
                  <c:v>1.3137165109104485E-2</c:v>
                </c:pt>
                <c:pt idx="27">
                  <c:v>2.5985504187422528E-2</c:v>
                </c:pt>
                <c:pt idx="28">
                  <c:v>3.9975930063713076E-2</c:v>
                </c:pt>
                <c:pt idx="29">
                  <c:v>5.4274455695557805E-2</c:v>
                </c:pt>
                <c:pt idx="30">
                  <c:v>6.8128312904574703E-2</c:v>
                </c:pt>
                <c:pt idx="31">
                  <c:v>8.1065633093360484E-2</c:v>
                </c:pt>
                <c:pt idx="32">
                  <c:v>9.2809247008685106E-2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2.8670255262804195E-3</c:v>
                </c:pt>
                <c:pt idx="1">
                  <c:v>2.1784915917613251E-3</c:v>
                </c:pt>
                <c:pt idx="2">
                  <c:v>1.8808978210546135E-3</c:v>
                </c:pt>
                <c:pt idx="3">
                  <c:v>3.3356937061147398E-3</c:v>
                </c:pt>
                <c:pt idx="4">
                  <c:v>7.198380883294316E-3</c:v>
                </c:pt>
                <c:pt idx="5">
                  <c:v>1.4729076129708286E-2</c:v>
                </c:pt>
                <c:pt idx="6">
                  <c:v>2.7668476316196577E-2</c:v>
                </c:pt>
                <c:pt idx="7">
                  <c:v>4.8464785123608189E-2</c:v>
                </c:pt>
                <c:pt idx="8">
                  <c:v>5.7084106884166458E-2</c:v>
                </c:pt>
                <c:pt idx="9">
                  <c:v>6.7931251905929871E-2</c:v>
                </c:pt>
                <c:pt idx="10">
                  <c:v>7.9247137987790331E-2</c:v>
                </c:pt>
                <c:pt idx="11">
                  <c:v>9.0387419676333625E-2</c:v>
                </c:pt>
                <c:pt idx="12">
                  <c:v>0.10099035621228329</c:v>
                </c:pt>
                <c:pt idx="13">
                  <c:v>0.10799391004494147</c:v>
                </c:pt>
                <c:pt idx="14">
                  <c:v>0.1151311822813452</c:v>
                </c:pt>
                <c:pt idx="15">
                  <c:v>0.12116587895680009</c:v>
                </c:pt>
                <c:pt idx="16">
                  <c:v>0.12590834450344277</c:v>
                </c:pt>
                <c:pt idx="17">
                  <c:v>0.12933536740079327</c:v>
                </c:pt>
                <c:pt idx="18">
                  <c:v>0.13144322522130442</c:v>
                </c:pt>
                <c:pt idx="19">
                  <c:v>0.13221073826403026</c:v>
                </c:pt>
                <c:pt idx="20">
                  <c:v>0.13159654628273987</c:v>
                </c:pt>
                <c:pt idx="21">
                  <c:v>0.12954566167877465</c:v>
                </c:pt>
                <c:pt idx="22">
                  <c:v>0.12599787154850803</c:v>
                </c:pt>
                <c:pt idx="23">
                  <c:v>0.14110046627307879</c:v>
                </c:pt>
                <c:pt idx="24">
                  <c:v>0.15936346307164115</c:v>
                </c:pt>
                <c:pt idx="25">
                  <c:v>0.17813419039951306</c:v>
                </c:pt>
                <c:pt idx="26">
                  <c:v>0.19682358041259024</c:v>
                </c:pt>
                <c:pt idx="27">
                  <c:v>0.21516041687701573</c:v>
                </c:pt>
                <c:pt idx="28">
                  <c:v>0.23287382337473589</c:v>
                </c:pt>
                <c:pt idx="29">
                  <c:v>0.24967567207115288</c:v>
                </c:pt>
                <c:pt idx="30">
                  <c:v>0.26528861834201845</c:v>
                </c:pt>
                <c:pt idx="31">
                  <c:v>0.27947275508981845</c:v>
                </c:pt>
                <c:pt idx="32">
                  <c:v>0.29208280801963116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1.1267196333271034E-2</c:v>
                </c:pt>
                <c:pt idx="1">
                  <c:v>2.3090900814605148E-2</c:v>
                </c:pt>
                <c:pt idx="2">
                  <c:v>3.1913624571184074E-2</c:v>
                </c:pt>
                <c:pt idx="3">
                  <c:v>3.6202859895195741E-2</c:v>
                </c:pt>
                <c:pt idx="4">
                  <c:v>3.7707939853309544E-2</c:v>
                </c:pt>
                <c:pt idx="5">
                  <c:v>3.6251376045216138E-2</c:v>
                </c:pt>
                <c:pt idx="6">
                  <c:v>3.1762172876617242E-2</c:v>
                </c:pt>
                <c:pt idx="7">
                  <c:v>2.3689786675300899E-2</c:v>
                </c:pt>
                <c:pt idx="8">
                  <c:v>1.7147957044496204E-2</c:v>
                </c:pt>
                <c:pt idx="9">
                  <c:v>1.0106460150901263E-2</c:v>
                </c:pt>
                <c:pt idx="10">
                  <c:v>2.8142798383576279E-3</c:v>
                </c:pt>
                <c:pt idx="11">
                  <c:v>-4.3089055226636719E-3</c:v>
                </c:pt>
                <c:pt idx="12">
                  <c:v>-1.1114621054277461E-2</c:v>
                </c:pt>
                <c:pt idx="13">
                  <c:v>-1.9848643878914295E-2</c:v>
                </c:pt>
                <c:pt idx="14">
                  <c:v>-2.8461428630168539E-2</c:v>
                </c:pt>
                <c:pt idx="15">
                  <c:v>-3.5860218087104635E-2</c:v>
                </c:pt>
                <c:pt idx="16">
                  <c:v>-4.2309503844604843E-2</c:v>
                </c:pt>
                <c:pt idx="17">
                  <c:v>-4.811349645497643E-2</c:v>
                </c:pt>
                <c:pt idx="18">
                  <c:v>-5.3507922855439934E-2</c:v>
                </c:pt>
                <c:pt idx="19">
                  <c:v>-5.8650052820456801E-2</c:v>
                </c:pt>
                <c:pt idx="20">
                  <c:v>-6.3627794418640415E-2</c:v>
                </c:pt>
                <c:pt idx="21">
                  <c:v>-6.8473307097078967E-2</c:v>
                </c:pt>
                <c:pt idx="22">
                  <c:v>-7.3177155287199702E-2</c:v>
                </c:pt>
                <c:pt idx="23">
                  <c:v>-8.063309357329243E-2</c:v>
                </c:pt>
                <c:pt idx="24">
                  <c:v>-8.9260191647515377E-2</c:v>
                </c:pt>
                <c:pt idx="25">
                  <c:v>-9.9005828222546416E-2</c:v>
                </c:pt>
                <c:pt idx="26">
                  <c:v>-0.10967722487958818</c:v>
                </c:pt>
                <c:pt idx="27">
                  <c:v>-0.12118250341518477</c:v>
                </c:pt>
                <c:pt idx="28">
                  <c:v>-0.133408912759586</c:v>
                </c:pt>
                <c:pt idx="29">
                  <c:v>-0.14621399686384873</c:v>
                </c:pt>
                <c:pt idx="30">
                  <c:v>-0.15944071241021693</c:v>
                </c:pt>
                <c:pt idx="31">
                  <c:v>-0.17292461341598855</c:v>
                </c:pt>
                <c:pt idx="32">
                  <c:v>-0.18654083857579526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1.160204284387234E-2</c:v>
                </c:pt>
                <c:pt idx="1">
                  <c:v>2.1017220928176705E-2</c:v>
                </c:pt>
                <c:pt idx="2">
                  <c:v>2.6097625243215461E-2</c:v>
                </c:pt>
                <c:pt idx="3">
                  <c:v>2.6465922777729745E-2</c:v>
                </c:pt>
                <c:pt idx="4">
                  <c:v>2.6805661119233548E-2</c:v>
                </c:pt>
                <c:pt idx="5">
                  <c:v>2.907772904678918E-2</c:v>
                </c:pt>
                <c:pt idx="6">
                  <c:v>3.5898964840708203E-2</c:v>
                </c:pt>
                <c:pt idx="7">
                  <c:v>5.0708103656016412E-2</c:v>
                </c:pt>
                <c:pt idx="8">
                  <c:v>6.2793168401165111E-2</c:v>
                </c:pt>
                <c:pt idx="9">
                  <c:v>7.9013729605259542E-2</c:v>
                </c:pt>
                <c:pt idx="10">
                  <c:v>9.4917331204613653E-2</c:v>
                </c:pt>
                <c:pt idx="11">
                  <c:v>0.10929142690723204</c:v>
                </c:pt>
                <c:pt idx="12">
                  <c:v>0.12183743499183386</c:v>
                </c:pt>
                <c:pt idx="13">
                  <c:v>0.12538823141294841</c:v>
                </c:pt>
                <c:pt idx="14">
                  <c:v>0.12397343604308997</c:v>
                </c:pt>
                <c:pt idx="15">
                  <c:v>0.11910427312433747</c:v>
                </c:pt>
                <c:pt idx="16">
                  <c:v>0.1118089162041036</c:v>
                </c:pt>
                <c:pt idx="17">
                  <c:v>0.10288515067178317</c:v>
                </c:pt>
                <c:pt idx="18">
                  <c:v>9.2893195317422794E-2</c:v>
                </c:pt>
                <c:pt idx="19">
                  <c:v>8.2181445964746302E-2</c:v>
                </c:pt>
                <c:pt idx="20">
                  <c:v>7.0926892560940757E-2</c:v>
                </c:pt>
                <c:pt idx="21">
                  <c:v>5.9177758089368204E-2</c:v>
                </c:pt>
                <c:pt idx="22">
                  <c:v>4.6894095522276302E-2</c:v>
                </c:pt>
                <c:pt idx="23">
                  <c:v>5.296334177391504E-2</c:v>
                </c:pt>
                <c:pt idx="24">
                  <c:v>6.5466565324956427E-2</c:v>
                </c:pt>
                <c:pt idx="25">
                  <c:v>8.1681220428575507E-2</c:v>
                </c:pt>
                <c:pt idx="26">
                  <c:v>0.10028349958508542</c:v>
                </c:pt>
                <c:pt idx="27">
                  <c:v>0.1199634125192528</c:v>
                </c:pt>
                <c:pt idx="28">
                  <c:v>0.13944085567765274</c:v>
                </c:pt>
                <c:pt idx="29">
                  <c:v>0.15773616013925462</c:v>
                </c:pt>
                <c:pt idx="30">
                  <c:v>0.17397623545793994</c:v>
                </c:pt>
                <c:pt idx="31">
                  <c:v>0.18761375394076296</c:v>
                </c:pt>
                <c:pt idx="32">
                  <c:v>0.19835122772644542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-1.2501904776937023E-3</c:v>
                </c:pt>
                <c:pt idx="1">
                  <c:v>-1.3948491506357685E-2</c:v>
                </c:pt>
                <c:pt idx="2">
                  <c:v>-1.9456365043690416E-2</c:v>
                </c:pt>
                <c:pt idx="3">
                  <c:v>-2.9979764222278105E-2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-3.0781362807449364E-3</c:v>
                </c:pt>
                <c:pt idx="1">
                  <c:v>-1.7805389253799375E-2</c:v>
                </c:pt>
                <c:pt idx="2">
                  <c:v>-2.4518883682414949E-2</c:v>
                </c:pt>
                <c:pt idx="3">
                  <c:v>-3.8119724315580195E-2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8.2948640879543234E-5</c:v>
                </c:pt>
                <c:pt idx="1">
                  <c:v>-6.447151016030217E-4</c:v>
                </c:pt>
                <c:pt idx="2">
                  <c:v>-2.0069579844856911E-3</c:v>
                </c:pt>
                <c:pt idx="3">
                  <c:v>-1.2830159014460829E-3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-5.8460538488471769E-3</c:v>
                </c:pt>
                <c:pt idx="1">
                  <c:v>-3.9602976808701174E-2</c:v>
                </c:pt>
                <c:pt idx="2">
                  <c:v>-5.1661197563118377E-2</c:v>
                </c:pt>
                <c:pt idx="3">
                  <c:v>-8.3416092717745971E-2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-7.5561053495805108E-3</c:v>
                </c:pt>
                <c:pt idx="1">
                  <c:v>-2.964859596314573E-2</c:v>
                </c:pt>
                <c:pt idx="2">
                  <c:v>-3.4615900436531399E-2</c:v>
                </c:pt>
                <c:pt idx="3">
                  <c:v>-4.5043270108695133E-2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-2.9567452932505289E-2</c:v>
                </c:pt>
                <c:pt idx="1">
                  <c:v>-0.34487010873754065</c:v>
                </c:pt>
                <c:pt idx="2">
                  <c:v>-0.52272884145894949</c:v>
                </c:pt>
                <c:pt idx="3">
                  <c:v>-0.77060145450537521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-3.6405168523134801E-4</c:v>
                </c:pt>
                <c:pt idx="1">
                  <c:v>-6.7670867562377168E-3</c:v>
                </c:pt>
                <c:pt idx="2">
                  <c:v>-9.0212886354477106E-3</c:v>
                </c:pt>
                <c:pt idx="3">
                  <c:v>-1.3382071917975358E-2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-1.1127800334516769E-2</c:v>
                </c:pt>
                <c:pt idx="1">
                  <c:v>-6.693133204214563E-2</c:v>
                </c:pt>
                <c:pt idx="2">
                  <c:v>-8.5154742987907817E-2</c:v>
                </c:pt>
                <c:pt idx="3">
                  <c:v>-0.13646193235210735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-1.0822949196139575E-2</c:v>
                </c:pt>
                <c:pt idx="1">
                  <c:v>-6.2565182683288367E-2</c:v>
                </c:pt>
                <c:pt idx="2">
                  <c:v>-7.9490987291047088E-2</c:v>
                </c:pt>
                <c:pt idx="3">
                  <c:v>-0.12848716960678275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-1.2080206380830627E-2</c:v>
                </c:pt>
                <c:pt idx="1">
                  <c:v>-6.8681728707365663E-2</c:v>
                </c:pt>
                <c:pt idx="2">
                  <c:v>-8.7895998804880082E-2</c:v>
                </c:pt>
                <c:pt idx="3">
                  <c:v>-0.1398536877450739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-1.2753016960700303E-2</c:v>
                </c:pt>
                <c:pt idx="1">
                  <c:v>-7.6536586744570867E-2</c:v>
                </c:pt>
                <c:pt idx="2">
                  <c:v>-9.6798124833965993E-2</c:v>
                </c:pt>
                <c:pt idx="3">
                  <c:v>-0.15648093519038875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-1.6319698895563728E-2</c:v>
                </c:pt>
                <c:pt idx="1">
                  <c:v>-6.4437230673601742E-2</c:v>
                </c:pt>
                <c:pt idx="2">
                  <c:v>-7.4107072105492611E-2</c:v>
                </c:pt>
                <c:pt idx="3">
                  <c:v>-0.12660461841074189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1.4994764005140659E-3</c:v>
                </c:pt>
                <c:pt idx="1">
                  <c:v>1.7791181816966262E-3</c:v>
                </c:pt>
                <c:pt idx="2">
                  <c:v>8.3789273745105142E-4</c:v>
                </c:pt>
                <c:pt idx="3">
                  <c:v>2.466907267262064E-3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8.4240502822652275E-4</c:v>
                </c:pt>
                <c:pt idx="1">
                  <c:v>6.1438039697905289E-3</c:v>
                </c:pt>
                <c:pt idx="2">
                  <c:v>6.6550948670571763E-3</c:v>
                </c:pt>
                <c:pt idx="3">
                  <c:v>1.1869509698137604E-2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1.2378341017593719E-4</c:v>
                </c:pt>
                <c:pt idx="1">
                  <c:v>-3.8890902245036774E-4</c:v>
                </c:pt>
                <c:pt idx="2">
                  <c:v>-1.6714190806460527E-3</c:v>
                </c:pt>
                <c:pt idx="3">
                  <c:v>-7.5676223667608955E-4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-1.9877884544516888E-4</c:v>
                </c:pt>
                <c:pt idx="1">
                  <c:v>-7.1726947474848313E-3</c:v>
                </c:pt>
                <c:pt idx="2">
                  <c:v>-1.0142862975179856E-2</c:v>
                </c:pt>
                <c:pt idx="3">
                  <c:v>-1.7446362552827277E-2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-7.8045224086183973E-3</c:v>
                </c:pt>
                <c:pt idx="1">
                  <c:v>-2.9035228411231073E-2</c:v>
                </c:pt>
                <c:pt idx="2">
                  <c:v>-3.3579476555748555E-2</c:v>
                </c:pt>
                <c:pt idx="3">
                  <c:v>-4.3121828924450711E-2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-0.14920364653152751</c:v>
                </c:pt>
                <c:pt idx="1">
                  <c:v>-0.43426063299161588</c:v>
                </c:pt>
                <c:pt idx="2">
                  <c:v>-0.58115123732333662</c:v>
                </c:pt>
                <c:pt idx="3">
                  <c:v>-0.77274740153234123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1.7873455347214851E-3</c:v>
                </c:pt>
                <c:pt idx="1">
                  <c:v>1.6769862126160273E-3</c:v>
                </c:pt>
                <c:pt idx="2">
                  <c:v>7.7393296450312121E-4</c:v>
                </c:pt>
                <c:pt idx="3">
                  <c:v>3.268784623656984E-3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-6.7846502887047855E-5</c:v>
                </c:pt>
                <c:pt idx="1">
                  <c:v>1.0190832241365744E-3</c:v>
                </c:pt>
                <c:pt idx="2">
                  <c:v>5.7362980718611567E-4</c:v>
                </c:pt>
                <c:pt idx="3">
                  <c:v>2.352892248327576E-3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-1.7546651259614521E-4</c:v>
                </c:pt>
                <c:pt idx="1">
                  <c:v>7.2529881847960276E-4</c:v>
                </c:pt>
                <c:pt idx="2">
                  <c:v>4.1568136278868906E-4</c:v>
                </c:pt>
                <c:pt idx="3">
                  <c:v>2.1823461912806597E-3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2.1589993806103713E-4</c:v>
                </c:pt>
                <c:pt idx="1">
                  <c:v>1.2297808038652658E-3</c:v>
                </c:pt>
                <c:pt idx="2">
                  <c:v>8.1571674016900353E-4</c:v>
                </c:pt>
                <c:pt idx="3">
                  <c:v>2.9684403507908019E-3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-1.3811884519510098E-4</c:v>
                </c:pt>
                <c:pt idx="1">
                  <c:v>4.4328615895428136E-4</c:v>
                </c:pt>
                <c:pt idx="2">
                  <c:v>-4.0314008043274008E-4</c:v>
                </c:pt>
                <c:pt idx="3">
                  <c:v>9.4587021539171978E-4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1.7828675139348604E-3</c:v>
                </c:pt>
                <c:pt idx="1">
                  <c:v>1.6808636975369495E-3</c:v>
                </c:pt>
                <c:pt idx="2">
                  <c:v>7.7415897943389211E-4</c:v>
                </c:pt>
                <c:pt idx="3">
                  <c:v>3.2691939822759863E-3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-1.6319698520426917E-2</c:v>
                </c:pt>
                <c:pt idx="1">
                  <c:v>-6.4437229378427108E-2</c:v>
                </c:pt>
                <c:pt idx="2">
                  <c:v>-7.410707232154512E-2</c:v>
                </c:pt>
                <c:pt idx="3">
                  <c:v>-0.12660462812358331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-1.1463861521632257E-4</c:v>
                </c:pt>
                <c:pt idx="1">
                  <c:v>4.8533892250013366E-4</c:v>
                </c:pt>
                <c:pt idx="2">
                  <c:v>-9.0085886880308941E-5</c:v>
                </c:pt>
                <c:pt idx="3">
                  <c:v>1.3948403448191815E-3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24.612426720006624</c:v>
                </c:pt>
                <c:pt idx="1">
                  <c:v>-27.763934450005763</c:v>
                </c:pt>
                <c:pt idx="2">
                  <c:v>114.74428328000067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730.92613999987952</c:v>
                </c:pt>
                <c:pt idx="1">
                  <c:v>393.23180000018328</c:v>
                </c:pt>
                <c:pt idx="2">
                  <c:v>4399.7321299999021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-282.62849500001175</c:v>
                </c:pt>
                <c:pt idx="1">
                  <c:v>-581.16991200001212</c:v>
                </c:pt>
                <c:pt idx="2">
                  <c:v>19.327335999987554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-1240.5508000003174</c:v>
                </c:pt>
                <c:pt idx="1">
                  <c:v>-2821.2697999998927</c:v>
                </c:pt>
                <c:pt idx="2">
                  <c:v>3127.8835000004619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-12717.373860000051</c:v>
                </c:pt>
                <c:pt idx="1">
                  <c:v>-24055.967599999858</c:v>
                </c:pt>
                <c:pt idx="2">
                  <c:v>-40375.844829999958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39765.854539863984</c:v>
                </c:pt>
                <c:pt idx="1">
                  <c:v>70190.604802451067</c:v>
                </c:pt>
                <c:pt idx="2">
                  <c:v>162252.94266249254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26280.839951582253</c:v>
                </c:pt>
                <c:pt idx="1">
                  <c:v>43097.665356001817</c:v>
                </c:pt>
                <c:pt idx="2">
                  <c:v>129538.78508177027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797.2498599999999</c:v>
                      </c:pt>
                      <c:pt idx="1">
                        <c:v>2558.7315300000009</c:v>
                      </c:pt>
                      <c:pt idx="2">
                        <c:v>3745.8098299999983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28493.918140000002</c:v>
                      </c:pt>
                      <c:pt idx="1">
                        <c:v>82264.192200000005</c:v>
                      </c:pt>
                      <c:pt idx="2">
                        <c:v>173705.63715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-145.34494199999995</c:v>
                      </c:pt>
                      <c:pt idx="1">
                        <c:v>-519.04156500000022</c:v>
                      </c:pt>
                      <c:pt idx="2">
                        <c:v>-1303.870032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17587.905919999997</c:v>
                      </c:pt>
                      <c:pt idx="1">
                        <c:v>-1845.0372599999973</c:v>
                      </c:pt>
                      <c:pt idx="2">
                        <c:v>-6151.1543800000072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771.39917099999957</c:v>
                      </c:pt>
                      <c:pt idx="1">
                        <c:v>1091.5666959999999</c:v>
                      </c:pt>
                      <c:pt idx="2">
                        <c:v>3041.6443742049996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9.0497474999999667</c:v>
                      </c:pt>
                      <c:pt idx="1">
                        <c:v>95.886126400000023</c:v>
                      </c:pt>
                      <c:pt idx="2">
                        <c:v>1516.1493121000001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-250.09968000000026</c:v>
                      </c:pt>
                      <c:pt idx="1">
                        <c:v>-293.03874399999995</c:v>
                      </c:pt>
                      <c:pt idx="2">
                        <c:v>-293.67214559999996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-137.32302099999993</c:v>
                      </c:pt>
                      <c:pt idx="1">
                        <c:v>-318.235457</c:v>
                      </c:pt>
                      <c:pt idx="2">
                        <c:v>15500.826025000002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-1873.3564714900001</c:v>
                      </c:pt>
                      <c:pt idx="1">
                        <c:v>-1358.9718652247</c:v>
                      </c:pt>
                      <c:pt idx="2">
                        <c:v>-24.974758728199998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-5487.0980099999979</c:v>
                      </c:pt>
                      <c:pt idx="1">
                        <c:v>-11484.931607000002</c:v>
                      </c:pt>
                      <c:pt idx="2">
                        <c:v>-27482.088379000001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-0.39870930400000049</c:v>
                      </c:pt>
                      <c:pt idx="1">
                        <c:v>-0.50808925999999976</c:v>
                      </c:pt>
                      <c:pt idx="2">
                        <c:v>-1.3630141199999999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-4.7464842000000118E-2</c:v>
                      </c:pt>
                      <c:pt idx="1">
                        <c:v>-7.1624641999999961E-3</c:v>
                      </c:pt>
                      <c:pt idx="2">
                        <c:v>-1.3193643700000011E-3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2984.3696998000087</c:v>
                </c:pt>
                <c:pt idx="1">
                  <c:v>39765.854539863984</c:v>
                </c:pt>
                <c:pt idx="2">
                  <c:v>70190.604802451067</c:v>
                </c:pt>
                <c:pt idx="3">
                  <c:v>162252.94266249254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669.32318999999916</c:v>
                </c:pt>
                <c:pt idx="1">
                  <c:v>797.2498599999999</c:v>
                </c:pt>
                <c:pt idx="2">
                  <c:v>2558.7315300000009</c:v>
                </c:pt>
                <c:pt idx="3">
                  <c:v>3745.8098299999983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2379.3373040000001</c:v>
                </c:pt>
                <c:pt idx="1">
                  <c:v>28493.918140000002</c:v>
                </c:pt>
                <c:pt idx="2">
                  <c:v>82264.192200000005</c:v>
                </c:pt>
                <c:pt idx="3">
                  <c:v>173705.63715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43.693904199999906</c:v>
                </c:pt>
                <c:pt idx="1">
                  <c:v>-145.34494199999995</c:v>
                </c:pt>
                <c:pt idx="2">
                  <c:v>-519.04156500000022</c:v>
                </c:pt>
                <c:pt idx="3">
                  <c:v>-1303.870032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227.01348590000003</c:v>
                </c:pt>
                <c:pt idx="1">
                  <c:v>17587.905919999997</c:v>
                </c:pt>
                <c:pt idx="2">
                  <c:v>-1845.0372599999973</c:v>
                </c:pt>
                <c:pt idx="3">
                  <c:v>-6151.1543800000072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68.514153000000078</c:v>
                </c:pt>
                <c:pt idx="1">
                  <c:v>771.39917099999957</c:v>
                </c:pt>
                <c:pt idx="2">
                  <c:v>1091.5666959999999</c:v>
                </c:pt>
                <c:pt idx="3">
                  <c:v>3041.6443742049996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69.251877299999933</c:v>
                </c:pt>
                <c:pt idx="1">
                  <c:v>9.0497474999999667</c:v>
                </c:pt>
                <c:pt idx="2">
                  <c:v>95.886126400000023</c:v>
                </c:pt>
                <c:pt idx="3">
                  <c:v>1516.1493121000001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53.977849999999989</c:v>
                </c:pt>
                <c:pt idx="1">
                  <c:v>-250.09968000000026</c:v>
                </c:pt>
                <c:pt idx="2">
                  <c:v>-293.03874399999995</c:v>
                </c:pt>
                <c:pt idx="3">
                  <c:v>-293.67214559999996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125.02506399999993</c:v>
                </c:pt>
                <c:pt idx="1">
                  <c:v>-137.32302099999993</c:v>
                </c:pt>
                <c:pt idx="2">
                  <c:v>-318.235457</c:v>
                </c:pt>
                <c:pt idx="3">
                  <c:v>15500.826025000002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-1622.9398550000001</c:v>
                </c:pt>
                <c:pt idx="1">
                  <c:v>-1873.3564714900001</c:v>
                </c:pt>
                <c:pt idx="2">
                  <c:v>-1358.9718652247</c:v>
                </c:pt>
                <c:pt idx="3">
                  <c:v>-24.974758728199998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926.84424000000035</c:v>
                </c:pt>
                <c:pt idx="1">
                  <c:v>-5487.0980099999979</c:v>
                </c:pt>
                <c:pt idx="2">
                  <c:v>-11484.931607000002</c:v>
                </c:pt>
                <c:pt idx="3">
                  <c:v>-27482.088379000001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13.803128700000002</c:v>
                </c:pt>
                <c:pt idx="1">
                  <c:v>-0.39870930400000049</c:v>
                </c:pt>
                <c:pt idx="2">
                  <c:v>-0.50808925999999976</c:v>
                </c:pt>
                <c:pt idx="3">
                  <c:v>-1.3630141199999999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30.525357699999972</c:v>
                </c:pt>
                <c:pt idx="1">
                  <c:v>-4.7464842000000118E-2</c:v>
                </c:pt>
                <c:pt idx="2">
                  <c:v>-7.1624641999999961E-3</c:v>
                </c:pt>
                <c:pt idx="3">
                  <c:v>-1.3193643700000011E-3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-6.2265301700026612</c:v>
                      </c:pt>
                      <c:pt idx="1">
                        <c:v>24.612426720006624</c:v>
                      </c:pt>
                      <c:pt idx="2">
                        <c:v>-27.763934450005763</c:v>
                      </c:pt>
                      <c:pt idx="3">
                        <c:v>114.74428328000067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-36.21965100010857</c:v>
                      </c:pt>
                      <c:pt idx="1">
                        <c:v>730.92613999987952</c:v>
                      </c:pt>
                      <c:pt idx="2">
                        <c:v>393.23180000018328</c:v>
                      </c:pt>
                      <c:pt idx="3">
                        <c:v>4399.7321299999021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-71.938378700026078</c:v>
                      </c:pt>
                      <c:pt idx="1">
                        <c:v>-282.62849500001175</c:v>
                      </c:pt>
                      <c:pt idx="2">
                        <c:v>-581.16991200001212</c:v>
                      </c:pt>
                      <c:pt idx="3">
                        <c:v>19.327335999987554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-596.88650000002235</c:v>
                      </c:pt>
                      <c:pt idx="1">
                        <c:v>-1240.5508000003174</c:v>
                      </c:pt>
                      <c:pt idx="2">
                        <c:v>-2821.2697999998927</c:v>
                      </c:pt>
                      <c:pt idx="3">
                        <c:v>3127.8835000004619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-1900.7847000000183</c:v>
                      </c:pt>
                      <c:pt idx="1">
                        <c:v>-12717.373860000051</c:v>
                      </c:pt>
                      <c:pt idx="2">
                        <c:v>-24055.967599999858</c:v>
                      </c:pt>
                      <c:pt idx="3">
                        <c:v>-40375.844829999958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372.31393993180245</c:v>
                      </c:pt>
                      <c:pt idx="1">
                        <c:v>26280.839951582253</c:v>
                      </c:pt>
                      <c:pt idx="2">
                        <c:v>43097.665356001817</c:v>
                      </c:pt>
                      <c:pt idx="3">
                        <c:v>129538.78508177027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9390.2817953005433</c:v>
                </c:pt>
                <c:pt idx="1">
                  <c:v>38096.310086011887</c:v>
                </c:pt>
                <c:pt idx="2">
                  <c:v>88930.726971310563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-3.2475117630674504</c:v>
                      </c:pt>
                      <c:pt idx="1">
                        <c:v>11.358557340005063</c:v>
                      </c:pt>
                      <c:pt idx="2">
                        <c:v>23.030376287992112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192.55778484628536</c:v>
                      </c:pt>
                      <c:pt idx="1">
                        <c:v>680.34081099997275</c:v>
                      </c:pt>
                      <c:pt idx="2">
                        <c:v>2141.8986429995857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-162.03881359231309</c:v>
                      </c:pt>
                      <c:pt idx="1">
                        <c:v>-440.54854390001856</c:v>
                      </c:pt>
                      <c:pt idx="2">
                        <c:v>-373.36351299984381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-1068.4666307698935</c:v>
                      </c:pt>
                      <c:pt idx="1">
                        <c:v>-1942.5925800004043</c:v>
                      </c:pt>
                      <c:pt idx="2">
                        <c:v>-677.73571999929845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-5492.342549230787</c:v>
                      </c:pt>
                      <c:pt idx="1">
                        <c:v>-19265.537282999954</c:v>
                      </c:pt>
                      <c:pt idx="2">
                        <c:v>-32060.256852999912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15923.819515811701</c:v>
                      </c:pt>
                      <c:pt idx="1">
                        <c:v>59053.289124572664</c:v>
                      </c:pt>
                      <c:pt idx="2">
                        <c:v>119877.15403802213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379.61750538461456</c:v>
                      </c:pt>
                      <c:pt idx="1">
                        <c:v>1796.7560709999962</c:v>
                      </c:pt>
                      <c:pt idx="2">
                        <c:v>3471.5288119999968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11091.004305846156</c:v>
                      </c:pt>
                      <c:pt idx="1">
                        <c:v>55442.080862000017</c:v>
                      </c:pt>
                      <c:pt idx="2">
                        <c:v>132663.940172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-17.393880607692381</c:v>
                      </c:pt>
                      <c:pt idx="1">
                        <c:v>-337.68758639999965</c:v>
                      </c:pt>
                      <c:pt idx="2">
                        <c:v>-931.00368240000034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6960.4015401230745</c:v>
                      </c:pt>
                      <c:pt idx="1">
                        <c:v>12077.355680000008</c:v>
                      </c:pt>
                      <c:pt idx="2">
                        <c:v>-3727.9868819999974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172.1761579769227</c:v>
                      </c:pt>
                      <c:pt idx="1">
                        <c:v>1052.1436187999993</c:v>
                      </c:pt>
                      <c:pt idx="2">
                        <c:v>3420.8276575857999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62.010107200000107</c:v>
                      </c:pt>
                      <c:pt idx="1">
                        <c:v>66.631288609999956</c:v>
                      </c:pt>
                      <c:pt idx="2">
                        <c:v>773.33861230399975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-48.014732961538812</c:v>
                      </c:pt>
                      <c:pt idx="1">
                        <c:v>-308.65509960000009</c:v>
                      </c:pt>
                      <c:pt idx="2">
                        <c:v>-300.75434799999994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10.990918153846451</c:v>
                      </c:pt>
                      <c:pt idx="1">
                        <c:v>-232.26515479999989</c:v>
                      </c:pt>
                      <c:pt idx="2">
                        <c:v>5066.0448787000005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-1919.159680116154</c:v>
                      </c:pt>
                      <c:pt idx="1">
                        <c:v>-1596.5425946394901</c:v>
                      </c:pt>
                      <c:pt idx="2">
                        <c:v>-335.82894870618009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-784.2287153846155</c:v>
                      </c:pt>
                      <c:pt idx="1">
                        <c:v>-8906.0829003000017</c:v>
                      </c:pt>
                      <c:pt idx="2">
                        <c:v>-20222.0848472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4.365091277923085</c:v>
                      </c:pt>
                      <c:pt idx="1">
                        <c:v>-0.42555237230000031</c:v>
                      </c:pt>
                      <c:pt idx="2">
                        <c:v>-0.86428063789999943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12.050898919153724</c:v>
                      </c:pt>
                      <c:pt idx="1">
                        <c:v>-1.9507725540000076E-2</c:v>
                      </c:pt>
                      <c:pt idx="2">
                        <c:v>-3.1056236070000007E-3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-3.2475117630674504</c:v>
                </c:pt>
                <c:pt idx="1">
                  <c:v>192.55778484628536</c:v>
                </c:pt>
                <c:pt idx="2">
                  <c:v>-162.03881359231309</c:v>
                </c:pt>
                <c:pt idx="3">
                  <c:v>-1068.4666307698935</c:v>
                </c:pt>
                <c:pt idx="4">
                  <c:v>-5492.342549230787</c:v>
                </c:pt>
                <c:pt idx="5">
                  <c:v>15923.819515811701</c:v>
                </c:pt>
                <c:pt idx="6">
                  <c:v>9390.2817953005433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11.358557340005063</c:v>
                </c:pt>
                <c:pt idx="1">
                  <c:v>680.34081099997275</c:v>
                </c:pt>
                <c:pt idx="2">
                  <c:v>-440.54854390001856</c:v>
                </c:pt>
                <c:pt idx="3">
                  <c:v>-1942.5925800004043</c:v>
                </c:pt>
                <c:pt idx="4">
                  <c:v>-19265.537282999954</c:v>
                </c:pt>
                <c:pt idx="5">
                  <c:v>59053.289124572664</c:v>
                </c:pt>
                <c:pt idx="6">
                  <c:v>38096.310086011887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23.030376287992112</c:v>
                </c:pt>
                <c:pt idx="1">
                  <c:v>2141.8986429995857</c:v>
                </c:pt>
                <c:pt idx="2">
                  <c:v>-373.36351299984381</c:v>
                </c:pt>
                <c:pt idx="3">
                  <c:v>-677.73571999929845</c:v>
                </c:pt>
                <c:pt idx="4">
                  <c:v>-32060.256852999912</c:v>
                </c:pt>
                <c:pt idx="5">
                  <c:v>119877.15403802213</c:v>
                </c:pt>
                <c:pt idx="6">
                  <c:v>88930.726971310563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18599.801002961551</c:v>
                </c:pt>
                <c:pt idx="1">
                  <c:v>10.990918153846451</c:v>
                </c:pt>
                <c:pt idx="2">
                  <c:v>-2686.9724053036916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69788.624834410031</c:v>
                </c:pt>
                <c:pt idx="1">
                  <c:v>-232.26515479999989</c:v>
                </c:pt>
                <c:pt idx="2">
                  <c:v>-10503.070555037331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135369.89034148978</c:v>
                </c:pt>
                <c:pt idx="1">
                  <c:v>5066.0448787000005</c:v>
                </c:pt>
                <c:pt idx="2">
                  <c:v>-20558.781182167684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55000.072060231003</c:v>
                </c:pt>
                <c:pt idx="1">
                  <c:v>71052.518651053004</c:v>
                </c:pt>
                <c:pt idx="2">
                  <c:v>142336.82619532503</c:v>
                </c:pt>
                <c:pt idx="3">
                  <c:v>208492.61354328072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73062.531883012009</c:v>
                </c:pt>
                <c:pt idx="1">
                  <c:v>110818.37319091699</c:v>
                </c:pt>
                <c:pt idx="2">
                  <c:v>212527.4309977761</c:v>
                </c:pt>
                <c:pt idx="3">
                  <c:v>370745.55620577326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'!$U$40:$U$43</c:f>
              <c:numCache>
                <c:formatCode>0%</c:formatCode>
                <c:ptCount val="4"/>
                <c:pt idx="0">
                  <c:v>0.32840793013872177</c:v>
                </c:pt>
                <c:pt idx="1">
                  <c:v>0.55966847192509273</c:v>
                </c:pt>
                <c:pt idx="2">
                  <c:v>0.49313032107467658</c:v>
                </c:pt>
                <c:pt idx="3">
                  <c:v>0.77821914122061042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255468066491689"/>
          <c:y val="0.25170731707317073"/>
          <c:w val="0.74391339636762266"/>
          <c:h val="0.53424675574089819"/>
        </c:manualLayout>
      </c:layout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#,##0</c:formatCode>
                <c:ptCount val="4"/>
                <c:pt idx="0">
                  <c:v>26977.994635507464</c:v>
                </c:pt>
                <c:pt idx="1">
                  <c:v>77322.609266042709</c:v>
                </c:pt>
                <c:pt idx="2">
                  <c:v>115928.66660844535</c:v>
                </c:pt>
                <c:pt idx="3">
                  <c:v>256788.498205401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#,##0</c:formatCode>
                <c:ptCount val="4"/>
                <c:pt idx="0">
                  <c:v>18062.459822781006</c:v>
                </c:pt>
                <c:pt idx="1">
                  <c:v>39765.854539863984</c:v>
                </c:pt>
                <c:pt idx="2">
                  <c:v>70190.604802451067</c:v>
                </c:pt>
                <c:pt idx="3">
                  <c:v>162252.94266249254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'!$U$40:$U$43</c:f>
              <c:numCache>
                <c:formatCode>0%</c:formatCode>
                <c:ptCount val="4"/>
                <c:pt idx="0">
                  <c:v>0.32840793013872177</c:v>
                </c:pt>
                <c:pt idx="1">
                  <c:v>0.55966847192509273</c:v>
                </c:pt>
                <c:pt idx="2">
                  <c:v>0.49313032107467658</c:v>
                </c:pt>
                <c:pt idx="3">
                  <c:v>0.77821914122061042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écart au</a:t>
                </a:r>
                <a:r>
                  <a:rPr lang="en-GB" b="0" baseline="0"/>
                  <a:t> scénario Main</a:t>
                </a:r>
                <a:endParaRPr lang="en-GB" b="0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12715.962320000001</c:v>
                </c:pt>
                <c:pt idx="2">
                  <c:v>20896.520345735102</c:v>
                </c:pt>
                <c:pt idx="3">
                  <c:v>13900.83418</c:v>
                </c:pt>
                <c:pt idx="4">
                  <c:v>21902.730995219823</c:v>
                </c:pt>
                <c:pt idx="5">
                  <c:v>16086.66101</c:v>
                </c:pt>
                <c:pt idx="6">
                  <c:v>32210.921248774015</c:v>
                </c:pt>
                <c:pt idx="7">
                  <c:v>19858.888900000002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7255.9394570000004</c:v>
                </c:pt>
                <c:pt idx="2">
                  <c:v>48439.498974079273</c:v>
                </c:pt>
                <c:pt idx="3">
                  <c:v>13830.077429999999</c:v>
                </c:pt>
                <c:pt idx="4">
                  <c:v>85199.912016860166</c:v>
                </c:pt>
                <c:pt idx="5">
                  <c:v>32794.4378</c:v>
                </c:pt>
                <c:pt idx="6">
                  <c:v>90594.249095126725</c:v>
                </c:pt>
                <c:pt idx="7">
                  <c:v>49980.684549999998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1472.3581240000001</c:v>
                </c:pt>
                <c:pt idx="2">
                  <c:v>2334.794906230848</c:v>
                </c:pt>
                <c:pt idx="3">
                  <c:v>1715.9315389999999</c:v>
                </c:pt>
                <c:pt idx="4">
                  <c:v>3492.033459329753</c:v>
                </c:pt>
                <c:pt idx="5">
                  <c:v>2277.1914550000001</c:v>
                </c:pt>
                <c:pt idx="6">
                  <c:v>4836.060048243603</c:v>
                </c:pt>
                <c:pt idx="7">
                  <c:v>2912.7203039999999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9252.2661100000005</c:v>
                </c:pt>
                <c:pt idx="2">
                  <c:v>17686.933719671288</c:v>
                </c:pt>
                <c:pt idx="3">
                  <c:v>14257.16912</c:v>
                </c:pt>
                <c:pt idx="4">
                  <c:v>108832.30459387641</c:v>
                </c:pt>
                <c:pt idx="5">
                  <c:v>63271.009789999996</c:v>
                </c:pt>
                <c:pt idx="6">
                  <c:v>96433.151328563312</c:v>
                </c:pt>
                <c:pt idx="7">
                  <c:v>101234.3521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2214.2200939999998</c:v>
                </c:pt>
                <c:pt idx="2">
                  <c:v>2694.110346778215</c:v>
                </c:pt>
                <c:pt idx="3">
                  <c:v>2643.6059100000002</c:v>
                </c:pt>
                <c:pt idx="4">
                  <c:v>4731.9067431094345</c:v>
                </c:pt>
                <c:pt idx="5">
                  <c:v>3340.6625560000002</c:v>
                </c:pt>
                <c:pt idx="6">
                  <c:v>-20042.719274630032</c:v>
                </c:pt>
                <c:pt idx="7">
                  <c:v>1.2028797950000001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888.40718149999998</c:v>
                </c:pt>
                <c:pt idx="2">
                  <c:v>-1091.7770366230416</c:v>
                </c:pt>
                <c:pt idx="3">
                  <c:v>891.84176190000005</c:v>
                </c:pt>
                <c:pt idx="4">
                  <c:v>-1232.0571234255149</c:v>
                </c:pt>
                <c:pt idx="5">
                  <c:v>359.5481886</c:v>
                </c:pt>
                <c:pt idx="6">
                  <c:v>-1181.0827380392293</c:v>
                </c:pt>
                <c:pt idx="7">
                  <c:v>30.865775899999999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2680.931705</c:v>
                </c:pt>
                <c:pt idx="2">
                  <c:v>550.33131309882958</c:v>
                </c:pt>
                <c:pt idx="3">
                  <c:v>3132.5044560000001</c:v>
                </c:pt>
                <c:pt idx="4">
                  <c:v>-816.76819902244688</c:v>
                </c:pt>
                <c:pt idx="5">
                  <c:v>1380.0195389999999</c:v>
                </c:pt>
                <c:pt idx="6">
                  <c:v>29.277483244289609</c:v>
                </c:pt>
                <c:pt idx="7">
                  <c:v>732.76824899999997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2192.86274</c:v>
                </c:pt>
                <c:pt idx="2">
                  <c:v>2679.2827331037151</c:v>
                </c:pt>
                <c:pt idx="3">
                  <c:v>2029.252933</c:v>
                </c:pt>
                <c:pt idx="4">
                  <c:v>4261.9556552387212</c:v>
                </c:pt>
                <c:pt idx="5">
                  <c:v>2068.502579</c:v>
                </c:pt>
                <c:pt idx="6">
                  <c:v>6267.7808537493611</c:v>
                </c:pt>
                <c:pt idx="7">
                  <c:v>2378.8438649999998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2456.1094560000001</c:v>
                </c:pt>
                <c:pt idx="2">
                  <c:v>-4383.3931426428016</c:v>
                </c:pt>
                <c:pt idx="3">
                  <c:v>1892.4366150000001</c:v>
                </c:pt>
                <c:pt idx="4">
                  <c:v>-1635.4486981422242</c:v>
                </c:pt>
                <c:pt idx="5">
                  <c:v>1359.197921</c:v>
                </c:pt>
                <c:pt idx="6">
                  <c:v>-21557.458477755496</c:v>
                </c:pt>
                <c:pt idx="7">
                  <c:v>24.997361009999999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13848.82732</c:v>
                </c:pt>
                <c:pt idx="2">
                  <c:v>80023.840536042029</c:v>
                </c:pt>
                <c:pt idx="3">
                  <c:v>16753.186989999998</c:v>
                </c:pt>
                <c:pt idx="4">
                  <c:v>27058.101418748181</c:v>
                </c:pt>
                <c:pt idx="5">
                  <c:v>19395.441180000002</c:v>
                </c:pt>
                <c:pt idx="6">
                  <c:v>122396.60438751582</c:v>
                </c:pt>
                <c:pt idx="7">
                  <c:v>31331.428220000002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15.92124696</c:v>
                </c:pt>
                <c:pt idx="2">
                  <c:v>-18141.366354265283</c:v>
                </c:pt>
                <c:pt idx="3">
                  <c:v>4.5069482980000002</c:v>
                </c:pt>
                <c:pt idx="4">
                  <c:v>832.22950773850903</c:v>
                </c:pt>
                <c:pt idx="5">
                  <c:v>4.0617561059999998</c:v>
                </c:pt>
                <c:pt idx="6">
                  <c:v>930.66042348853796</c:v>
                </c:pt>
                <c:pt idx="7">
                  <c:v>5.8515743279999999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6.2663057709999999</c:v>
                </c:pt>
                <c:pt idx="2">
                  <c:v>-97.75472099416217</c:v>
                </c:pt>
                <c:pt idx="3">
                  <c:v>1.170767855</c:v>
                </c:pt>
                <c:pt idx="4">
                  <c:v>-313.40160418146991</c:v>
                </c:pt>
                <c:pt idx="5">
                  <c:v>9.2420618999999996E-2</c:v>
                </c:pt>
                <c:pt idx="6">
                  <c:v>-191.41833283177886</c:v>
                </c:pt>
                <c:pt idx="7">
                  <c:v>9.7642477600000006E-3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3371.2904000002891</c:v>
                </c:pt>
                <c:pt idx="1">
                  <c:v>-5850.7030999995768</c:v>
                </c:pt>
                <c:pt idx="2">
                  <c:v>1007.3973999992013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50560.292949998751</c:v>
                </c:pt>
                <c:pt idx="1">
                  <c:v>60934.125610001385</c:v>
                </c:pt>
                <c:pt idx="2">
                  <c:v>145482.00160000101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-2174.6965699996799</c:v>
                </c:pt>
                <c:pt idx="1">
                  <c:v>-5923.0672800000757</c:v>
                </c:pt>
                <c:pt idx="2">
                  <c:v>-4965.12331000017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-8501.1620000004768</c:v>
                </c:pt>
                <c:pt idx="1">
                  <c:v>-48734.138999998569</c:v>
                </c:pt>
                <c:pt idx="2">
                  <c:v>-21361.587999999523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3870.7140799999906</c:v>
                </c:pt>
                <c:pt idx="1">
                  <c:v>3333.7887700000138</c:v>
                </c:pt>
                <c:pt idx="2">
                  <c:v>3549.7350000000151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116581.83733373805</c:v>
                </c:pt>
                <c:pt idx="1">
                  <c:v>12280.250703799946</c:v>
                </c:pt>
                <c:pt idx="2">
                  <c:v>-52842.946483300882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163708.27619373798</c:v>
                </c:pt>
                <c:pt idx="1">
                  <c:v>16040.255703821778</c:v>
                </c:pt>
                <c:pt idx="2">
                  <c:v>70869.476206690073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1015.5256400000035</c:v>
                      </c:pt>
                      <c:pt idx="1">
                        <c:v>2491.2285100000008</c:v>
                      </c:pt>
                      <c:pt idx="2">
                        <c:v>2180.9297699999988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14192.685369999996</c:v>
                      </c:pt>
                      <c:pt idx="1">
                        <c:v>35705.852039999998</c:v>
                      </c:pt>
                      <c:pt idx="2">
                        <c:v>40743.366880000001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-430.22951300000022</c:v>
                      </c:pt>
                      <c:pt idx="1">
                        <c:v>-868.33725199999981</c:v>
                      </c:pt>
                      <c:pt idx="2">
                        <c:v>-1517.9678229999995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122862.24940000002</c:v>
                      </c:pt>
                      <c:pt idx="1">
                        <c:v>1258.3102000000072</c:v>
                      </c:pt>
                      <c:pt idx="2">
                        <c:v>-73722.451199999981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465.66083699999967</c:v>
                      </c:pt>
                      <c:pt idx="1">
                        <c:v>396.51374299999998</c:v>
                      </c:pt>
                      <c:pt idx="2">
                        <c:v>1145.354127309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-30.981105000000753</c:v>
                      </c:pt>
                      <c:pt idx="1">
                        <c:v>424.50525300000004</c:v>
                      </c:pt>
                      <c:pt idx="2">
                        <c:v>5878.2138581999998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-74.29325300000005</c:v>
                      </c:pt>
                      <c:pt idx="1">
                        <c:v>-70.130535699999996</c:v>
                      </c:pt>
                      <c:pt idx="2">
                        <c:v>-78.498185599999999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-182.27837099999988</c:v>
                      </c:pt>
                      <c:pt idx="1">
                        <c:v>-287.40001299999994</c:v>
                      </c:pt>
                      <c:pt idx="2">
                        <c:v>10238.158812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-7708.3766667</c:v>
                      </c:pt>
                      <c:pt idx="1">
                        <c:v>-5149.1951888200001</c:v>
                      </c:pt>
                      <c:pt idx="2">
                        <c:v>-153.85905579000001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-13527.09794</c:v>
                      </c:pt>
                      <c:pt idx="1">
                        <c:v>-21618.535929999998</c:v>
                      </c:pt>
                      <c:pt idx="2">
                        <c:v>-37548.151442999995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-0.79335233399999971</c:v>
                      </c:pt>
                      <c:pt idx="1">
                        <c:v>-2.1276289099999985</c:v>
                      </c:pt>
                      <c:pt idx="2">
                        <c:v>-7.3127987700000006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-0.23371222799999991</c:v>
                      </c:pt>
                      <c:pt idx="1">
                        <c:v>-0.43249376999999889</c:v>
                      </c:pt>
                      <c:pt idx="2">
                        <c:v>-0.72942465000000034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116581.83733373805</c:v>
                </c:pt>
                <c:pt idx="1">
                  <c:v>12280.250703799946</c:v>
                </c:pt>
                <c:pt idx="2">
                  <c:v>-52842.946483300882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1015.5256400000035</c:v>
                </c:pt>
                <c:pt idx="1">
                  <c:v>2491.2285100000008</c:v>
                </c:pt>
                <c:pt idx="2">
                  <c:v>2180.9297699999988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14192.685369999996</c:v>
                </c:pt>
                <c:pt idx="1">
                  <c:v>35705.852039999998</c:v>
                </c:pt>
                <c:pt idx="2">
                  <c:v>40743.366880000001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-430.22951300000022</c:v>
                </c:pt>
                <c:pt idx="1">
                  <c:v>-868.33725199999981</c:v>
                </c:pt>
                <c:pt idx="2">
                  <c:v>-1517.9678229999995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122862.24940000002</c:v>
                </c:pt>
                <c:pt idx="1">
                  <c:v>1258.3102000000072</c:v>
                </c:pt>
                <c:pt idx="2">
                  <c:v>-73722.451199999981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465.66083699999967</c:v>
                </c:pt>
                <c:pt idx="1">
                  <c:v>396.51374299999998</c:v>
                </c:pt>
                <c:pt idx="2">
                  <c:v>1145.354127309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-30.981105000000753</c:v>
                </c:pt>
                <c:pt idx="1">
                  <c:v>424.50525300000004</c:v>
                </c:pt>
                <c:pt idx="2">
                  <c:v>5878.2138581999998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-74.29325300000005</c:v>
                </c:pt>
                <c:pt idx="1">
                  <c:v>-70.130535699999996</c:v>
                </c:pt>
                <c:pt idx="2">
                  <c:v>-78.498185599999999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-182.27837099999988</c:v>
                </c:pt>
                <c:pt idx="1">
                  <c:v>-287.40001299999994</c:v>
                </c:pt>
                <c:pt idx="2">
                  <c:v>10238.158812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-7708.3766667</c:v>
                </c:pt>
                <c:pt idx="1">
                  <c:v>-5149.1951888200001</c:v>
                </c:pt>
                <c:pt idx="2">
                  <c:v>-153.85905579000001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-13527.09794</c:v>
                </c:pt>
                <c:pt idx="1">
                  <c:v>-21618.535929999998</c:v>
                </c:pt>
                <c:pt idx="2">
                  <c:v>-37548.151442999995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-0.79335233399999971</c:v>
                </c:pt>
                <c:pt idx="1">
                  <c:v>-2.1276289099999985</c:v>
                </c:pt>
                <c:pt idx="2">
                  <c:v>-7.3127987700000006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-0.23371222799999991</c:v>
                </c:pt>
                <c:pt idx="1">
                  <c:v>-0.43249376999999889</c:v>
                </c:pt>
                <c:pt idx="2">
                  <c:v>-0.72942465000000034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3371.2904000002891</c:v>
                      </c:pt>
                      <c:pt idx="1">
                        <c:v>-5850.7030999995768</c:v>
                      </c:pt>
                      <c:pt idx="2">
                        <c:v>1007.3973999992013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50560.292949998751</c:v>
                      </c:pt>
                      <c:pt idx="1">
                        <c:v>60934.125610001385</c:v>
                      </c:pt>
                      <c:pt idx="2">
                        <c:v>145482.00160000101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-2174.6965699996799</c:v>
                      </c:pt>
                      <c:pt idx="1">
                        <c:v>-5923.0672800000757</c:v>
                      </c:pt>
                      <c:pt idx="2">
                        <c:v>-4965.12331000017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-8501.1620000004768</c:v>
                      </c:pt>
                      <c:pt idx="1">
                        <c:v>-48734.138999998569</c:v>
                      </c:pt>
                      <c:pt idx="2">
                        <c:v>-21361.587999999523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3870.7140799999906</c:v>
                      </c:pt>
                      <c:pt idx="1">
                        <c:v>3333.7887700000138</c:v>
                      </c:pt>
                      <c:pt idx="2">
                        <c:v>3549.7350000000151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163708.27619373798</c:v>
                      </c:pt>
                      <c:pt idx="1">
                        <c:v>16040.255703821778</c:v>
                      </c:pt>
                      <c:pt idx="2">
                        <c:v>70869.476206690073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1.3649674734939E-4</c:v>
                </c:pt>
                <c:pt idx="2">
                  <c:v>2.06277732850423E-4</c:v>
                </c:pt>
                <c:pt idx="3">
                  <c:v>1.00674405101308E-4</c:v>
                </c:pt>
                <c:pt idx="4">
                  <c:v>-3.1402541376124299E-4</c:v>
                </c:pt>
                <c:pt idx="5" formatCode="General">
                  <c:v>1.16020428438723E-2</c:v>
                </c:pt>
                <c:pt idx="6" formatCode="General">
                  <c:v>2.1017220928176698E-2</c:v>
                </c:pt>
                <c:pt idx="7" formatCode="General">
                  <c:v>2.6097625243215399E-2</c:v>
                </c:pt>
                <c:pt idx="8" formatCode="General">
                  <c:v>2.6465922777729699E-2</c:v>
                </c:pt>
                <c:pt idx="9" formatCode="General">
                  <c:v>2.68056611192335E-2</c:v>
                </c:pt>
                <c:pt idx="10" formatCode="General">
                  <c:v>2.90777290467891E-2</c:v>
                </c:pt>
                <c:pt idx="11" formatCode="General">
                  <c:v>3.5898964840708203E-2</c:v>
                </c:pt>
                <c:pt idx="12" formatCode="General">
                  <c:v>5.0708103656016398E-2</c:v>
                </c:pt>
                <c:pt idx="13" formatCode="General">
                  <c:v>6.2793168401165098E-2</c:v>
                </c:pt>
                <c:pt idx="14" formatCode="General">
                  <c:v>7.90137296052595E-2</c:v>
                </c:pt>
                <c:pt idx="15" formatCode="General">
                  <c:v>9.4917331204613598E-2</c:v>
                </c:pt>
                <c:pt idx="16" formatCode="General">
                  <c:v>0.10929142690723199</c:v>
                </c:pt>
                <c:pt idx="17" formatCode="General">
                  <c:v>0.121837434991833</c:v>
                </c:pt>
                <c:pt idx="18" formatCode="General">
                  <c:v>0.125388231412948</c:v>
                </c:pt>
                <c:pt idx="19" formatCode="General">
                  <c:v>0.12397343604309</c:v>
                </c:pt>
                <c:pt idx="20" formatCode="General">
                  <c:v>0.119104273124337</c:v>
                </c:pt>
                <c:pt idx="21" formatCode="General">
                  <c:v>0.11180891620410301</c:v>
                </c:pt>
                <c:pt idx="22" formatCode="General">
                  <c:v>0.102885150671783</c:v>
                </c:pt>
                <c:pt idx="23" formatCode="General">
                  <c:v>9.2893195317422794E-2</c:v>
                </c:pt>
                <c:pt idx="24" formatCode="General">
                  <c:v>8.2181445964746302E-2</c:v>
                </c:pt>
                <c:pt idx="25" formatCode="General">
                  <c:v>7.0926892560940702E-2</c:v>
                </c:pt>
                <c:pt idx="26" formatCode="General">
                  <c:v>5.9177758089368197E-2</c:v>
                </c:pt>
                <c:pt idx="27" formatCode="General">
                  <c:v>4.6894095522276302E-2</c:v>
                </c:pt>
                <c:pt idx="28" formatCode="General">
                  <c:v>5.2963341773914999E-2</c:v>
                </c:pt>
                <c:pt idx="29" formatCode="General">
                  <c:v>6.5466565324956399E-2</c:v>
                </c:pt>
                <c:pt idx="30" formatCode="General">
                  <c:v>8.1681220428575493E-2</c:v>
                </c:pt>
                <c:pt idx="31" formatCode="General">
                  <c:v>0.10028349958508501</c:v>
                </c:pt>
                <c:pt idx="32" formatCode="General">
                  <c:v>0.11996341251925199</c:v>
                </c:pt>
                <c:pt idx="33" formatCode="General">
                  <c:v>0.13944085567765199</c:v>
                </c:pt>
                <c:pt idx="34" formatCode="General">
                  <c:v>0.15773616013925401</c:v>
                </c:pt>
                <c:pt idx="35" formatCode="General">
                  <c:v>0.173976235457939</c:v>
                </c:pt>
                <c:pt idx="36" formatCode="General">
                  <c:v>0.18761375394076299</c:v>
                </c:pt>
                <c:pt idx="37" formatCode="General">
                  <c:v>0.19835122772644501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120659.18443089999</c:v>
                </c:pt>
                <c:pt idx="1">
                  <c:v>113824.69761425999</c:v>
                </c:pt>
                <c:pt idx="2">
                  <c:v>115747.04651677</c:v>
                </c:pt>
                <c:pt idx="3">
                  <c:v>112492.91990286001</c:v>
                </c:pt>
                <c:pt idx="4">
                  <c:v>128868.373174372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102656.39409999999</c:v>
                </c:pt>
                <c:pt idx="1">
                  <c:v>81905.552200000006</c:v>
                </c:pt>
                <c:pt idx="2">
                  <c:v>65482.660819999997</c:v>
                </c:pt>
                <c:pt idx="3">
                  <c:v>47117.52031</c:v>
                </c:pt>
                <c:pt idx="4">
                  <c:v>29285.672670000004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-0.14920364674941067</c:v>
                </c:pt>
                <c:pt idx="1">
                  <c:v>-0.28042372247217062</c:v>
                </c:pt>
                <c:pt idx="2">
                  <c:v>-0.43426063307358298</c:v>
                </c:pt>
                <c:pt idx="3">
                  <c:v>-0.58115123733398544</c:v>
                </c:pt>
                <c:pt idx="4">
                  <c:v>-0.7727474014871476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0C75-4711-808F-A669BFBD9753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264012.5232</c:v>
                </c:pt>
                <c:pt idx="2">
                  <c:v>296304.7304</c:v>
                </c:pt>
                <c:pt idx="3">
                  <c:v>339707.90490000002</c:v>
                </c:pt>
                <c:pt idx="4">
                  <c:v>444812.435</c:v>
                </c:pt>
                <c:pt idx="5">
                  <c:v>579266.10759999999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260769.4314</c:v>
                </c:pt>
                <c:pt idx="2">
                  <c:v>284305.69309999997</c:v>
                </c:pt>
                <c:pt idx="3">
                  <c:v>317771.46090000001</c:v>
                </c:pt>
                <c:pt idx="4">
                  <c:v>409121.24699999997</c:v>
                </c:pt>
                <c:pt idx="5">
                  <c:v>503268.64600000001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21341.741239999999</c:v>
                </c:pt>
                <c:pt idx="1">
                  <c:v>315120.70039999997</c:v>
                </c:pt>
                <c:pt idx="2">
                  <c:v>2544.008914</c:v>
                </c:pt>
                <c:pt idx="3">
                  <c:v>47890.107309999999</c:v>
                </c:pt>
                <c:pt idx="4">
                  <c:v>116372.08809999999</c:v>
                </c:pt>
                <c:pt idx="5">
                  <c:v>503268.64596399997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24714.302749999999</c:v>
                </c:pt>
                <c:pt idx="1">
                  <c:v>361578.9572</c:v>
                </c:pt>
                <c:pt idx="2">
                  <c:v>2957.646714</c:v>
                </c:pt>
                <c:pt idx="3">
                  <c:v>56774.184849999998</c:v>
                </c:pt>
                <c:pt idx="4">
                  <c:v>133241.01610000001</c:v>
                </c:pt>
                <c:pt idx="5">
                  <c:v>579266.10761399998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-2.11883786882527E-4</c:v>
                </c:pt>
                <c:pt idx="2">
                  <c:v>-6.1062583966986505E-4</c:v>
                </c:pt>
                <c:pt idx="3">
                  <c:v>-1.30266477618712E-3</c:v>
                </c:pt>
                <c:pt idx="4">
                  <c:v>-2.4381976123810599E-3</c:v>
                </c:pt>
                <c:pt idx="5" formatCode="General">
                  <c:v>-9.3640906203784607E-3</c:v>
                </c:pt>
                <c:pt idx="6" formatCode="General">
                  <c:v>-2.1785149119951601E-2</c:v>
                </c:pt>
                <c:pt idx="7" formatCode="General">
                  <c:v>-4.0175476718517997E-2</c:v>
                </c:pt>
                <c:pt idx="8" formatCode="General">
                  <c:v>-6.75424341545771E-2</c:v>
                </c:pt>
                <c:pt idx="9" formatCode="General">
                  <c:v>-0.102816233559754</c:v>
                </c:pt>
                <c:pt idx="10" formatCode="General">
                  <c:v>-0.15079370035616599</c:v>
                </c:pt>
                <c:pt idx="11" formatCode="General">
                  <c:v>-0.21899625550770799</c:v>
                </c:pt>
                <c:pt idx="12" formatCode="General">
                  <c:v>-0.31872542965628498</c:v>
                </c:pt>
                <c:pt idx="13" formatCode="General">
                  <c:v>-0.43675692643219099</c:v>
                </c:pt>
                <c:pt idx="14" formatCode="General">
                  <c:v>-0.57968195465921102</c:v>
                </c:pt>
                <c:pt idx="15" formatCode="General">
                  <c:v>-0.74614902742532996</c:v>
                </c:pt>
                <c:pt idx="16" formatCode="General">
                  <c:v>-0.93167154704659705</c:v>
                </c:pt>
                <c:pt idx="17" formatCode="General">
                  <c:v>-1.1323169934983299</c:v>
                </c:pt>
                <c:pt idx="18" formatCode="General">
                  <c:v>-1.3285038129667801</c:v>
                </c:pt>
                <c:pt idx="19" formatCode="General">
                  <c:v>-1.5169175323189601</c:v>
                </c:pt>
                <c:pt idx="20" formatCode="General">
                  <c:v>-1.69175365093386</c:v>
                </c:pt>
                <c:pt idx="21" formatCode="General">
                  <c:v>-1.85003631533935</c:v>
                </c:pt>
                <c:pt idx="22" formatCode="General">
                  <c:v>-1.9897840286777699</c:v>
                </c:pt>
                <c:pt idx="23" formatCode="General">
                  <c:v>-2.10948487769573</c:v>
                </c:pt>
                <c:pt idx="24" formatCode="General">
                  <c:v>-2.20782169759531</c:v>
                </c:pt>
                <c:pt idx="25" formatCode="General">
                  <c:v>-2.2835295633944899</c:v>
                </c:pt>
                <c:pt idx="26" formatCode="General">
                  <c:v>-2.3353251651292402</c:v>
                </c:pt>
                <c:pt idx="27" formatCode="General">
                  <c:v>-2.36188082902942</c:v>
                </c:pt>
                <c:pt idx="28" formatCode="General">
                  <c:v>-2.37981869059116</c:v>
                </c:pt>
                <c:pt idx="29" formatCode="General">
                  <c:v>-2.39374101561673</c:v>
                </c:pt>
                <c:pt idx="30" formatCode="General">
                  <c:v>-2.4066748698387399</c:v>
                </c:pt>
                <c:pt idx="31" formatCode="General">
                  <c:v>-2.4208303665241</c:v>
                </c:pt>
                <c:pt idx="32" formatCode="General">
                  <c:v>-2.4367976798463</c:v>
                </c:pt>
                <c:pt idx="33" formatCode="General">
                  <c:v>-2.4544143993787002</c:v>
                </c:pt>
                <c:pt idx="34" formatCode="General">
                  <c:v>-2.47225793375986</c:v>
                </c:pt>
                <c:pt idx="35" formatCode="General">
                  <c:v>-2.4894911825618502</c:v>
                </c:pt>
                <c:pt idx="36" formatCode="General">
                  <c:v>-2.5043941788773201</c:v>
                </c:pt>
                <c:pt idx="37" formatCode="General">
                  <c:v>-2.5151482195694999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485775</xdr:colOff>
      <xdr:row>45</xdr:row>
      <xdr:rowOff>42862</xdr:rowOff>
    </xdr:from>
    <xdr:to>
      <xdr:col>26</xdr:col>
      <xdr:colOff>485775</xdr:colOff>
      <xdr:row>59</xdr:row>
      <xdr:rowOff>119062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657224</xdr:colOff>
      <xdr:row>61</xdr:row>
      <xdr:rowOff>171449</xdr:rowOff>
    </xdr:from>
    <xdr:to>
      <xdr:col>20</xdr:col>
      <xdr:colOff>666750</xdr:colOff>
      <xdr:row>77</xdr:row>
      <xdr:rowOff>9525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0.95315</cdr:x>
      <cdr:y>0.28472</cdr:y>
    </cdr:from>
    <cdr:to>
      <cdr:x>0.97514</cdr:x>
      <cdr:y>0.61324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038727" y="781050"/>
          <a:ext cx="116236" cy="9011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ec</a:t>
          </a:r>
        </a:p>
      </cdr:txBody>
    </cdr:sp>
  </cdr:relSizeAnchor>
  <cdr:relSizeAnchor xmlns:cdr="http://schemas.openxmlformats.org/drawingml/2006/chartDrawing">
    <cdr:from>
      <cdr:x>0.93618</cdr:x>
      <cdr:y>0.13164</cdr:y>
    </cdr:from>
    <cdr:to>
      <cdr:x>0.98302</cdr:x>
      <cdr:y>0.82609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252155" y="347331"/>
          <a:ext cx="262821" cy="18322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écart</a:t>
          </a:r>
          <a:r>
            <a:rPr lang="en-GB" sz="1100" baseline="0"/>
            <a:t> en % au scénario Main</a:t>
          </a:r>
          <a:endParaRPr lang="en-GB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ELEC- 2025 test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1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1.3649674734939E-4</v>
      </c>
      <c r="D2" s="11">
        <v>2.06277732850423E-4</v>
      </c>
      <c r="E2" s="11">
        <v>1.00674405101308E-4</v>
      </c>
      <c r="F2" s="11">
        <v>-3.1402541376124299E-4</v>
      </c>
      <c r="G2">
        <v>1.16020428438723E-2</v>
      </c>
      <c r="H2">
        <v>2.1017220928176698E-2</v>
      </c>
      <c r="I2">
        <v>2.6097625243215399E-2</v>
      </c>
      <c r="J2">
        <v>2.6465922777729699E-2</v>
      </c>
      <c r="K2">
        <v>2.68056611192335E-2</v>
      </c>
      <c r="L2">
        <v>2.90777290467891E-2</v>
      </c>
      <c r="M2">
        <v>3.5898964840708203E-2</v>
      </c>
      <c r="N2">
        <v>5.0708103656016398E-2</v>
      </c>
      <c r="O2">
        <v>6.2793168401165098E-2</v>
      </c>
      <c r="P2">
        <v>7.90137296052595E-2</v>
      </c>
      <c r="Q2">
        <v>9.4917331204613598E-2</v>
      </c>
      <c r="R2">
        <v>0.10929142690723199</v>
      </c>
      <c r="S2">
        <v>0.121837434991833</v>
      </c>
      <c r="T2">
        <v>0.125388231412948</v>
      </c>
      <c r="U2">
        <v>0.12397343604309</v>
      </c>
      <c r="V2">
        <v>0.119104273124337</v>
      </c>
      <c r="W2">
        <v>0.11180891620410301</v>
      </c>
      <c r="X2">
        <v>0.102885150671783</v>
      </c>
      <c r="Y2">
        <v>9.2893195317422794E-2</v>
      </c>
      <c r="Z2">
        <v>8.2181445964746302E-2</v>
      </c>
      <c r="AA2">
        <v>7.0926892560940702E-2</v>
      </c>
      <c r="AB2">
        <v>5.9177758089368197E-2</v>
      </c>
      <c r="AC2">
        <v>4.6894095522276302E-2</v>
      </c>
      <c r="AD2">
        <v>5.2963341773914999E-2</v>
      </c>
      <c r="AE2">
        <v>6.5466565324956399E-2</v>
      </c>
      <c r="AF2">
        <v>8.1681220428575493E-2</v>
      </c>
      <c r="AG2">
        <v>0.10028349958508501</v>
      </c>
      <c r="AH2">
        <v>0.11996341251925199</v>
      </c>
      <c r="AI2">
        <v>0.13944085567765199</v>
      </c>
      <c r="AJ2">
        <v>0.15773616013925401</v>
      </c>
      <c r="AK2">
        <v>0.173976235457939</v>
      </c>
      <c r="AL2">
        <v>0.18761375394076299</v>
      </c>
      <c r="AM2">
        <v>0.19835122772644501</v>
      </c>
    </row>
    <row r="3" spans="1:39" x14ac:dyDescent="0.25">
      <c r="A3" t="s">
        <v>1</v>
      </c>
      <c r="B3">
        <v>0</v>
      </c>
      <c r="C3" s="11">
        <v>-1.3163438294938599E-5</v>
      </c>
      <c r="D3" s="11">
        <v>-7.2190434030616703E-5</v>
      </c>
      <c r="E3" s="11">
        <v>-2.3594942762938901E-4</v>
      </c>
      <c r="F3" s="11">
        <v>-5.8869500638714101E-4</v>
      </c>
      <c r="G3">
        <v>-9.5807666835145897E-3</v>
      </c>
      <c r="H3">
        <v>-1.78869064760722E-2</v>
      </c>
      <c r="I3" s="11">
        <v>-2.4884578292050302E-2</v>
      </c>
      <c r="J3">
        <v>-3.0679805770739099E-2</v>
      </c>
      <c r="K3">
        <v>-3.50681336130143E-2</v>
      </c>
      <c r="L3">
        <v>-3.7197678067391E-2</v>
      </c>
      <c r="M3">
        <v>-3.60152005222436E-2</v>
      </c>
      <c r="N3">
        <v>-2.9789830136095399E-2</v>
      </c>
      <c r="O3">
        <v>-2.2790862800914299E-2</v>
      </c>
      <c r="P3">
        <v>-1.6575217548076001E-2</v>
      </c>
      <c r="Q3">
        <v>-1.224923874521E-2</v>
      </c>
      <c r="R3">
        <v>-1.0499533029229E-2</v>
      </c>
      <c r="S3">
        <v>-1.13282152727545E-2</v>
      </c>
      <c r="T3">
        <v>-1.25988995947512E-2</v>
      </c>
      <c r="U3">
        <v>-1.9241029082128699E-2</v>
      </c>
      <c r="V3">
        <v>-2.8622600078143101E-2</v>
      </c>
      <c r="W3">
        <v>-3.9512038156752603E-2</v>
      </c>
      <c r="X3">
        <v>-5.0887441175140297E-2</v>
      </c>
      <c r="Y3">
        <v>-6.20280452503729E-2</v>
      </c>
      <c r="Z3">
        <v>-7.2478463553016195E-2</v>
      </c>
      <c r="AA3">
        <v>-8.1997184812398996E-2</v>
      </c>
      <c r="AB3">
        <v>-9.0505798731688097E-2</v>
      </c>
      <c r="AC3">
        <v>-9.8042516416962905E-2</v>
      </c>
      <c r="AD3">
        <v>-9.9897040393859202E-2</v>
      </c>
      <c r="AE3">
        <v>-9.6530358812218997E-2</v>
      </c>
      <c r="AF3">
        <v>-8.8101258827322199E-2</v>
      </c>
      <c r="AG3">
        <v>-7.5651146297039895E-2</v>
      </c>
      <c r="AH3">
        <v>-6.0598085620100502E-2</v>
      </c>
      <c r="AI3">
        <v>-4.4329241116058897E-2</v>
      </c>
      <c r="AJ3">
        <v>-2.7903856616606701E-2</v>
      </c>
      <c r="AK3">
        <v>-1.2255034337738099E-2</v>
      </c>
      <c r="AL3">
        <v>2.0168394741837399E-3</v>
      </c>
      <c r="AM3">
        <v>1.4520854008881401E-2</v>
      </c>
    </row>
    <row r="4" spans="1:39" x14ac:dyDescent="0.25">
      <c r="A4" t="s">
        <v>2</v>
      </c>
      <c r="B4">
        <v>0</v>
      </c>
      <c r="C4" s="11">
        <v>-1.7108460118597701E-4</v>
      </c>
      <c r="D4" s="11">
        <v>-6.1768680340579198E-4</v>
      </c>
      <c r="E4" s="11">
        <v>-1.5467384515854799E-3</v>
      </c>
      <c r="F4" s="11">
        <v>-3.2226875086638299E-3</v>
      </c>
      <c r="G4" s="11">
        <v>-3.76372130042046E-3</v>
      </c>
      <c r="H4">
        <v>-6.32429210660756E-3</v>
      </c>
      <c r="I4">
        <v>-1.14639138188543E-2</v>
      </c>
      <c r="J4">
        <v>-1.9506535525581899E-2</v>
      </c>
      <c r="K4">
        <v>-2.7067190304685899E-2</v>
      </c>
      <c r="L4" s="11">
        <v>-3.2832402712190602E-2</v>
      </c>
      <c r="M4">
        <v>-3.5366891493415702E-2</v>
      </c>
      <c r="N4">
        <v>-3.2320066062896398E-2</v>
      </c>
      <c r="O4">
        <v>-1.7275719406861699E-2</v>
      </c>
      <c r="P4">
        <v>1.4768443074242299E-3</v>
      </c>
      <c r="Q4">
        <v>1.9481942828680699E-2</v>
      </c>
      <c r="R4">
        <v>3.5218253479007901E-2</v>
      </c>
      <c r="S4">
        <v>4.8533908129022502E-2</v>
      </c>
      <c r="T4">
        <v>5.6593967441331799E-2</v>
      </c>
      <c r="U4">
        <v>5.6714388527767598E-2</v>
      </c>
      <c r="V4">
        <v>5.1401255699756697E-2</v>
      </c>
      <c r="W4">
        <v>4.2908862198332003E-2</v>
      </c>
      <c r="X4">
        <v>3.2952085016657501E-2</v>
      </c>
      <c r="Y4">
        <v>2.2751305268209301E-2</v>
      </c>
      <c r="Z4">
        <v>1.31108779803046E-2</v>
      </c>
      <c r="AA4">
        <v>4.49810352338708E-3</v>
      </c>
      <c r="AB4">
        <v>-2.8803971078961098E-3</v>
      </c>
      <c r="AC4">
        <v>-9.0085551291418896E-3</v>
      </c>
      <c r="AD4">
        <v>-1.13986148362221E-2</v>
      </c>
      <c r="AE4">
        <v>-7.0365198747923598E-3</v>
      </c>
      <c r="AF4">
        <v>3.8697108854845999E-3</v>
      </c>
      <c r="AG4">
        <v>1.9887465716061901E-2</v>
      </c>
      <c r="AH4">
        <v>3.9283523534083799E-2</v>
      </c>
      <c r="AI4">
        <v>6.0350733594471899E-2</v>
      </c>
      <c r="AJ4">
        <v>8.1829842582781198E-2</v>
      </c>
      <c r="AK4">
        <v>0.10259382204258399</v>
      </c>
      <c r="AL4">
        <v>0.121945524119193</v>
      </c>
      <c r="AM4">
        <v>0.13948402266632501</v>
      </c>
    </row>
    <row r="5" spans="1:39" x14ac:dyDescent="0.25">
      <c r="A5" t="s">
        <v>3</v>
      </c>
      <c r="B5">
        <v>0</v>
      </c>
      <c r="C5" s="11">
        <v>1.3809055374292001E-3</v>
      </c>
      <c r="D5" s="11">
        <v>3.3150517326552202E-3</v>
      </c>
      <c r="E5" s="11">
        <v>5.9380554471744002E-3</v>
      </c>
      <c r="F5" s="11">
        <v>9.4193895736394105E-3</v>
      </c>
      <c r="G5">
        <v>1.35084565004328E-2</v>
      </c>
      <c r="H5">
        <v>1.0263566581114599E-2</v>
      </c>
      <c r="I5">
        <v>8.8613847476937107E-3</v>
      </c>
      <c r="J5" s="11">
        <v>1.57221019968956E-2</v>
      </c>
      <c r="K5">
        <v>3.3952410085236202E-2</v>
      </c>
      <c r="L5" s="11">
        <v>6.9524376862450901E-2</v>
      </c>
      <c r="M5">
        <v>0.130685858399437</v>
      </c>
      <c r="N5">
        <v>0.22901724858976899</v>
      </c>
      <c r="O5">
        <v>0.26999312152315902</v>
      </c>
      <c r="P5">
        <v>0.32142263792926901</v>
      </c>
      <c r="Q5">
        <v>0.37504673009045503</v>
      </c>
      <c r="R5">
        <v>0.42784845234833402</v>
      </c>
      <c r="S5">
        <v>0.47812764552950199</v>
      </c>
      <c r="T5">
        <v>0.51134181360688002</v>
      </c>
      <c r="U5">
        <v>0.54517528971655904</v>
      </c>
      <c r="V5">
        <v>0.57376892627887199</v>
      </c>
      <c r="W5">
        <v>0.59621851620150701</v>
      </c>
      <c r="X5">
        <v>0.61240936278605895</v>
      </c>
      <c r="Y5">
        <v>0.62232166951254797</v>
      </c>
      <c r="Z5">
        <v>0.62585603871050299</v>
      </c>
      <c r="AA5">
        <v>0.62282066747072395</v>
      </c>
      <c r="AB5">
        <v>0.61296218006863201</v>
      </c>
      <c r="AC5">
        <v>0.59600505910695201</v>
      </c>
      <c r="AD5">
        <v>0.66758889512161801</v>
      </c>
      <c r="AE5">
        <v>0.75407551039856602</v>
      </c>
      <c r="AF5">
        <v>0.84298532720794495</v>
      </c>
      <c r="AG5">
        <v>0.93158763682963297</v>
      </c>
      <c r="AH5">
        <v>1.01863805121271</v>
      </c>
      <c r="AI5">
        <v>1.10288018249311</v>
      </c>
      <c r="AJ5">
        <v>1.1829649484992899</v>
      </c>
      <c r="AK5">
        <v>1.25758697180351</v>
      </c>
      <c r="AL5">
        <v>1.32560762718465</v>
      </c>
      <c r="AM5">
        <v>1.3863280027327201</v>
      </c>
    </row>
    <row r="6" spans="1:39" x14ac:dyDescent="0.25">
      <c r="A6" t="s">
        <v>4</v>
      </c>
      <c r="B6">
        <v>0</v>
      </c>
      <c r="C6" s="11">
        <v>1.5413994382429399E-3</v>
      </c>
      <c r="D6" s="11">
        <v>3.6968908845746999E-3</v>
      </c>
      <c r="E6" s="11">
        <v>6.6121605838409502E-3</v>
      </c>
      <c r="F6" s="11">
        <v>1.0467390867585601E-2</v>
      </c>
      <c r="G6">
        <v>1.4951674566510101E-2</v>
      </c>
      <c r="H6">
        <v>1.1202592597192499E-2</v>
      </c>
      <c r="I6">
        <v>9.4686197255944207E-3</v>
      </c>
      <c r="J6">
        <v>1.6910175915096901E-2</v>
      </c>
      <c r="K6">
        <v>3.6986234323732603E-2</v>
      </c>
      <c r="L6">
        <v>7.6341652641720395E-2</v>
      </c>
      <c r="M6">
        <v>0.14416695332835</v>
      </c>
      <c r="N6">
        <v>0.25338890577524198</v>
      </c>
      <c r="O6">
        <v>0.29858751900446701</v>
      </c>
      <c r="P6">
        <v>0.355416880107428</v>
      </c>
      <c r="Q6">
        <v>0.41467980454348302</v>
      </c>
      <c r="R6">
        <v>0.47301710057894297</v>
      </c>
      <c r="S6">
        <v>0.52853714925149498</v>
      </c>
      <c r="T6">
        <v>0.56504866427018396</v>
      </c>
      <c r="U6">
        <v>0.602236765075714</v>
      </c>
      <c r="V6">
        <v>0.63352915958334499</v>
      </c>
      <c r="W6">
        <v>0.65790113806074502</v>
      </c>
      <c r="X6">
        <v>0.67521926291447198</v>
      </c>
      <c r="Y6">
        <v>0.68546135982248102</v>
      </c>
      <c r="Z6">
        <v>0.68851911093468199</v>
      </c>
      <c r="AA6">
        <v>0.684182558811397</v>
      </c>
      <c r="AB6">
        <v>0.67217412254569897</v>
      </c>
      <c r="AC6">
        <v>0.65219256238162604</v>
      </c>
      <c r="AD6">
        <v>0.73129339863133802</v>
      </c>
      <c r="AE6">
        <v>0.82706885788754703</v>
      </c>
      <c r="AF6">
        <v>0.92545648745414599</v>
      </c>
      <c r="AG6">
        <v>1.02334244127459</v>
      </c>
      <c r="AH6">
        <v>1.11931702702903</v>
      </c>
      <c r="AI6">
        <v>1.21198036636971</v>
      </c>
      <c r="AJ6">
        <v>1.2998432147360399</v>
      </c>
      <c r="AK6">
        <v>1.3814699439784299</v>
      </c>
      <c r="AL6">
        <v>1.45561622991969</v>
      </c>
      <c r="AM6">
        <v>1.52153210949697</v>
      </c>
    </row>
    <row r="7" spans="1:39" x14ac:dyDescent="0.25">
      <c r="A7" t="s">
        <v>5</v>
      </c>
      <c r="B7">
        <v>0</v>
      </c>
      <c r="C7" s="11">
        <v>-5.48114297949098E-5</v>
      </c>
      <c r="D7" s="11">
        <v>-2.31794884142377E-4</v>
      </c>
      <c r="E7" s="11">
        <v>-6.3861816804733297E-4</v>
      </c>
      <c r="F7" s="11">
        <v>-1.4280942384869899E-3</v>
      </c>
      <c r="G7">
        <v>-1.5640772039415801E-3</v>
      </c>
      <c r="H7">
        <v>-2.9453987222760598E-3</v>
      </c>
      <c r="I7">
        <v>-6.7538685612600303E-3</v>
      </c>
      <c r="J7" s="11">
        <v>-1.3673221925669599E-2</v>
      </c>
      <c r="K7">
        <v>-2.3643568030096099E-2</v>
      </c>
      <c r="L7" s="11">
        <v>-3.6950162738635897E-2</v>
      </c>
      <c r="M7">
        <v>-5.40575937709286E-2</v>
      </c>
      <c r="N7">
        <v>-7.5578501205608703E-2</v>
      </c>
      <c r="O7">
        <v>-9.8979942792487494E-2</v>
      </c>
      <c r="P7">
        <v>-0.123941844023056</v>
      </c>
      <c r="Q7">
        <v>-0.15005120735409599</v>
      </c>
      <c r="R7">
        <v>-0.176831457212489</v>
      </c>
      <c r="S7">
        <v>-0.20382258762129399</v>
      </c>
      <c r="T7">
        <v>-0.23000335335098199</v>
      </c>
      <c r="U7">
        <v>-0.25543288383980101</v>
      </c>
      <c r="V7">
        <v>-0.279850547466031</v>
      </c>
      <c r="W7">
        <v>-0.30321200921805602</v>
      </c>
      <c r="X7">
        <v>-0.32556275989962202</v>
      </c>
      <c r="Y7">
        <v>-0.34696612964317802</v>
      </c>
      <c r="Z7">
        <v>-0.36747197510040802</v>
      </c>
      <c r="AA7">
        <v>-0.38710630982650102</v>
      </c>
      <c r="AB7">
        <v>-0.40587103523261903</v>
      </c>
      <c r="AC7">
        <v>-0.42374805486966599</v>
      </c>
      <c r="AD7">
        <v>-0.44214116112712898</v>
      </c>
      <c r="AE7">
        <v>-0.46164653901928898</v>
      </c>
      <c r="AF7">
        <v>-0.48276648439841102</v>
      </c>
      <c r="AG7">
        <v>-0.50579180672987101</v>
      </c>
      <c r="AH7">
        <v>-0.53084789086000905</v>
      </c>
      <c r="AI7">
        <v>-0.55793722834620496</v>
      </c>
      <c r="AJ7">
        <v>-0.58693856012780299</v>
      </c>
      <c r="AK7">
        <v>-0.61766676031134105</v>
      </c>
      <c r="AL7">
        <v>-0.64986046895563199</v>
      </c>
      <c r="AM7">
        <v>-0.68321092479393097</v>
      </c>
    </row>
    <row r="8" spans="1:39" x14ac:dyDescent="0.25">
      <c r="A8" t="s">
        <v>6</v>
      </c>
      <c r="B8">
        <v>0</v>
      </c>
      <c r="C8" s="11">
        <v>8.1634405368902194E-5</v>
      </c>
      <c r="D8" s="11">
        <v>4.4326670489702701E-5</v>
      </c>
      <c r="E8" s="11">
        <v>-2.2266505712575899E-4</v>
      </c>
      <c r="F8" s="11">
        <v>-8.8843450648523603E-4</v>
      </c>
      <c r="G8">
        <v>-3.6932523560162502E-2</v>
      </c>
      <c r="H8">
        <v>-7.5490373309672301E-2</v>
      </c>
      <c r="I8">
        <v>-0.106996413054383</v>
      </c>
      <c r="J8" s="11">
        <v>-0.127451315697024</v>
      </c>
      <c r="K8">
        <v>-0.14221163783793001</v>
      </c>
      <c r="L8">
        <v>-0.150894862509487</v>
      </c>
      <c r="M8">
        <v>-0.153663886980659</v>
      </c>
      <c r="N8">
        <v>-0.14929379299635201</v>
      </c>
      <c r="O8">
        <v>-0.15161255015750899</v>
      </c>
      <c r="P8">
        <v>-0.153714289610595</v>
      </c>
      <c r="Q8">
        <v>-0.15611631201808401</v>
      </c>
      <c r="R8">
        <v>-0.15970027877311099</v>
      </c>
      <c r="S8">
        <v>-0.16448016582877301</v>
      </c>
      <c r="T8">
        <v>-0.162209122736756</v>
      </c>
      <c r="U8">
        <v>-0.15951666967897099</v>
      </c>
      <c r="V8">
        <v>-0.159667523304551</v>
      </c>
      <c r="W8">
        <v>-0.161762258037256</v>
      </c>
      <c r="X8">
        <v>-0.164864300017042</v>
      </c>
      <c r="Y8">
        <v>-0.168277626227231</v>
      </c>
      <c r="Z8">
        <v>-0.17154772102442301</v>
      </c>
      <c r="AA8">
        <v>-0.17442190977765501</v>
      </c>
      <c r="AB8">
        <v>-0.17680535076807199</v>
      </c>
      <c r="AC8">
        <v>-0.17871960975509499</v>
      </c>
      <c r="AD8">
        <v>-0.171996547929365</v>
      </c>
      <c r="AE8">
        <v>-0.16243809103391099</v>
      </c>
      <c r="AF8">
        <v>-0.15067462785975899</v>
      </c>
      <c r="AG8">
        <v>-0.13765463261465799</v>
      </c>
      <c r="AH8">
        <v>-0.12384986686223499</v>
      </c>
      <c r="AI8">
        <v>-0.109675867496517</v>
      </c>
      <c r="AJ8">
        <v>-9.5517837267711195E-2</v>
      </c>
      <c r="AK8">
        <v>-8.1741102010968097E-2</v>
      </c>
      <c r="AL8">
        <v>-6.8659782524649299E-2</v>
      </c>
      <c r="AM8">
        <v>-5.6415881979576803E-2</v>
      </c>
    </row>
    <row r="9" spans="1:39" x14ac:dyDescent="0.25">
      <c r="A9" t="s">
        <v>7</v>
      </c>
      <c r="B9">
        <v>0</v>
      </c>
      <c r="C9" s="11">
        <v>3.30578207097254E-4</v>
      </c>
      <c r="D9" s="11">
        <v>1.1623652909076301E-3</v>
      </c>
      <c r="E9" s="11">
        <v>2.8598396793588698E-3</v>
      </c>
      <c r="F9" s="11">
        <v>5.8718434198468099E-3</v>
      </c>
      <c r="G9">
        <v>5.4884563655210796E-3</v>
      </c>
      <c r="H9">
        <v>1.2891471242415501E-2</v>
      </c>
      <c r="I9" s="11">
        <v>2.75050375592833E-2</v>
      </c>
      <c r="J9">
        <v>5.0553117558482803E-2</v>
      </c>
      <c r="K9" s="11">
        <v>7.9037576036800006E-2</v>
      </c>
      <c r="L9">
        <v>0.115412870862208</v>
      </c>
      <c r="M9">
        <v>0.161396181940132</v>
      </c>
      <c r="N9">
        <v>0.21876146153407799</v>
      </c>
      <c r="O9">
        <v>0.26967256186223298</v>
      </c>
      <c r="P9">
        <v>0.32281736974477598</v>
      </c>
      <c r="Q9">
        <v>0.37650714262267299</v>
      </c>
      <c r="R9">
        <v>0.42950829802499402</v>
      </c>
      <c r="S9">
        <v>0.48108773982842301</v>
      </c>
      <c r="T9">
        <v>0.525833785066676</v>
      </c>
      <c r="U9">
        <v>0.57006492657802799</v>
      </c>
      <c r="V9">
        <v>0.61187727376623702</v>
      </c>
      <c r="W9">
        <v>0.65190058733448597</v>
      </c>
      <c r="X9">
        <v>0.69042436750568204</v>
      </c>
      <c r="Y9">
        <v>0.72753327852914595</v>
      </c>
      <c r="Z9">
        <v>0.76319573969139098</v>
      </c>
      <c r="AA9">
        <v>0.79731588560552002</v>
      </c>
      <c r="AB9">
        <v>0.82976569364316899</v>
      </c>
      <c r="AC9">
        <v>0.86040514557505998</v>
      </c>
      <c r="AD9">
        <v>0.89809614836568996</v>
      </c>
      <c r="AE9">
        <v>0.94129638492461698</v>
      </c>
      <c r="AF9">
        <v>0.98986007469845605</v>
      </c>
      <c r="AG9">
        <v>1.0428187526014301</v>
      </c>
      <c r="AH9">
        <v>1.09945209428765</v>
      </c>
      <c r="AI9">
        <v>1.1592551593696101</v>
      </c>
      <c r="AJ9">
        <v>1.2216236799120901</v>
      </c>
      <c r="AK9">
        <v>1.2861122030827601</v>
      </c>
      <c r="AL9">
        <v>1.3520833932477401</v>
      </c>
      <c r="AM9">
        <v>1.41891532652347</v>
      </c>
    </row>
    <row r="10" spans="1:39" x14ac:dyDescent="0.25">
      <c r="A10" t="s">
        <v>8</v>
      </c>
      <c r="B10">
        <v>0</v>
      </c>
      <c r="C10" s="11">
        <v>6.5341858397349696E-4</v>
      </c>
      <c r="D10" s="11">
        <v>2.2067210923237802E-3</v>
      </c>
      <c r="E10" s="11">
        <v>5.2554254206471597E-3</v>
      </c>
      <c r="F10" s="11">
        <v>1.0518799328385E-2</v>
      </c>
      <c r="G10" s="11">
        <v>2.1476004365927798E-2</v>
      </c>
      <c r="H10">
        <v>4.0675123607791797E-2</v>
      </c>
      <c r="I10">
        <v>6.5583698207305405E-2</v>
      </c>
      <c r="J10" s="11">
        <v>9.8523362256486197E-2</v>
      </c>
      <c r="K10">
        <v>0.137464997122416</v>
      </c>
      <c r="L10">
        <v>0.18644380241625799</v>
      </c>
      <c r="M10">
        <v>0.24814774861123801</v>
      </c>
      <c r="N10">
        <v>0.32462099708474501</v>
      </c>
      <c r="O10">
        <v>0.381957181127767</v>
      </c>
      <c r="P10">
        <v>0.44289542288005102</v>
      </c>
      <c r="Q10">
        <v>0.50431991111834495</v>
      </c>
      <c r="R10">
        <v>0.56413530512284804</v>
      </c>
      <c r="S10">
        <v>0.62117192641288899</v>
      </c>
      <c r="T10">
        <v>0.66477852910116197</v>
      </c>
      <c r="U10">
        <v>0.71161167585449503</v>
      </c>
      <c r="V10">
        <v>0.75656498930891602</v>
      </c>
      <c r="W10">
        <v>0.79990509780851704</v>
      </c>
      <c r="X10">
        <v>0.84175845147928996</v>
      </c>
      <c r="Y10">
        <v>0.88212257174122799</v>
      </c>
      <c r="Z10">
        <v>0.92091633120940897</v>
      </c>
      <c r="AA10">
        <v>0.95801601154477101</v>
      </c>
      <c r="AB10">
        <v>0.99327884668052302</v>
      </c>
      <c r="AC10">
        <v>1.0265591355447401</v>
      </c>
      <c r="AD10">
        <v>1.07435658481596</v>
      </c>
      <c r="AE10">
        <v>1.1301813898947299</v>
      </c>
      <c r="AF10">
        <v>1.1932351601673099</v>
      </c>
      <c r="AG10">
        <v>1.2618128842713101</v>
      </c>
      <c r="AH10">
        <v>1.33469501449117</v>
      </c>
      <c r="AI10">
        <v>1.4111069402840299</v>
      </c>
      <c r="AJ10">
        <v>1.49004930415535</v>
      </c>
      <c r="AK10">
        <v>1.5709258153740799</v>
      </c>
      <c r="AL10">
        <v>1.6527692174190101</v>
      </c>
      <c r="AM10">
        <v>1.7346952955636199</v>
      </c>
    </row>
    <row r="11" spans="1:39" x14ac:dyDescent="0.25">
      <c r="A11" t="s">
        <v>9</v>
      </c>
      <c r="B11">
        <v>0</v>
      </c>
      <c r="C11" s="11">
        <v>-3.6361949259377998E-4</v>
      </c>
      <c r="D11" s="11">
        <v>-1.16838561124987E-3</v>
      </c>
      <c r="E11" s="11">
        <v>-2.64575175467074E-3</v>
      </c>
      <c r="F11" s="11">
        <v>-5.0378213189317097E-3</v>
      </c>
      <c r="G11">
        <v>-4.0534342175546599E-3</v>
      </c>
      <c r="H11">
        <v>-1.13371586628607E-2</v>
      </c>
      <c r="I11">
        <v>-2.40049787411655E-2</v>
      </c>
      <c r="J11">
        <v>-4.1165270798060302E-2</v>
      </c>
      <c r="K11">
        <v>-5.7920821984391802E-2</v>
      </c>
      <c r="L11">
        <v>-7.6025774318388903E-2</v>
      </c>
      <c r="M11">
        <v>-9.6122174980672798E-2</v>
      </c>
      <c r="N11">
        <v>-0.11848021580626</v>
      </c>
      <c r="O11">
        <v>-0.123551084427409</v>
      </c>
      <c r="P11">
        <v>-0.125262925373992</v>
      </c>
      <c r="Q11">
        <v>-0.12407872544113401</v>
      </c>
      <c r="R11">
        <v>-0.120166116753039</v>
      </c>
      <c r="S11">
        <v>-0.11400568177373201</v>
      </c>
      <c r="T11">
        <v>-0.10332241834839399</v>
      </c>
      <c r="U11">
        <v>-9.5793517144127094E-2</v>
      </c>
      <c r="V11">
        <v>-8.9283577628784805E-2</v>
      </c>
      <c r="W11">
        <v>-8.4369969735553704E-2</v>
      </c>
      <c r="X11">
        <v>-8.1146976196122503E-2</v>
      </c>
      <c r="Y11">
        <v>-7.9414730174476297E-2</v>
      </c>
      <c r="Z11">
        <v>-7.8856769807666899E-2</v>
      </c>
      <c r="AA11">
        <v>-7.9145019700133101E-2</v>
      </c>
      <c r="AB11">
        <v>-7.9991552940250593E-2</v>
      </c>
      <c r="AC11">
        <v>-8.1167702659390398E-2</v>
      </c>
      <c r="AD11">
        <v>-9.1562594880112397E-2</v>
      </c>
      <c r="AE11">
        <v>-0.106939538171091</v>
      </c>
      <c r="AF11">
        <v>-0.125005943457667</v>
      </c>
      <c r="AG11">
        <v>-0.14342126665247701</v>
      </c>
      <c r="AH11">
        <v>-0.16087382942590001</v>
      </c>
      <c r="AI11">
        <v>-0.17678825686411301</v>
      </c>
      <c r="AJ11">
        <v>-0.190776941977399</v>
      </c>
      <c r="AK11">
        <v>-0.20280333696317501</v>
      </c>
      <c r="AL11">
        <v>-0.21272922388212401</v>
      </c>
      <c r="AM11">
        <v>-0.220527229270395</v>
      </c>
    </row>
    <row r="12" spans="1:39" x14ac:dyDescent="0.25">
      <c r="A12" t="s">
        <v>10</v>
      </c>
      <c r="B12">
        <v>0</v>
      </c>
      <c r="C12" s="11">
        <v>-5.1337476307811104E-4</v>
      </c>
      <c r="D12" s="11">
        <v>-1.5405668438717101E-3</v>
      </c>
      <c r="E12" s="11">
        <v>-3.36156352718219E-3</v>
      </c>
      <c r="F12" s="11">
        <v>-6.3351533436284404E-3</v>
      </c>
      <c r="G12">
        <v>-3.5191159620140398E-3</v>
      </c>
      <c r="H12">
        <v>-1.14570220795973E-2</v>
      </c>
      <c r="I12">
        <v>-2.76887451011287E-2</v>
      </c>
      <c r="J12">
        <v>-4.9723233977239101E-2</v>
      </c>
      <c r="K12">
        <v>-7.0998222885176807E-2</v>
      </c>
      <c r="L12">
        <v>-9.0741040127595401E-2</v>
      </c>
      <c r="M12">
        <v>-0.105901508881034</v>
      </c>
      <c r="N12">
        <v>-0.11176972591069299</v>
      </c>
      <c r="O12">
        <v>-8.4821479759178406E-2</v>
      </c>
      <c r="P12">
        <v>-5.8262432150446498E-2</v>
      </c>
      <c r="Q12">
        <v>-3.3713970128257303E-2</v>
      </c>
      <c r="R12">
        <v>-1.11655026275747E-2</v>
      </c>
      <c r="S12">
        <v>9.6997731500403292E-3</v>
      </c>
      <c r="T12">
        <v>1.2803235116631799E-2</v>
      </c>
      <c r="U12">
        <v>-3.7257089129383297E-4</v>
      </c>
      <c r="V12">
        <v>-2.24358467015961E-2</v>
      </c>
      <c r="W12">
        <v>-5.12840825824478E-2</v>
      </c>
      <c r="X12">
        <v>-8.5678205790529205E-2</v>
      </c>
      <c r="Y12">
        <v>-0.124765419915218</v>
      </c>
      <c r="Z12">
        <v>-0.16792168676362701</v>
      </c>
      <c r="AA12">
        <v>-0.21468128144071999</v>
      </c>
      <c r="AB12">
        <v>-0.26469365296615199</v>
      </c>
      <c r="AC12">
        <v>-0.31769211852101797</v>
      </c>
      <c r="AD12">
        <v>-0.36833931271245102</v>
      </c>
      <c r="AE12">
        <v>-0.414579400451353</v>
      </c>
      <c r="AF12">
        <v>-0.45696052798125297</v>
      </c>
      <c r="AG12">
        <v>-0.49659026426505098</v>
      </c>
      <c r="AH12">
        <v>-0.53445791169121004</v>
      </c>
      <c r="AI12">
        <v>-0.57132815897149503</v>
      </c>
      <c r="AJ12">
        <v>-0.60752464520336102</v>
      </c>
      <c r="AK12">
        <v>-0.6433502769003</v>
      </c>
      <c r="AL12">
        <v>-0.67880725417490595</v>
      </c>
      <c r="AM12">
        <v>-0.71388699909508102</v>
      </c>
    </row>
    <row r="13" spans="1:39" x14ac:dyDescent="0.25">
      <c r="A13" t="s">
        <v>11</v>
      </c>
      <c r="B13">
        <v>0</v>
      </c>
      <c r="C13">
        <v>73.369999997317706</v>
      </c>
      <c r="D13">
        <v>188.51000000536399</v>
      </c>
      <c r="E13">
        <v>303.89999999850897</v>
      </c>
      <c r="F13">
        <v>359.99000000208599</v>
      </c>
      <c r="G13">
        <v>-1296.92000000178</v>
      </c>
      <c r="H13">
        <v>-4271.6400000005897</v>
      </c>
      <c r="I13">
        <v>-7313.7899999990996</v>
      </c>
      <c r="J13">
        <v>-9116</v>
      </c>
      <c r="K13">
        <v>-8334.8399999961202</v>
      </c>
      <c r="L13">
        <v>-2934.2199999988002</v>
      </c>
      <c r="M13">
        <v>10077.7799999937</v>
      </c>
      <c r="N13">
        <v>35018.2299999967</v>
      </c>
      <c r="O13">
        <v>61624.030000001098</v>
      </c>
      <c r="P13">
        <v>88412.659999996395</v>
      </c>
      <c r="Q13">
        <v>113710.45000000299</v>
      </c>
      <c r="R13">
        <v>136560.28000000099</v>
      </c>
      <c r="S13">
        <v>156597.07</v>
      </c>
      <c r="T13">
        <v>164237.69000000501</v>
      </c>
      <c r="U13">
        <v>163669.5</v>
      </c>
      <c r="V13">
        <v>156707.03000000099</v>
      </c>
      <c r="W13">
        <v>144701.70000000301</v>
      </c>
      <c r="X13">
        <v>128695.650000005</v>
      </c>
      <c r="Y13">
        <v>109463.980000004</v>
      </c>
      <c r="Z13">
        <v>87548.429999992193</v>
      </c>
      <c r="AA13">
        <v>63295.299999996998</v>
      </c>
      <c r="AB13">
        <v>36896.559999987403</v>
      </c>
      <c r="AC13">
        <v>8430.9600000083392</v>
      </c>
      <c r="AD13">
        <v>-6717.8399999886697</v>
      </c>
      <c r="AE13">
        <v>-10777.839999988601</v>
      </c>
      <c r="AF13">
        <v>-7105.94999998807</v>
      </c>
      <c r="AG13">
        <v>1457.2399999946299</v>
      </c>
      <c r="AH13">
        <v>12721</v>
      </c>
      <c r="AI13">
        <v>24978.780000001101</v>
      </c>
      <c r="AJ13">
        <v>36913.420000001701</v>
      </c>
      <c r="AK13">
        <v>47489.049999996998</v>
      </c>
      <c r="AL13">
        <v>55923.280000001199</v>
      </c>
      <c r="AM13">
        <v>61685.820000007698</v>
      </c>
    </row>
    <row r="14" spans="1:39" x14ac:dyDescent="0.25">
      <c r="A14" t="s">
        <v>12</v>
      </c>
      <c r="B14">
        <v>0</v>
      </c>
      <c r="C14" s="11">
        <v>-8.53099999996442E-5</v>
      </c>
      <c r="D14" s="11">
        <v>-2.0390999999966801E-4</v>
      </c>
      <c r="E14" s="11">
        <v>-3.0822999999985298E-4</v>
      </c>
      <c r="F14" s="11">
        <v>-3.3930999999987001E-4</v>
      </c>
      <c r="G14">
        <v>1.52955999999995E-3</v>
      </c>
      <c r="H14">
        <v>4.5212699999998204E-3</v>
      </c>
      <c r="I14">
        <v>7.2033799999995903E-3</v>
      </c>
      <c r="J14">
        <v>8.3702099999999301E-3</v>
      </c>
      <c r="K14">
        <v>6.9116199999996698E-3</v>
      </c>
      <c r="L14">
        <v>1.05098000000025E-3</v>
      </c>
      <c r="M14">
        <v>-1.1822329999999701E-2</v>
      </c>
      <c r="N14">
        <v>-3.5436769999999597E-2</v>
      </c>
      <c r="O14">
        <v>-5.7995630000000298E-2</v>
      </c>
      <c r="P14">
        <v>-7.9313659999999994E-2</v>
      </c>
      <c r="Q14">
        <v>-9.8437409999999698E-2</v>
      </c>
      <c r="R14">
        <v>-0.11497636999999999</v>
      </c>
      <c r="S14">
        <v>-0.12895994</v>
      </c>
      <c r="T14">
        <v>-0.13096925000000001</v>
      </c>
      <c r="U14">
        <v>-0.12692368999999901</v>
      </c>
      <c r="V14">
        <v>-0.118631709999999</v>
      </c>
      <c r="W14">
        <v>-0.10716626999999999</v>
      </c>
      <c r="X14">
        <v>-9.3256979999999795E-2</v>
      </c>
      <c r="Y14">
        <v>-7.7399649999999806E-2</v>
      </c>
      <c r="Z14">
        <v>-5.9909949999999802E-2</v>
      </c>
      <c r="AA14">
        <v>-4.0964890000000302E-2</v>
      </c>
      <c r="AB14">
        <v>-2.0639210000000099E-2</v>
      </c>
      <c r="AC14">
        <v>1.0617200000000099E-3</v>
      </c>
      <c r="AD14">
        <v>9.3792100000003598E-3</v>
      </c>
      <c r="AE14">
        <v>8.8478500000002593E-3</v>
      </c>
      <c r="AF14">
        <v>3.2460999999997498E-3</v>
      </c>
      <c r="AG14">
        <v>-5.0075699999998996E-3</v>
      </c>
      <c r="AH14" s="11">
        <v>-1.4364669999999901E-2</v>
      </c>
      <c r="AI14">
        <v>-2.3734949999999699E-2</v>
      </c>
      <c r="AJ14">
        <v>-3.2324479999999697E-2</v>
      </c>
      <c r="AK14">
        <v>-3.9519650000000003E-2</v>
      </c>
      <c r="AL14">
        <v>-4.4871189999999499E-2</v>
      </c>
      <c r="AM14">
        <v>-4.8100580000000302E-2</v>
      </c>
    </row>
    <row r="15" spans="1:39" x14ac:dyDescent="0.25">
      <c r="A15" t="s">
        <v>13</v>
      </c>
      <c r="B15">
        <v>0</v>
      </c>
      <c r="C15" s="11">
        <v>5.8166515860477698E-5</v>
      </c>
      <c r="D15" s="11">
        <v>2.5921201714587601E-4</v>
      </c>
      <c r="E15" s="11">
        <v>7.0433437155629304E-4</v>
      </c>
      <c r="F15" s="11">
        <v>1.5683060173602901E-3</v>
      </c>
      <c r="G15">
        <v>1.11004195894267E-2</v>
      </c>
      <c r="H15">
        <v>2.5733412376331002E-2</v>
      </c>
      <c r="I15">
        <v>4.1979188544890397E-2</v>
      </c>
      <c r="J15">
        <v>5.7537331283300998E-2</v>
      </c>
      <c r="K15">
        <v>7.2844046698478798E-2</v>
      </c>
      <c r="L15">
        <v>8.80835012645554E-2</v>
      </c>
      <c r="M15">
        <v>0.103579249949382</v>
      </c>
      <c r="N15">
        <v>0.11929834067237</v>
      </c>
      <c r="O15">
        <v>0.12933821116737601</v>
      </c>
      <c r="P15">
        <v>0.13999863455836201</v>
      </c>
      <c r="Q15">
        <v>0.15074001956747199</v>
      </c>
      <c r="R15">
        <v>0.161591579379112</v>
      </c>
      <c r="S15">
        <v>0.172430138173672</v>
      </c>
      <c r="T15" s="11">
        <v>0.178425015953661</v>
      </c>
      <c r="U15">
        <v>0.18379371581916901</v>
      </c>
      <c r="V15">
        <v>0.18947957410945199</v>
      </c>
      <c r="W15">
        <v>0.19541050620193801</v>
      </c>
      <c r="X15">
        <v>0.20137640521519301</v>
      </c>
      <c r="Y15">
        <v>0.20716823161140199</v>
      </c>
      <c r="Z15">
        <v>0.21261588010895</v>
      </c>
      <c r="AA15">
        <v>0.217597124829702</v>
      </c>
      <c r="AB15">
        <v>0.22203484564726</v>
      </c>
      <c r="AC15">
        <v>0.22589020678096999</v>
      </c>
      <c r="AD15">
        <v>0.222950346323363</v>
      </c>
      <c r="AE15">
        <v>0.22228141483663</v>
      </c>
      <c r="AF15">
        <v>0.22310756674523399</v>
      </c>
      <c r="AG15">
        <v>0.22516570345870199</v>
      </c>
      <c r="AH15">
        <v>0.228127919479405</v>
      </c>
      <c r="AI15">
        <v>0.231746477245698</v>
      </c>
      <c r="AJ15">
        <v>0.23580426622265799</v>
      </c>
      <c r="AK15">
        <v>0.24017331511227399</v>
      </c>
      <c r="AL15">
        <v>0.244715782778677</v>
      </c>
      <c r="AM15">
        <v>0.24927763717054299</v>
      </c>
    </row>
    <row r="16" spans="1:39" x14ac:dyDescent="0.25">
      <c r="A16" t="s">
        <v>228</v>
      </c>
      <c r="B16">
        <v>0</v>
      </c>
      <c r="C16" s="11">
        <v>-2.11883786882527E-4</v>
      </c>
      <c r="D16" s="11">
        <v>-6.1062583966986505E-4</v>
      </c>
      <c r="E16" s="11">
        <v>-1.30266477618712E-3</v>
      </c>
      <c r="F16" s="11">
        <v>-2.4381976123810599E-3</v>
      </c>
      <c r="G16">
        <v>-9.3640906203784607E-3</v>
      </c>
      <c r="H16">
        <v>-2.1785149119951601E-2</v>
      </c>
      <c r="I16">
        <v>-4.0175476718517997E-2</v>
      </c>
      <c r="J16">
        <v>-6.75424341545771E-2</v>
      </c>
      <c r="K16">
        <v>-0.102816233559754</v>
      </c>
      <c r="L16">
        <v>-0.15079370035616599</v>
      </c>
      <c r="M16">
        <v>-0.21899625550770799</v>
      </c>
      <c r="N16">
        <v>-0.31872542965628498</v>
      </c>
      <c r="O16">
        <v>-0.43675692643219099</v>
      </c>
      <c r="P16">
        <v>-0.57968195465921102</v>
      </c>
      <c r="Q16">
        <v>-0.74614902742532996</v>
      </c>
      <c r="R16">
        <v>-0.93167154704659705</v>
      </c>
      <c r="S16">
        <v>-1.1323169934983299</v>
      </c>
      <c r="T16">
        <v>-1.3285038129667801</v>
      </c>
      <c r="U16">
        <v>-1.5169175323189601</v>
      </c>
      <c r="V16">
        <v>-1.69175365093386</v>
      </c>
      <c r="W16">
        <v>-1.85003631533935</v>
      </c>
      <c r="X16">
        <v>-1.9897840286777699</v>
      </c>
      <c r="Y16">
        <v>-2.10948487769573</v>
      </c>
      <c r="Z16">
        <v>-2.20782169759531</v>
      </c>
      <c r="AA16">
        <v>-2.2835295633944899</v>
      </c>
      <c r="AB16">
        <v>-2.3353251651292402</v>
      </c>
      <c r="AC16">
        <v>-2.36188082902942</v>
      </c>
      <c r="AD16">
        <v>-2.37981869059116</v>
      </c>
      <c r="AE16">
        <v>-2.39374101561673</v>
      </c>
      <c r="AF16">
        <v>-2.4066748698387399</v>
      </c>
      <c r="AG16">
        <v>-2.4208303665241</v>
      </c>
      <c r="AH16">
        <v>-2.4367976798463</v>
      </c>
      <c r="AI16">
        <v>-2.4544143993787002</v>
      </c>
      <c r="AJ16">
        <v>-2.47225793375986</v>
      </c>
      <c r="AK16">
        <v>-2.4894911825618502</v>
      </c>
      <c r="AL16">
        <v>-2.5043941788773201</v>
      </c>
      <c r="AM16">
        <v>-2.5151482195694999</v>
      </c>
    </row>
    <row r="17" spans="1:39" x14ac:dyDescent="0.25">
      <c r="A17" t="s">
        <v>229</v>
      </c>
      <c r="B17">
        <v>0</v>
      </c>
      <c r="C17" s="11">
        <v>2.9699999999979699E-5</v>
      </c>
      <c r="D17" s="11">
        <v>3.4070000000038798E-5</v>
      </c>
      <c r="E17" s="11">
        <v>4.7669999999819198E-5</v>
      </c>
      <c r="F17" s="11">
        <v>7.5530000000212304E-5</v>
      </c>
      <c r="G17" s="11">
        <v>-2.0831600000000001E-3</v>
      </c>
      <c r="H17">
        <v>-4.8077600000001599E-3</v>
      </c>
      <c r="I17">
        <v>-9.06440000000008E-3</v>
      </c>
      <c r="J17">
        <v>-1.6591129999999801E-2</v>
      </c>
      <c r="K17">
        <v>-2.2985599999999998E-2</v>
      </c>
      <c r="L17">
        <v>-3.2874919999999898E-2</v>
      </c>
      <c r="M17">
        <v>-4.9157319999999699E-2</v>
      </c>
      <c r="N17">
        <v>-7.5663630000000204E-2</v>
      </c>
      <c r="O17">
        <v>-0.107777939999999</v>
      </c>
      <c r="P17">
        <v>-0.13652443</v>
      </c>
      <c r="Q17">
        <v>-0.16816368000000001</v>
      </c>
      <c r="R17">
        <v>-0.197830179999999</v>
      </c>
      <c r="S17">
        <v>-0.22521347</v>
      </c>
      <c r="T17">
        <v>-0.23988884999999999</v>
      </c>
      <c r="U17">
        <v>-0.24604976000000001</v>
      </c>
      <c r="V17">
        <v>-0.24605210999999899</v>
      </c>
      <c r="W17">
        <v>-0.24158030999999899</v>
      </c>
      <c r="X17">
        <v>-0.23363813999999999</v>
      </c>
      <c r="Y17">
        <v>-0.22274214000000001</v>
      </c>
      <c r="Z17">
        <v>-0.20912812</v>
      </c>
      <c r="AA17">
        <v>-0.19287158999999901</v>
      </c>
      <c r="AB17">
        <v>-0.17395933999999999</v>
      </c>
      <c r="AC17">
        <v>-0.15233334999999901</v>
      </c>
      <c r="AD17">
        <v>-0.136949869999999</v>
      </c>
      <c r="AE17">
        <v>-0.12774566000000001</v>
      </c>
      <c r="AF17">
        <v>-0.12286155</v>
      </c>
      <c r="AG17">
        <v>-0.121012599999999</v>
      </c>
      <c r="AH17">
        <v>-0.12063246</v>
      </c>
      <c r="AI17">
        <v>-0.12097141</v>
      </c>
      <c r="AJ17">
        <v>-0.120738999999999</v>
      </c>
      <c r="AK17">
        <v>-0.12037961</v>
      </c>
      <c r="AL17">
        <v>-0.11895016</v>
      </c>
      <c r="AM17">
        <v>-0.11619164</v>
      </c>
    </row>
    <row r="18" spans="1:39" x14ac:dyDescent="0.25">
      <c r="A18" t="s">
        <v>14</v>
      </c>
      <c r="B18">
        <v>0</v>
      </c>
      <c r="C18">
        <v>-5.9738812621112903E-4</v>
      </c>
      <c r="D18">
        <v>-4.1129223473768102E-3</v>
      </c>
      <c r="E18">
        <v>-1.23381016666535E-2</v>
      </c>
      <c r="F18" s="11">
        <v>-2.77197309926813E-2</v>
      </c>
      <c r="G18">
        <v>-1.4140525507316399</v>
      </c>
      <c r="H18">
        <v>-2.7167509392682501</v>
      </c>
      <c r="I18">
        <v>-3.7257366549164499</v>
      </c>
      <c r="J18">
        <v>-4.4628879631176099</v>
      </c>
      <c r="K18">
        <v>-5.0498359638219101</v>
      </c>
      <c r="L18">
        <v>-5.5454797960595901</v>
      </c>
      <c r="M18">
        <v>-6.01952816726428</v>
      </c>
      <c r="N18">
        <v>-6.5251219413273498</v>
      </c>
      <c r="O18">
        <v>-7.1157059683311497</v>
      </c>
      <c r="P18">
        <v>-7.7174549687222704</v>
      </c>
      <c r="Q18">
        <v>-8.33790174792804</v>
      </c>
      <c r="R18">
        <v>-8.9750508544976597</v>
      </c>
      <c r="S18">
        <v>-9.6199949372814793</v>
      </c>
      <c r="T18">
        <v>-9.8907084323620005</v>
      </c>
      <c r="U18">
        <v>-10.078501593327401</v>
      </c>
      <c r="V18">
        <v>-10.248727336282901</v>
      </c>
      <c r="W18">
        <v>-10.3975986256327</v>
      </c>
      <c r="X18">
        <v>-10.521104123213</v>
      </c>
      <c r="Y18">
        <v>-10.616062453348301</v>
      </c>
      <c r="Z18">
        <v>-10.6799682664368</v>
      </c>
      <c r="AA18">
        <v>-10.7108733633477</v>
      </c>
      <c r="AB18">
        <v>-10.707334786495</v>
      </c>
      <c r="AC18">
        <v>-10.6683969340113</v>
      </c>
      <c r="AD18">
        <v>-10.3173857398758</v>
      </c>
      <c r="AE18">
        <v>-10.1906823749372</v>
      </c>
      <c r="AF18">
        <v>-10.244498427919501</v>
      </c>
      <c r="AG18">
        <v>-10.4207177664151</v>
      </c>
      <c r="AH18">
        <v>-10.673148097076099</v>
      </c>
      <c r="AI18">
        <v>-10.969766240325599</v>
      </c>
      <c r="AJ18">
        <v>-11.2896514541277</v>
      </c>
      <c r="AK18">
        <v>-11.618720910612801</v>
      </c>
      <c r="AL18">
        <v>-11.948496588354599</v>
      </c>
      <c r="AM18">
        <v>-12.272939734284</v>
      </c>
    </row>
    <row r="19" spans="1:39" x14ac:dyDescent="0.25">
      <c r="A19" t="s">
        <v>142</v>
      </c>
      <c r="B19">
        <v>16277187.08</v>
      </c>
      <c r="C19">
        <v>16754978.01</v>
      </c>
      <c r="D19">
        <v>17238894.140000001</v>
      </c>
      <c r="E19">
        <v>17730425.109999999</v>
      </c>
      <c r="F19">
        <v>18231008.539999999</v>
      </c>
      <c r="G19">
        <v>18739630.850000001</v>
      </c>
      <c r="H19">
        <v>19260253.359999999</v>
      </c>
      <c r="I19">
        <v>19794483.030000001</v>
      </c>
      <c r="J19">
        <v>20343594.460000001</v>
      </c>
      <c r="K19">
        <v>20907785.02</v>
      </c>
      <c r="L19">
        <v>21487647.780000001</v>
      </c>
      <c r="M19">
        <v>22083561.559999999</v>
      </c>
      <c r="N19">
        <v>22695662.370000001</v>
      </c>
      <c r="O19">
        <v>23324113.710000001</v>
      </c>
      <c r="P19">
        <v>23970163.280000001</v>
      </c>
      <c r="Q19">
        <v>24635005.75</v>
      </c>
      <c r="R19">
        <v>25319213.760000002</v>
      </c>
      <c r="S19">
        <v>26023118.43</v>
      </c>
      <c r="T19">
        <v>26750437.120000001</v>
      </c>
      <c r="U19">
        <v>27498939.359999999</v>
      </c>
      <c r="V19">
        <v>28268255.300000001</v>
      </c>
      <c r="W19">
        <v>29057986.699999999</v>
      </c>
      <c r="X19">
        <v>29867721.239999998</v>
      </c>
      <c r="Y19">
        <v>30697070.870000001</v>
      </c>
      <c r="Z19">
        <v>31545697.079999998</v>
      </c>
      <c r="AA19">
        <v>32413333.18</v>
      </c>
      <c r="AB19">
        <v>33299808.300000001</v>
      </c>
      <c r="AC19">
        <v>34205073.840000004</v>
      </c>
      <c r="AD19">
        <v>35125974.640000001</v>
      </c>
      <c r="AE19">
        <v>36063187.189999998</v>
      </c>
      <c r="AF19">
        <v>37018154.039999999</v>
      </c>
      <c r="AG19">
        <v>37992062.659999996</v>
      </c>
      <c r="AH19">
        <v>38986428.460000001</v>
      </c>
      <c r="AI19">
        <v>40003196.859999999</v>
      </c>
      <c r="AJ19">
        <v>41044723</v>
      </c>
      <c r="AK19">
        <v>42113929.990000002</v>
      </c>
      <c r="AL19">
        <v>43214305.079999998</v>
      </c>
      <c r="AM19">
        <v>44350020.420000002</v>
      </c>
    </row>
    <row r="20" spans="1:39" x14ac:dyDescent="0.25">
      <c r="A20" t="s">
        <v>143</v>
      </c>
      <c r="B20">
        <v>16277187.08</v>
      </c>
      <c r="C20">
        <v>16755000.880000001</v>
      </c>
      <c r="D20">
        <v>17238929.699999999</v>
      </c>
      <c r="E20">
        <v>17730442.960000001</v>
      </c>
      <c r="F20">
        <v>18230951.289999999</v>
      </c>
      <c r="G20">
        <v>18741805.030000001</v>
      </c>
      <c r="H20">
        <v>19264301.329999998</v>
      </c>
      <c r="I20">
        <v>19799648.920000002</v>
      </c>
      <c r="J20">
        <v>20348978.579999998</v>
      </c>
      <c r="K20">
        <v>20913389.489999998</v>
      </c>
      <c r="L20">
        <v>21493895.899999999</v>
      </c>
      <c r="M20">
        <v>22091489.329999998</v>
      </c>
      <c r="N20">
        <v>22707170.91</v>
      </c>
      <c r="O20">
        <v>23338759.66</v>
      </c>
      <c r="P20">
        <v>23989103</v>
      </c>
      <c r="Q20">
        <v>24658388.640000001</v>
      </c>
      <c r="R20">
        <v>25346885.489999998</v>
      </c>
      <c r="S20">
        <v>26054824.329999998</v>
      </c>
      <c r="T20">
        <v>26783979.02</v>
      </c>
      <c r="U20">
        <v>27533030.739999998</v>
      </c>
      <c r="V20">
        <v>28301924</v>
      </c>
      <c r="W20">
        <v>29090476.120000001</v>
      </c>
      <c r="X20">
        <v>29898450.690000001</v>
      </c>
      <c r="Y20">
        <v>30725586.359999999</v>
      </c>
      <c r="Z20">
        <v>31571621.789999999</v>
      </c>
      <c r="AA20">
        <v>32436322.949999999</v>
      </c>
      <c r="AB20">
        <v>33319514.379999999</v>
      </c>
      <c r="AC20">
        <v>34221114</v>
      </c>
      <c r="AD20">
        <v>35144578.530000001</v>
      </c>
      <c r="AE20">
        <v>36086796.520000003</v>
      </c>
      <c r="AF20">
        <v>37048390.920000002</v>
      </c>
      <c r="AG20">
        <v>38030162.43</v>
      </c>
      <c r="AH20">
        <v>39033197.909999996</v>
      </c>
      <c r="AI20">
        <v>40058977.659999996</v>
      </c>
      <c r="AJ20">
        <v>41109465.369999997</v>
      </c>
      <c r="AK20">
        <v>42187198.219999999</v>
      </c>
      <c r="AL20">
        <v>43295381.060000002</v>
      </c>
      <c r="AM20">
        <v>44437989.229999997</v>
      </c>
    </row>
    <row r="21" spans="1:39" x14ac:dyDescent="0.25">
      <c r="A21" t="s">
        <v>15</v>
      </c>
      <c r="B21">
        <v>121.58713299999999</v>
      </c>
      <c r="C21">
        <v>124.95790359999999</v>
      </c>
      <c r="D21">
        <v>127.7592452</v>
      </c>
      <c r="E21">
        <v>132.58746070000001</v>
      </c>
      <c r="F21">
        <v>137.03752499999999</v>
      </c>
      <c r="G21">
        <v>141.24938800000001</v>
      </c>
      <c r="H21">
        <v>144.75219150000001</v>
      </c>
      <c r="I21">
        <v>147.73448139999999</v>
      </c>
      <c r="J21">
        <v>150.34707109999999</v>
      </c>
      <c r="K21">
        <v>152.81399479999999</v>
      </c>
      <c r="L21">
        <v>155.153457</v>
      </c>
      <c r="M21">
        <v>157.35381469999999</v>
      </c>
      <c r="N21">
        <v>159.43190759999999</v>
      </c>
      <c r="O21">
        <v>161.57622459999999</v>
      </c>
      <c r="P21">
        <v>164.4721734</v>
      </c>
      <c r="Q21">
        <v>167.61142290000001</v>
      </c>
      <c r="R21">
        <v>171.0130589</v>
      </c>
      <c r="S21">
        <v>174.64962070000001</v>
      </c>
      <c r="T21">
        <v>178.50101169999999</v>
      </c>
      <c r="U21">
        <v>182.54606229999999</v>
      </c>
      <c r="V21">
        <v>186.7593967</v>
      </c>
      <c r="W21">
        <v>191.12301969999999</v>
      </c>
      <c r="X21">
        <v>195.6212128</v>
      </c>
      <c r="Y21">
        <v>200.24083580000001</v>
      </c>
      <c r="Z21">
        <v>204.97100750000001</v>
      </c>
      <c r="AA21">
        <v>209.80276470000001</v>
      </c>
      <c r="AB21">
        <v>214.7288083</v>
      </c>
      <c r="AC21">
        <v>219.74334440000001</v>
      </c>
      <c r="AD21">
        <v>225.05148890000001</v>
      </c>
      <c r="AE21">
        <v>231.14731180000001</v>
      </c>
      <c r="AF21">
        <v>237.62390909999999</v>
      </c>
      <c r="AG21">
        <v>244.46624550000001</v>
      </c>
      <c r="AH21">
        <v>251.63658359999999</v>
      </c>
      <c r="AI21">
        <v>259.10613389999997</v>
      </c>
      <c r="AJ21">
        <v>266.85927400000003</v>
      </c>
      <c r="AK21">
        <v>274.88855310000002</v>
      </c>
      <c r="AL21">
        <v>283.19785100000001</v>
      </c>
      <c r="AM21">
        <v>291.79724770000001</v>
      </c>
    </row>
    <row r="22" spans="1:39" x14ac:dyDescent="0.25">
      <c r="A22" t="s">
        <v>16</v>
      </c>
      <c r="B22">
        <v>411.05060300000002</v>
      </c>
      <c r="C22">
        <v>422.55114429999998</v>
      </c>
      <c r="D22">
        <v>433.02680140000001</v>
      </c>
      <c r="E22">
        <v>450.77114719999997</v>
      </c>
      <c r="F22">
        <v>467.9243391</v>
      </c>
      <c r="G22">
        <v>479.47966129999998</v>
      </c>
      <c r="H22">
        <v>489.6045699</v>
      </c>
      <c r="I22">
        <v>498.17493259999998</v>
      </c>
      <c r="J22">
        <v>505.44867590000001</v>
      </c>
      <c r="K22">
        <v>511.54684959999997</v>
      </c>
      <c r="L22">
        <v>516.82957769999996</v>
      </c>
      <c r="M22">
        <v>521.44826060000003</v>
      </c>
      <c r="N22">
        <v>525.56039529999998</v>
      </c>
      <c r="O22">
        <v>530.37213120000001</v>
      </c>
      <c r="P22">
        <v>539.32319489999998</v>
      </c>
      <c r="Q22">
        <v>549.02553469999998</v>
      </c>
      <c r="R22">
        <v>559.50864120000006</v>
      </c>
      <c r="S22">
        <v>570.70522310000001</v>
      </c>
      <c r="T22">
        <v>582.56324099999995</v>
      </c>
      <c r="U22">
        <v>595.05530599999997</v>
      </c>
      <c r="V22">
        <v>608.02215279999996</v>
      </c>
      <c r="W22">
        <v>621.39613299999996</v>
      </c>
      <c r="X22">
        <v>635.12721020000004</v>
      </c>
      <c r="Y22">
        <v>649.17621359999998</v>
      </c>
      <c r="Z22">
        <v>663.51209789999996</v>
      </c>
      <c r="AA22">
        <v>678.11028610000005</v>
      </c>
      <c r="AB22">
        <v>692.95174329999998</v>
      </c>
      <c r="AC22">
        <v>708.02251339999998</v>
      </c>
      <c r="AD22">
        <v>724.66288770000006</v>
      </c>
      <c r="AE22">
        <v>744.32567930000005</v>
      </c>
      <c r="AF22">
        <v>765.27669830000002</v>
      </c>
      <c r="AG22">
        <v>787.47217250000006</v>
      </c>
      <c r="AH22">
        <v>810.76741619999996</v>
      </c>
      <c r="AI22">
        <v>835.0558039</v>
      </c>
      <c r="AJ22">
        <v>860.3076926</v>
      </c>
      <c r="AK22">
        <v>886.51154350000002</v>
      </c>
      <c r="AL22">
        <v>913.72104000000002</v>
      </c>
      <c r="AM22">
        <v>941.99976379999998</v>
      </c>
    </row>
    <row r="23" spans="1:39" x14ac:dyDescent="0.25">
      <c r="A23" t="s">
        <v>17</v>
      </c>
      <c r="B23">
        <v>1245.3447020000001</v>
      </c>
      <c r="C23">
        <v>1282.035689</v>
      </c>
      <c r="D23">
        <v>1319.9670149999999</v>
      </c>
      <c r="E23">
        <v>1365.868514</v>
      </c>
      <c r="F23">
        <v>1409.6144850000001</v>
      </c>
      <c r="G23">
        <v>1449.653853</v>
      </c>
      <c r="H23">
        <v>1486.0611839999999</v>
      </c>
      <c r="I23">
        <v>1505.981757</v>
      </c>
      <c r="J23">
        <v>1519.157649</v>
      </c>
      <c r="K23">
        <v>1528.4140930000001</v>
      </c>
      <c r="L23">
        <v>1535.744733</v>
      </c>
      <c r="M23">
        <v>1541.4911500000001</v>
      </c>
      <c r="N23">
        <v>1545.920408</v>
      </c>
      <c r="O23">
        <v>1553.834118</v>
      </c>
      <c r="P23">
        <v>1577.541651</v>
      </c>
      <c r="Q23">
        <v>1605.290262</v>
      </c>
      <c r="R23">
        <v>1635.6819049999999</v>
      </c>
      <c r="S23">
        <v>1668.104415</v>
      </c>
      <c r="T23">
        <v>1702.2788700000001</v>
      </c>
      <c r="U23">
        <v>1737.8938009999999</v>
      </c>
      <c r="V23">
        <v>1774.7263829999999</v>
      </c>
      <c r="W23">
        <v>1812.603249</v>
      </c>
      <c r="X23">
        <v>1851.3830620000001</v>
      </c>
      <c r="Y23">
        <v>1890.9527</v>
      </c>
      <c r="Z23">
        <v>1931.2212489999999</v>
      </c>
      <c r="AA23">
        <v>1972.1156269999999</v>
      </c>
      <c r="AB23">
        <v>2013.577902</v>
      </c>
      <c r="AC23">
        <v>2055.564038</v>
      </c>
      <c r="AD23">
        <v>2102.1852050000002</v>
      </c>
      <c r="AE23">
        <v>2163.4920189999998</v>
      </c>
      <c r="AF23">
        <v>2229.7913279999998</v>
      </c>
      <c r="AG23">
        <v>2299.891177</v>
      </c>
      <c r="AH23">
        <v>2373.3369010000001</v>
      </c>
      <c r="AI23">
        <v>2449.8955609999998</v>
      </c>
      <c r="AJ23">
        <v>2529.4643780000001</v>
      </c>
      <c r="AK23">
        <v>2612.041858</v>
      </c>
      <c r="AL23">
        <v>2697.717901</v>
      </c>
      <c r="AM23">
        <v>2786.6632599999998</v>
      </c>
    </row>
    <row r="24" spans="1:39" x14ac:dyDescent="0.25">
      <c r="A24" t="s">
        <v>18</v>
      </c>
      <c r="B24">
        <v>82.998924400000007</v>
      </c>
      <c r="C24">
        <v>85.773660550000002</v>
      </c>
      <c r="D24">
        <v>88.623055190000002</v>
      </c>
      <c r="E24">
        <v>92.132366520000005</v>
      </c>
      <c r="F24">
        <v>95.60080404</v>
      </c>
      <c r="G24">
        <v>98.26883995</v>
      </c>
      <c r="H24">
        <v>100.6714925</v>
      </c>
      <c r="I24">
        <v>102.7516076</v>
      </c>
      <c r="J24">
        <v>104.5801323</v>
      </c>
      <c r="K24">
        <v>106.24796980000001</v>
      </c>
      <c r="L24">
        <v>107.77120309999999</v>
      </c>
      <c r="M24">
        <v>109.15074989999999</v>
      </c>
      <c r="N24">
        <v>110.4018782</v>
      </c>
      <c r="O24">
        <v>111.7217689</v>
      </c>
      <c r="P24">
        <v>113.7115776</v>
      </c>
      <c r="Q24">
        <v>115.8151439</v>
      </c>
      <c r="R24">
        <v>118.0791029</v>
      </c>
      <c r="S24">
        <v>120.5010217</v>
      </c>
      <c r="T24">
        <v>123.0726434</v>
      </c>
      <c r="U24">
        <v>125.790989</v>
      </c>
      <c r="V24">
        <v>128.62473320000001</v>
      </c>
      <c r="W24">
        <v>131.55856850000001</v>
      </c>
      <c r="X24">
        <v>134.5800796</v>
      </c>
      <c r="Y24">
        <v>137.67913909999999</v>
      </c>
      <c r="Z24">
        <v>140.8475325</v>
      </c>
      <c r="AA24">
        <v>144.07864989999999</v>
      </c>
      <c r="AB24">
        <v>147.36728260000001</v>
      </c>
      <c r="AC24">
        <v>150.7094941</v>
      </c>
      <c r="AD24">
        <v>154.3404491</v>
      </c>
      <c r="AE24">
        <v>158.45694109999999</v>
      </c>
      <c r="AF24">
        <v>162.84145079999999</v>
      </c>
      <c r="AG24">
        <v>167.51121810000001</v>
      </c>
      <c r="AH24">
        <v>172.43685880000001</v>
      </c>
      <c r="AI24">
        <v>177.59168399999999</v>
      </c>
      <c r="AJ24">
        <v>182.96288050000001</v>
      </c>
      <c r="AK24">
        <v>188.54220979999999</v>
      </c>
      <c r="AL24">
        <v>194.33512579999999</v>
      </c>
      <c r="AM24">
        <v>200.34969280000001</v>
      </c>
    </row>
    <row r="25" spans="1:39" x14ac:dyDescent="0.25">
      <c r="A25" t="s">
        <v>19</v>
      </c>
      <c r="B25">
        <v>7.5365014899999999E-2</v>
      </c>
      <c r="C25">
        <v>7.7737282399999996E-2</v>
      </c>
      <c r="D25">
        <v>7.9792001000000001E-2</v>
      </c>
      <c r="E25">
        <v>8.3114028199999995E-2</v>
      </c>
      <c r="F25">
        <v>8.5859510400000005E-2</v>
      </c>
      <c r="G25">
        <v>8.8343061799999997E-2</v>
      </c>
      <c r="H25">
        <v>9.0399780499999999E-2</v>
      </c>
      <c r="I25">
        <v>9.2220342999999996E-2</v>
      </c>
      <c r="J25">
        <v>9.3873177899999896E-2</v>
      </c>
      <c r="K25">
        <v>9.5486121100000002E-2</v>
      </c>
      <c r="L25">
        <v>9.7069280699999996E-2</v>
      </c>
      <c r="M25">
        <v>9.8617471999999998E-2</v>
      </c>
      <c r="N25">
        <v>0.1001453996</v>
      </c>
      <c r="O25">
        <v>0.1017085829</v>
      </c>
      <c r="P25">
        <v>0.1037026157</v>
      </c>
      <c r="Q25">
        <v>0.1057967673</v>
      </c>
      <c r="R25">
        <v>0.10800381520000001</v>
      </c>
      <c r="S25">
        <v>0.1103115147</v>
      </c>
      <c r="T25">
        <v>0.11272077179999999</v>
      </c>
      <c r="U25">
        <v>0.11522068789999999</v>
      </c>
      <c r="V25">
        <v>0.1177987568</v>
      </c>
      <c r="W25">
        <v>0.12044780419999999</v>
      </c>
      <c r="X25">
        <v>0.1231620749</v>
      </c>
      <c r="Y25">
        <v>0.12593707200000001</v>
      </c>
      <c r="Z25">
        <v>0.1287692412</v>
      </c>
      <c r="AA25">
        <v>0.1316557656</v>
      </c>
      <c r="AB25">
        <v>0.13459446789999999</v>
      </c>
      <c r="AC25">
        <v>0.13758379179999999</v>
      </c>
      <c r="AD25">
        <v>0.14092185679999999</v>
      </c>
      <c r="AE25">
        <v>0.14482515169999999</v>
      </c>
      <c r="AF25">
        <v>0.14899472890000001</v>
      </c>
      <c r="AG25">
        <v>0.15340007729999999</v>
      </c>
      <c r="AH25">
        <v>0.1580075443</v>
      </c>
      <c r="AI25">
        <v>0.16279528309999999</v>
      </c>
      <c r="AJ25">
        <v>0.16775330290000001</v>
      </c>
      <c r="AK25">
        <v>0.1728787896</v>
      </c>
      <c r="AL25">
        <v>0.1781771124</v>
      </c>
      <c r="AM25">
        <v>0.18365803180000001</v>
      </c>
    </row>
    <row r="26" spans="1:39" x14ac:dyDescent="0.25">
      <c r="A26" t="s">
        <v>20</v>
      </c>
      <c r="B26">
        <v>594.8122535</v>
      </c>
      <c r="C26">
        <v>610.18035580000003</v>
      </c>
      <c r="D26">
        <v>625.56410259999996</v>
      </c>
      <c r="E26">
        <v>648.26648150000005</v>
      </c>
      <c r="F26">
        <v>670.55221879999999</v>
      </c>
      <c r="G26">
        <v>687.64352399999996</v>
      </c>
      <c r="H26">
        <v>704.17578660000004</v>
      </c>
      <c r="I26">
        <v>720.2147655</v>
      </c>
      <c r="J26">
        <v>735.69673279999995</v>
      </c>
      <c r="K26">
        <v>749.27474529999995</v>
      </c>
      <c r="L26">
        <v>762.43008840000005</v>
      </c>
      <c r="M26">
        <v>775.32485689999999</v>
      </c>
      <c r="N26">
        <v>788.06205720000003</v>
      </c>
      <c r="O26">
        <v>800.54530239999997</v>
      </c>
      <c r="P26">
        <v>817.57860449999998</v>
      </c>
      <c r="Q26">
        <v>834.92390409999996</v>
      </c>
      <c r="R26">
        <v>852.73931230000005</v>
      </c>
      <c r="S26">
        <v>871.05565130000002</v>
      </c>
      <c r="T26">
        <v>889.94210850000002</v>
      </c>
      <c r="U26">
        <v>909.41312949999997</v>
      </c>
      <c r="V26">
        <v>929.32067459999996</v>
      </c>
      <c r="W26">
        <v>949.61952929999995</v>
      </c>
      <c r="X26">
        <v>970.27992529999995</v>
      </c>
      <c r="Y26">
        <v>991.27938219999999</v>
      </c>
      <c r="Z26">
        <v>1012.600286</v>
      </c>
      <c r="AA26">
        <v>1034.2290399999999</v>
      </c>
      <c r="AB26">
        <v>1056.156041</v>
      </c>
      <c r="AC26">
        <v>1078.3761420000001</v>
      </c>
      <c r="AD26">
        <v>1103.148625</v>
      </c>
      <c r="AE26">
        <v>1133.359371</v>
      </c>
      <c r="AF26">
        <v>1165.480082</v>
      </c>
      <c r="AG26">
        <v>1199.297511</v>
      </c>
      <c r="AH26">
        <v>1234.616571</v>
      </c>
      <c r="AI26">
        <v>1271.316472</v>
      </c>
      <c r="AJ26">
        <v>1309.3769179999999</v>
      </c>
      <c r="AK26">
        <v>1348.812156</v>
      </c>
      <c r="AL26">
        <v>1389.716629</v>
      </c>
      <c r="AM26">
        <v>1432.205402</v>
      </c>
    </row>
    <row r="27" spans="1:39" x14ac:dyDescent="0.25">
      <c r="A27" t="s">
        <v>21</v>
      </c>
      <c r="B27">
        <v>1.1275404570000001</v>
      </c>
      <c r="C27">
        <v>1.166647255</v>
      </c>
      <c r="D27">
        <v>1.208819876</v>
      </c>
      <c r="E27">
        <v>1.2574783700000001</v>
      </c>
      <c r="F27">
        <v>1.300644345</v>
      </c>
      <c r="G27">
        <v>1.3391774489999999</v>
      </c>
      <c r="H27">
        <v>1.3746642060000001</v>
      </c>
      <c r="I27">
        <v>1.402032921</v>
      </c>
      <c r="J27">
        <v>1.4257205909999999</v>
      </c>
      <c r="K27">
        <v>1.4429919090000001</v>
      </c>
      <c r="L27">
        <v>1.4588667120000001</v>
      </c>
      <c r="M27">
        <v>1.4739235719999999</v>
      </c>
      <c r="N27">
        <v>1.48846733</v>
      </c>
      <c r="O27">
        <v>1.5040367349999999</v>
      </c>
      <c r="P27">
        <v>1.529758621</v>
      </c>
      <c r="Q27">
        <v>1.5577197810000001</v>
      </c>
      <c r="R27">
        <v>1.587327647</v>
      </c>
      <c r="S27">
        <v>1.618231424</v>
      </c>
      <c r="T27">
        <v>1.650354817</v>
      </c>
      <c r="U27">
        <v>1.6834959979999999</v>
      </c>
      <c r="V27">
        <v>1.717515189</v>
      </c>
      <c r="W27">
        <v>1.7523028510000001</v>
      </c>
      <c r="X27">
        <v>1.7877675</v>
      </c>
      <c r="Y27">
        <v>1.82383553</v>
      </c>
      <c r="Z27">
        <v>1.860446998</v>
      </c>
      <c r="AA27">
        <v>1.8975527590000001</v>
      </c>
      <c r="AB27">
        <v>1.935112975</v>
      </c>
      <c r="AC27">
        <v>1.9730968769999999</v>
      </c>
      <c r="AD27">
        <v>2.0179445949999999</v>
      </c>
      <c r="AE27">
        <v>2.0759293950000002</v>
      </c>
      <c r="AF27">
        <v>2.1393630539999999</v>
      </c>
      <c r="AG27">
        <v>2.2070639029999999</v>
      </c>
      <c r="AH27">
        <v>2.2783610250000002</v>
      </c>
      <c r="AI27">
        <v>2.3528482789999998</v>
      </c>
      <c r="AJ27">
        <v>2.4303040120000001</v>
      </c>
      <c r="AK27">
        <v>2.5106472809999998</v>
      </c>
      <c r="AL27">
        <v>2.5939130650000002</v>
      </c>
      <c r="AM27">
        <v>2.680230087</v>
      </c>
    </row>
    <row r="28" spans="1:39" x14ac:dyDescent="0.25">
      <c r="A28" t="s">
        <v>22</v>
      </c>
      <c r="B28">
        <v>11.097</v>
      </c>
      <c r="C28">
        <v>11.494659840000001</v>
      </c>
      <c r="D28">
        <v>11.94890133</v>
      </c>
      <c r="E28">
        <v>12.523910860000001</v>
      </c>
      <c r="F28">
        <v>13.008739719999999</v>
      </c>
      <c r="G28">
        <v>13.339846229999999</v>
      </c>
      <c r="H28">
        <v>13.618235779999999</v>
      </c>
      <c r="I28">
        <v>13.851545720000001</v>
      </c>
      <c r="J28">
        <v>14.04963382</v>
      </c>
      <c r="K28">
        <v>14.22419129</v>
      </c>
      <c r="L28">
        <v>14.37905892</v>
      </c>
      <c r="M28">
        <v>14.51640781</v>
      </c>
      <c r="N28">
        <v>14.640240029999999</v>
      </c>
      <c r="O28">
        <v>14.78191174</v>
      </c>
      <c r="P28">
        <v>15.012865290000001</v>
      </c>
      <c r="Q28">
        <v>15.255168210000001</v>
      </c>
      <c r="R28">
        <v>15.51334509</v>
      </c>
      <c r="S28">
        <v>15.78650416</v>
      </c>
      <c r="T28">
        <v>16.073839540000002</v>
      </c>
      <c r="U28">
        <v>16.37528081</v>
      </c>
      <c r="V28">
        <v>16.68695911</v>
      </c>
      <c r="W28">
        <v>17.00719599</v>
      </c>
      <c r="X28">
        <v>17.334712870000001</v>
      </c>
      <c r="Y28">
        <v>17.668510139999999</v>
      </c>
      <c r="Z28">
        <v>18.007799389999999</v>
      </c>
      <c r="AA28">
        <v>18.351958249999999</v>
      </c>
      <c r="AB28">
        <v>18.70050432</v>
      </c>
      <c r="AC28">
        <v>19.053082530000001</v>
      </c>
      <c r="AD28">
        <v>19.495303180000001</v>
      </c>
      <c r="AE28">
        <v>20.03120706</v>
      </c>
      <c r="AF28">
        <v>20.621184060000001</v>
      </c>
      <c r="AG28">
        <v>21.260132070000001</v>
      </c>
      <c r="AH28">
        <v>21.939856110000001</v>
      </c>
      <c r="AI28">
        <v>22.654308100000002</v>
      </c>
      <c r="AJ28">
        <v>23.40039062</v>
      </c>
      <c r="AK28">
        <v>24.176324640000001</v>
      </c>
      <c r="AL28">
        <v>24.98256026</v>
      </c>
      <c r="AM28">
        <v>25.820153810000001</v>
      </c>
    </row>
    <row r="29" spans="1:39" x14ac:dyDescent="0.25">
      <c r="A29" t="s">
        <v>23</v>
      </c>
      <c r="B29">
        <v>37.027999999999999</v>
      </c>
      <c r="C29">
        <v>37.977122389999998</v>
      </c>
      <c r="D29">
        <v>38.394221350000002</v>
      </c>
      <c r="E29">
        <v>39.092374620000001</v>
      </c>
      <c r="F29">
        <v>39.533378399999997</v>
      </c>
      <c r="G29">
        <v>40.027018009999999</v>
      </c>
      <c r="H29">
        <v>40.534402190000002</v>
      </c>
      <c r="I29">
        <v>41.148181860000001</v>
      </c>
      <c r="J29">
        <v>41.862103230000002</v>
      </c>
      <c r="K29">
        <v>42.688907200000003</v>
      </c>
      <c r="L29">
        <v>43.594191960000003</v>
      </c>
      <c r="M29">
        <v>44.543150070000003</v>
      </c>
      <c r="N29">
        <v>45.516428660000003</v>
      </c>
      <c r="O29">
        <v>46.589609189999997</v>
      </c>
      <c r="P29">
        <v>47.862460509999998</v>
      </c>
      <c r="Q29">
        <v>49.166363949999997</v>
      </c>
      <c r="R29">
        <v>50.505259580000001</v>
      </c>
      <c r="S29">
        <v>51.876833429999998</v>
      </c>
      <c r="T29">
        <v>53.293044309999999</v>
      </c>
      <c r="U29">
        <v>54.753169</v>
      </c>
      <c r="V29">
        <v>56.255108649999997</v>
      </c>
      <c r="W29">
        <v>57.79838556</v>
      </c>
      <c r="X29">
        <v>59.382616370000001</v>
      </c>
      <c r="Y29">
        <v>61.007671960000003</v>
      </c>
      <c r="Z29">
        <v>62.673667029999997</v>
      </c>
      <c r="AA29">
        <v>64.380942399999995</v>
      </c>
      <c r="AB29">
        <v>66.130062730000006</v>
      </c>
      <c r="AC29">
        <v>67.921833890000002</v>
      </c>
      <c r="AD29">
        <v>69.691913760000006</v>
      </c>
      <c r="AE29">
        <v>71.604958499999995</v>
      </c>
      <c r="AF29">
        <v>73.56552259</v>
      </c>
      <c r="AG29">
        <v>75.58787135</v>
      </c>
      <c r="AH29">
        <v>77.670310999999998</v>
      </c>
      <c r="AI29">
        <v>79.810745139999995</v>
      </c>
      <c r="AJ29">
        <v>82.007783910000001</v>
      </c>
      <c r="AK29">
        <v>84.263805759999997</v>
      </c>
      <c r="AL29">
        <v>86.583151169999894</v>
      </c>
      <c r="AM29">
        <v>88.971489890000001</v>
      </c>
    </row>
    <row r="30" spans="1:39" x14ac:dyDescent="0.25">
      <c r="A30" t="s">
        <v>24</v>
      </c>
      <c r="B30">
        <v>530.9840001</v>
      </c>
      <c r="C30">
        <v>544.64385319999997</v>
      </c>
      <c r="D30">
        <v>551.72999270000003</v>
      </c>
      <c r="E30">
        <v>560.3551741</v>
      </c>
      <c r="F30">
        <v>568.52426179999998</v>
      </c>
      <c r="G30">
        <v>574.26611100000002</v>
      </c>
      <c r="H30">
        <v>582.64389070000004</v>
      </c>
      <c r="I30">
        <v>593.51968160000001</v>
      </c>
      <c r="J30">
        <v>606.35298169999999</v>
      </c>
      <c r="K30">
        <v>620.53256729999998</v>
      </c>
      <c r="L30">
        <v>635.74394010000003</v>
      </c>
      <c r="M30">
        <v>651.57247240000004</v>
      </c>
      <c r="N30">
        <v>667.74964799999998</v>
      </c>
      <c r="O30">
        <v>684.69486800000004</v>
      </c>
      <c r="P30">
        <v>705.42998150000005</v>
      </c>
      <c r="Q30">
        <v>725.9600107</v>
      </c>
      <c r="R30">
        <v>746.58568000000002</v>
      </c>
      <c r="S30">
        <v>767.44727239999997</v>
      </c>
      <c r="T30">
        <v>788.80340060000003</v>
      </c>
      <c r="U30">
        <v>810.76120230000004</v>
      </c>
      <c r="V30">
        <v>833.21698289999995</v>
      </c>
      <c r="W30">
        <v>856.17153169999995</v>
      </c>
      <c r="X30">
        <v>879.63286230000006</v>
      </c>
      <c r="Y30">
        <v>903.61143830000003</v>
      </c>
      <c r="Z30">
        <v>928.11960669999996</v>
      </c>
      <c r="AA30">
        <v>953.17174920000002</v>
      </c>
      <c r="AB30">
        <v>978.78484749999996</v>
      </c>
      <c r="AC30">
        <v>1004.979283</v>
      </c>
      <c r="AD30">
        <v>1030.672957</v>
      </c>
      <c r="AE30">
        <v>1058.071569</v>
      </c>
      <c r="AF30">
        <v>1085.737787</v>
      </c>
      <c r="AG30">
        <v>1114.1119619999999</v>
      </c>
      <c r="AH30">
        <v>1143.242356</v>
      </c>
      <c r="AI30">
        <v>1173.1369529999999</v>
      </c>
      <c r="AJ30">
        <v>1203.8375619999999</v>
      </c>
      <c r="AK30">
        <v>1235.4115320000001</v>
      </c>
      <c r="AL30">
        <v>1267.985897</v>
      </c>
      <c r="AM30">
        <v>1301.684246</v>
      </c>
    </row>
    <row r="31" spans="1:39" x14ac:dyDescent="0.25">
      <c r="A31" t="s">
        <v>25</v>
      </c>
      <c r="B31">
        <v>4.4478590499999999</v>
      </c>
      <c r="C31">
        <v>4.5469363989999998</v>
      </c>
      <c r="D31">
        <v>4.608127101</v>
      </c>
      <c r="E31">
        <v>4.6526624810000001</v>
      </c>
      <c r="F31">
        <v>4.6939799649999996</v>
      </c>
      <c r="G31">
        <v>4.7514366189999997</v>
      </c>
      <c r="H31">
        <v>4.8302033990000002</v>
      </c>
      <c r="I31">
        <v>4.9134419170000001</v>
      </c>
      <c r="J31">
        <v>5.0060596029999997</v>
      </c>
      <c r="K31">
        <v>5.0982179500000004</v>
      </c>
      <c r="L31">
        <v>5.1993076709999997</v>
      </c>
      <c r="M31">
        <v>5.3064872899999997</v>
      </c>
      <c r="N31">
        <v>5.4172602149999998</v>
      </c>
      <c r="O31">
        <v>5.5381695459999998</v>
      </c>
      <c r="P31">
        <v>5.6924968109999998</v>
      </c>
      <c r="Q31">
        <v>5.8517833359999996</v>
      </c>
      <c r="R31">
        <v>6.014561005</v>
      </c>
      <c r="S31">
        <v>6.180395356</v>
      </c>
      <c r="T31">
        <v>6.3507290029999997</v>
      </c>
      <c r="U31">
        <v>6.5254621310000003</v>
      </c>
      <c r="V31">
        <v>6.7046077730000002</v>
      </c>
      <c r="W31">
        <v>6.88816659</v>
      </c>
      <c r="X31">
        <v>7.0761228809999999</v>
      </c>
      <c r="Y31">
        <v>7.2684771420000001</v>
      </c>
      <c r="Z31">
        <v>7.4652494699999998</v>
      </c>
      <c r="AA31">
        <v>7.6664802830000003</v>
      </c>
      <c r="AB31">
        <v>7.8722314459999998</v>
      </c>
      <c r="AC31">
        <v>8.0825897330000007</v>
      </c>
      <c r="AD31">
        <v>8.2875376359999997</v>
      </c>
      <c r="AE31">
        <v>8.5211282869999998</v>
      </c>
      <c r="AF31">
        <v>8.7615584930000008</v>
      </c>
      <c r="AG31">
        <v>9.009133727</v>
      </c>
      <c r="AH31">
        <v>9.2638524180000008</v>
      </c>
      <c r="AI31">
        <v>9.5256966670000001</v>
      </c>
      <c r="AJ31">
        <v>9.7945651250000001</v>
      </c>
      <c r="AK31">
        <v>10.070808380000001</v>
      </c>
      <c r="AL31">
        <v>10.35490184</v>
      </c>
      <c r="AM31">
        <v>10.647528169999999</v>
      </c>
    </row>
    <row r="32" spans="1:39" x14ac:dyDescent="0.25">
      <c r="A32" t="s">
        <v>26</v>
      </c>
      <c r="B32">
        <v>86.327000040000001</v>
      </c>
      <c r="C32">
        <v>88.304080639999995</v>
      </c>
      <c r="D32">
        <v>89.624092840000003</v>
      </c>
      <c r="E32">
        <v>90.918095769999894</v>
      </c>
      <c r="F32">
        <v>91.948571180000002</v>
      </c>
      <c r="G32">
        <v>92.622006819999996</v>
      </c>
      <c r="H32">
        <v>93.646761280000007</v>
      </c>
      <c r="I32">
        <v>95.032393010000007</v>
      </c>
      <c r="J32">
        <v>96.697067020000006</v>
      </c>
      <c r="K32">
        <v>98.606756270000005</v>
      </c>
      <c r="L32">
        <v>100.6796423</v>
      </c>
      <c r="M32">
        <v>102.833643</v>
      </c>
      <c r="N32">
        <v>105.0162886</v>
      </c>
      <c r="O32">
        <v>107.4390918</v>
      </c>
      <c r="P32">
        <v>110.4670605</v>
      </c>
      <c r="Q32">
        <v>113.5072716</v>
      </c>
      <c r="R32">
        <v>116.5970301</v>
      </c>
      <c r="S32">
        <v>119.7473614</v>
      </c>
      <c r="T32">
        <v>122.99722920000001</v>
      </c>
      <c r="U32">
        <v>126.3538762</v>
      </c>
      <c r="V32">
        <v>129.799127</v>
      </c>
      <c r="W32">
        <v>133.32985669999999</v>
      </c>
      <c r="X32">
        <v>136.9445212</v>
      </c>
      <c r="Y32">
        <v>140.64256589999999</v>
      </c>
      <c r="Z32">
        <v>144.42421529999999</v>
      </c>
      <c r="AA32">
        <v>148.29037600000001</v>
      </c>
      <c r="AB32">
        <v>152.24265299999999</v>
      </c>
      <c r="AC32">
        <v>156.28342290000001</v>
      </c>
      <c r="AD32">
        <v>160.33845070000001</v>
      </c>
      <c r="AE32">
        <v>164.65212099999999</v>
      </c>
      <c r="AF32">
        <v>169.0650618</v>
      </c>
      <c r="AG32">
        <v>173.64042230000001</v>
      </c>
      <c r="AH32">
        <v>178.37471669999999</v>
      </c>
      <c r="AI32">
        <v>183.260042</v>
      </c>
      <c r="AJ32">
        <v>188.29447579999999</v>
      </c>
      <c r="AK32">
        <v>193.4832791</v>
      </c>
      <c r="AL32">
        <v>198.84188599999999</v>
      </c>
      <c r="AM32">
        <v>204.38706550000001</v>
      </c>
    </row>
    <row r="33" spans="1:39" x14ac:dyDescent="0.25">
      <c r="A33" t="s">
        <v>27</v>
      </c>
      <c r="B33">
        <v>10285.555549999999</v>
      </c>
      <c r="C33">
        <v>10549.20066</v>
      </c>
      <c r="D33">
        <v>10665.06149</v>
      </c>
      <c r="E33">
        <v>10858.99295</v>
      </c>
      <c r="F33">
        <v>10981.494000000001</v>
      </c>
      <c r="G33">
        <v>11118.616110000001</v>
      </c>
      <c r="H33">
        <v>11259.55616</v>
      </c>
      <c r="I33">
        <v>11430.050520000001</v>
      </c>
      <c r="J33">
        <v>11628.362010000001</v>
      </c>
      <c r="K33">
        <v>11858.029780000001</v>
      </c>
      <c r="L33">
        <v>12109.49777</v>
      </c>
      <c r="M33">
        <v>12373.097239999999</v>
      </c>
      <c r="N33">
        <v>12643.45241</v>
      </c>
      <c r="O33">
        <v>12941.55811</v>
      </c>
      <c r="P33">
        <v>13295.127920000001</v>
      </c>
      <c r="Q33">
        <v>13657.32332</v>
      </c>
      <c r="R33">
        <v>14029.23877</v>
      </c>
      <c r="S33">
        <v>14410.23151</v>
      </c>
      <c r="T33">
        <v>14803.62342</v>
      </c>
      <c r="U33">
        <v>15209.213610000001</v>
      </c>
      <c r="V33">
        <v>15626.41907</v>
      </c>
      <c r="W33">
        <v>16055.107099999999</v>
      </c>
      <c r="X33">
        <v>16495.17121</v>
      </c>
      <c r="Y33">
        <v>16946.575540000002</v>
      </c>
      <c r="Z33">
        <v>17409.35195</v>
      </c>
      <c r="AA33">
        <v>17883.595109999998</v>
      </c>
      <c r="AB33">
        <v>18369.461869999999</v>
      </c>
      <c r="AC33">
        <v>18867.176080000001</v>
      </c>
      <c r="AD33">
        <v>19358.86493</v>
      </c>
      <c r="AE33">
        <v>19890.266250000001</v>
      </c>
      <c r="AF33">
        <v>20434.867389999999</v>
      </c>
      <c r="AG33">
        <v>20996.630929999999</v>
      </c>
      <c r="AH33">
        <v>21575.08639</v>
      </c>
      <c r="AI33">
        <v>22169.651430000002</v>
      </c>
      <c r="AJ33">
        <v>22779.939969999999</v>
      </c>
      <c r="AK33">
        <v>23406.612710000001</v>
      </c>
      <c r="AL33">
        <v>24050.875329999999</v>
      </c>
      <c r="AM33">
        <v>24714.302749999999</v>
      </c>
    </row>
    <row r="34" spans="1:39" x14ac:dyDescent="0.25">
      <c r="A34" t="s">
        <v>28</v>
      </c>
      <c r="B34">
        <v>147495.55559999999</v>
      </c>
      <c r="C34">
        <v>151289.95920000001</v>
      </c>
      <c r="D34">
        <v>153258.33129999999</v>
      </c>
      <c r="E34">
        <v>155654.215</v>
      </c>
      <c r="F34">
        <v>157923.40609999999</v>
      </c>
      <c r="G34">
        <v>159518.36420000001</v>
      </c>
      <c r="H34">
        <v>161845.5252</v>
      </c>
      <c r="I34">
        <v>164866.57819999999</v>
      </c>
      <c r="J34">
        <v>168431.38380000001</v>
      </c>
      <c r="K34">
        <v>172370.15760000001</v>
      </c>
      <c r="L34">
        <v>176595.53890000001</v>
      </c>
      <c r="M34">
        <v>180992.35339999999</v>
      </c>
      <c r="N34">
        <v>185486.01329999999</v>
      </c>
      <c r="O34">
        <v>190193.0189</v>
      </c>
      <c r="P34">
        <v>195952.7726</v>
      </c>
      <c r="Q34">
        <v>201655.55850000001</v>
      </c>
      <c r="R34">
        <v>207384.9111</v>
      </c>
      <c r="S34">
        <v>213179.79790000001</v>
      </c>
      <c r="T34">
        <v>219112.0557</v>
      </c>
      <c r="U34">
        <v>225211.44510000001</v>
      </c>
      <c r="V34">
        <v>231449.16190000001</v>
      </c>
      <c r="W34">
        <v>237825.42550000001</v>
      </c>
      <c r="X34">
        <v>244342.46170000001</v>
      </c>
      <c r="Y34">
        <v>251003.17730000001</v>
      </c>
      <c r="Z34">
        <v>257811.0019</v>
      </c>
      <c r="AA34">
        <v>264769.93030000001</v>
      </c>
      <c r="AB34">
        <v>271884.67989999999</v>
      </c>
      <c r="AC34">
        <v>279160.91190000001</v>
      </c>
      <c r="AD34">
        <v>286298.04369999998</v>
      </c>
      <c r="AE34">
        <v>293908.76919999998</v>
      </c>
      <c r="AF34">
        <v>301593.8297</v>
      </c>
      <c r="AG34">
        <v>309475.54499999998</v>
      </c>
      <c r="AH34">
        <v>317567.321</v>
      </c>
      <c r="AI34">
        <v>325871.37569999998</v>
      </c>
      <c r="AJ34">
        <v>334399.32270000002</v>
      </c>
      <c r="AK34">
        <v>343169.87</v>
      </c>
      <c r="AL34">
        <v>352218.30469999998</v>
      </c>
      <c r="AM34">
        <v>361578.9572</v>
      </c>
    </row>
    <row r="35" spans="1:39" x14ac:dyDescent="0.25">
      <c r="A35" t="s">
        <v>29</v>
      </c>
      <c r="B35">
        <v>1235.5164030000001</v>
      </c>
      <c r="C35">
        <v>1263.037889</v>
      </c>
      <c r="D35">
        <v>1280.035306</v>
      </c>
      <c r="E35">
        <v>1292.4062449999999</v>
      </c>
      <c r="F35">
        <v>1303.8833239999999</v>
      </c>
      <c r="G35">
        <v>1319.8435050000001</v>
      </c>
      <c r="H35">
        <v>1341.723166</v>
      </c>
      <c r="I35">
        <v>1364.844977</v>
      </c>
      <c r="J35">
        <v>1390.5721120000001</v>
      </c>
      <c r="K35">
        <v>1416.1716530000001</v>
      </c>
      <c r="L35">
        <v>1444.252131</v>
      </c>
      <c r="M35">
        <v>1474.0242470000001</v>
      </c>
      <c r="N35">
        <v>1504.794504</v>
      </c>
      <c r="O35">
        <v>1538.380429</v>
      </c>
      <c r="P35">
        <v>1581.249114</v>
      </c>
      <c r="Q35">
        <v>1625.495371</v>
      </c>
      <c r="R35">
        <v>1670.7113899999999</v>
      </c>
      <c r="S35">
        <v>1716.776488</v>
      </c>
      <c r="T35">
        <v>1764.09139</v>
      </c>
      <c r="U35">
        <v>1812.6283699999999</v>
      </c>
      <c r="V35">
        <v>1862.391048</v>
      </c>
      <c r="W35">
        <v>1913.379608</v>
      </c>
      <c r="X35">
        <v>1965.5896889999999</v>
      </c>
      <c r="Y35">
        <v>2019.021428</v>
      </c>
      <c r="Z35">
        <v>2073.6804080000002</v>
      </c>
      <c r="AA35">
        <v>2129.5778559999999</v>
      </c>
      <c r="AB35">
        <v>2186.7309570000002</v>
      </c>
      <c r="AC35">
        <v>2245.1638149999999</v>
      </c>
      <c r="AD35">
        <v>2302.0937880000001</v>
      </c>
      <c r="AE35">
        <v>2366.9800799999998</v>
      </c>
      <c r="AF35">
        <v>2433.7662479999999</v>
      </c>
      <c r="AG35">
        <v>2502.537147</v>
      </c>
      <c r="AH35">
        <v>2573.2923380000002</v>
      </c>
      <c r="AI35">
        <v>2646.026852</v>
      </c>
      <c r="AJ35">
        <v>2720.7125350000001</v>
      </c>
      <c r="AK35">
        <v>2797.4467709999999</v>
      </c>
      <c r="AL35">
        <v>2876.3616219999999</v>
      </c>
      <c r="AM35">
        <v>2957.646714</v>
      </c>
    </row>
    <row r="36" spans="1:39" x14ac:dyDescent="0.25">
      <c r="A36" t="s">
        <v>30</v>
      </c>
      <c r="B36">
        <v>23979.722229999999</v>
      </c>
      <c r="C36">
        <v>24528.91129</v>
      </c>
      <c r="D36">
        <v>24895.581340000001</v>
      </c>
      <c r="E36">
        <v>25255.026600000001</v>
      </c>
      <c r="F36">
        <v>25541.269769999999</v>
      </c>
      <c r="G36">
        <v>25728.335230000001</v>
      </c>
      <c r="H36">
        <v>26012.989239999999</v>
      </c>
      <c r="I36">
        <v>26397.88695</v>
      </c>
      <c r="J36">
        <v>26860.296399999999</v>
      </c>
      <c r="K36">
        <v>27390.765630000002</v>
      </c>
      <c r="L36">
        <v>27966.567309999999</v>
      </c>
      <c r="M36">
        <v>28564.900839999998</v>
      </c>
      <c r="N36">
        <v>29171.191279999999</v>
      </c>
      <c r="O36">
        <v>29844.192169999998</v>
      </c>
      <c r="P36">
        <v>30685.294600000001</v>
      </c>
      <c r="Q36">
        <v>31529.79766</v>
      </c>
      <c r="R36">
        <v>32388.063910000001</v>
      </c>
      <c r="S36">
        <v>33263.155939999997</v>
      </c>
      <c r="T36">
        <v>34165.896990000001</v>
      </c>
      <c r="U36">
        <v>35098.298929999997</v>
      </c>
      <c r="V36">
        <v>36055.313069999997</v>
      </c>
      <c r="W36">
        <v>37036.071320000003</v>
      </c>
      <c r="X36">
        <v>38040.144780000002</v>
      </c>
      <c r="Y36">
        <v>39067.379419999997</v>
      </c>
      <c r="Z36">
        <v>40117.837590000003</v>
      </c>
      <c r="AA36">
        <v>41191.771110000001</v>
      </c>
      <c r="AB36">
        <v>42289.625840000001</v>
      </c>
      <c r="AC36">
        <v>43412.061930000003</v>
      </c>
      <c r="AD36">
        <v>44538.458509999997</v>
      </c>
      <c r="AE36">
        <v>45736.700279999997</v>
      </c>
      <c r="AF36">
        <v>46962.517169999999</v>
      </c>
      <c r="AG36">
        <v>48233.450649999999</v>
      </c>
      <c r="AH36">
        <v>49548.53241</v>
      </c>
      <c r="AI36">
        <v>50905.567210000001</v>
      </c>
      <c r="AJ36">
        <v>52304.021050000003</v>
      </c>
      <c r="AK36">
        <v>53745.355300000003</v>
      </c>
      <c r="AL36">
        <v>55233.857219999998</v>
      </c>
      <c r="AM36">
        <v>56774.184849999998</v>
      </c>
    </row>
    <row r="37" spans="1:39" x14ac:dyDescent="0.25">
      <c r="A37" t="s">
        <v>144</v>
      </c>
      <c r="B37">
        <v>54215.277779999997</v>
      </c>
      <c r="C37">
        <v>55108.337729999999</v>
      </c>
      <c r="D37">
        <v>55950.178950000001</v>
      </c>
      <c r="E37">
        <v>56677.9323</v>
      </c>
      <c r="F37">
        <v>57102.236839999998</v>
      </c>
      <c r="G37">
        <v>57757.045630000001</v>
      </c>
      <c r="H37">
        <v>58706.115550000002</v>
      </c>
      <c r="I37">
        <v>59953.162510000002</v>
      </c>
      <c r="J37">
        <v>61404.176520000001</v>
      </c>
      <c r="K37">
        <v>62948.054859999997</v>
      </c>
      <c r="L37">
        <v>64500.11088</v>
      </c>
      <c r="M37">
        <v>66020.498359999998</v>
      </c>
      <c r="N37">
        <v>67499.278900000005</v>
      </c>
      <c r="O37">
        <v>69383.029439999998</v>
      </c>
      <c r="P37">
        <v>71299.188729999994</v>
      </c>
      <c r="Q37">
        <v>73218.871499999994</v>
      </c>
      <c r="R37">
        <v>75158.456600000005</v>
      </c>
      <c r="S37">
        <v>77137.943050000002</v>
      </c>
      <c r="T37">
        <v>79200.837939999998</v>
      </c>
      <c r="U37">
        <v>81345.854019999999</v>
      </c>
      <c r="V37">
        <v>83570.369179999994</v>
      </c>
      <c r="W37">
        <v>85870.691990000007</v>
      </c>
      <c r="X37">
        <v>88243.401500000007</v>
      </c>
      <c r="Y37">
        <v>90685.847999999998</v>
      </c>
      <c r="Z37">
        <v>93196.216650000002</v>
      </c>
      <c r="AA37">
        <v>95773.436459999997</v>
      </c>
      <c r="AB37">
        <v>98417.049809999997</v>
      </c>
      <c r="AC37">
        <v>101127.1213</v>
      </c>
      <c r="AD37">
        <v>103909.38280000001</v>
      </c>
      <c r="AE37">
        <v>106737.467</v>
      </c>
      <c r="AF37">
        <v>109683.5883</v>
      </c>
      <c r="AG37">
        <v>112760.62639999999</v>
      </c>
      <c r="AH37">
        <v>115952.429</v>
      </c>
      <c r="AI37">
        <v>119242.41710000001</v>
      </c>
      <c r="AJ37">
        <v>122615.33409999999</v>
      </c>
      <c r="AK37">
        <v>126070.49159999999</v>
      </c>
      <c r="AL37">
        <v>129610.0817</v>
      </c>
      <c r="AM37">
        <v>133241.01610000001</v>
      </c>
    </row>
    <row r="38" spans="1:39" x14ac:dyDescent="0.25">
      <c r="A38" t="s">
        <v>31</v>
      </c>
      <c r="B38">
        <v>121.58713299999999</v>
      </c>
      <c r="C38">
        <v>124.9585287</v>
      </c>
      <c r="D38">
        <v>127.7603876</v>
      </c>
      <c r="E38">
        <v>132.58899500000001</v>
      </c>
      <c r="F38">
        <v>137.0462646</v>
      </c>
      <c r="G38">
        <v>141.31910930000001</v>
      </c>
      <c r="H38">
        <v>144.91726679999999</v>
      </c>
      <c r="I38">
        <v>147.956118</v>
      </c>
      <c r="J38">
        <v>150.58929420000001</v>
      </c>
      <c r="K38">
        <v>153.05035989999999</v>
      </c>
      <c r="L38">
        <v>155.3797438</v>
      </c>
      <c r="M38">
        <v>157.56875210000001</v>
      </c>
      <c r="N38">
        <v>159.64095570000001</v>
      </c>
      <c r="O38">
        <v>161.75650630000001</v>
      </c>
      <c r="P38">
        <v>164.68081050000001</v>
      </c>
      <c r="Q38">
        <v>167.8546183</v>
      </c>
      <c r="R38">
        <v>171.2901262</v>
      </c>
      <c r="S38">
        <v>174.96024159999999</v>
      </c>
      <c r="T38">
        <v>178.81737870000001</v>
      </c>
      <c r="U38">
        <v>182.89063849999999</v>
      </c>
      <c r="V38">
        <v>187.1020269</v>
      </c>
      <c r="W38">
        <v>191.45165220000001</v>
      </c>
      <c r="X38">
        <v>195.92953660000001</v>
      </c>
      <c r="Y38">
        <v>200.52560539999999</v>
      </c>
      <c r="Z38">
        <v>205.2307874</v>
      </c>
      <c r="AA38">
        <v>210.0371452</v>
      </c>
      <c r="AB38">
        <v>214.93787900000001</v>
      </c>
      <c r="AC38">
        <v>219.92733229999999</v>
      </c>
      <c r="AD38">
        <v>225.2353119</v>
      </c>
      <c r="AE38">
        <v>231.33732209999999</v>
      </c>
      <c r="AF38">
        <v>237.84108430000001</v>
      </c>
      <c r="AG38">
        <v>244.725605</v>
      </c>
      <c r="AH38">
        <v>251.95257939999999</v>
      </c>
      <c r="AI38">
        <v>259.49159470000001</v>
      </c>
      <c r="AJ38">
        <v>267.32282720000001</v>
      </c>
      <c r="AK38">
        <v>275.43642269999998</v>
      </c>
      <c r="AL38">
        <v>283.83173540000001</v>
      </c>
      <c r="AM38">
        <v>292.51681530000002</v>
      </c>
    </row>
    <row r="39" spans="1:39" x14ac:dyDescent="0.25">
      <c r="A39" t="s">
        <v>32</v>
      </c>
      <c r="B39">
        <v>411.05060300000002</v>
      </c>
      <c r="C39">
        <v>422.56233200000003</v>
      </c>
      <c r="D39">
        <v>433.0544299</v>
      </c>
      <c r="E39">
        <v>450.82657239999998</v>
      </c>
      <c r="F39">
        <v>468.02069280000001</v>
      </c>
      <c r="G39">
        <v>480.0183242</v>
      </c>
      <c r="H39">
        <v>490.27996630000001</v>
      </c>
      <c r="I39">
        <v>498.9598858</v>
      </c>
      <c r="J39">
        <v>506.45505809999997</v>
      </c>
      <c r="K39">
        <v>512.82806170000003</v>
      </c>
      <c r="L39">
        <v>518.47240250000004</v>
      </c>
      <c r="M39">
        <v>523.51103869999997</v>
      </c>
      <c r="N39">
        <v>528.10454900000002</v>
      </c>
      <c r="O39">
        <v>532.95931340000004</v>
      </c>
      <c r="P39">
        <v>542.43427180000003</v>
      </c>
      <c r="Q39">
        <v>552.69211819999998</v>
      </c>
      <c r="R39">
        <v>563.69346289999999</v>
      </c>
      <c r="S39">
        <v>575.38147389999995</v>
      </c>
      <c r="T39">
        <v>587.43970999999999</v>
      </c>
      <c r="U39">
        <v>600.60029399999996</v>
      </c>
      <c r="V39">
        <v>613.9710321</v>
      </c>
      <c r="W39">
        <v>627.6115787</v>
      </c>
      <c r="X39">
        <v>641.53771989999996</v>
      </c>
      <c r="Y39">
        <v>655.74387509999997</v>
      </c>
      <c r="Z39">
        <v>670.21527639999999</v>
      </c>
      <c r="AA39">
        <v>684.93404859999998</v>
      </c>
      <c r="AB39">
        <v>699.88252069999999</v>
      </c>
      <c r="AC39">
        <v>715.04517239999996</v>
      </c>
      <c r="AD39">
        <v>732.11624919999997</v>
      </c>
      <c r="AE39">
        <v>752.45200890000001</v>
      </c>
      <c r="AF39">
        <v>774.11944259999996</v>
      </c>
      <c r="AG39">
        <v>797.04331239999999</v>
      </c>
      <c r="AH39">
        <v>821.15277479999997</v>
      </c>
      <c r="AI39">
        <v>846.39554410000005</v>
      </c>
      <c r="AJ39">
        <v>872.74070400000005</v>
      </c>
      <c r="AK39">
        <v>900.18147009999996</v>
      </c>
      <c r="AL39">
        <v>928.73759910000001</v>
      </c>
      <c r="AM39">
        <v>958.45753639999998</v>
      </c>
    </row>
    <row r="40" spans="1:39" x14ac:dyDescent="0.25">
      <c r="A40" t="s">
        <v>33</v>
      </c>
      <c r="B40">
        <v>1245.3447020000001</v>
      </c>
      <c r="C40">
        <v>1282.036435</v>
      </c>
      <c r="D40">
        <v>1319.9677300000001</v>
      </c>
      <c r="E40">
        <v>1365.8686749999999</v>
      </c>
      <c r="F40">
        <v>1409.611666</v>
      </c>
      <c r="G40">
        <v>1449.6497340000001</v>
      </c>
      <c r="H40">
        <v>1486.0841029999999</v>
      </c>
      <c r="I40">
        <v>1506.167739</v>
      </c>
      <c r="J40">
        <v>1520.3037879999999</v>
      </c>
      <c r="K40">
        <v>1529.4256210000001</v>
      </c>
      <c r="L40">
        <v>1536.489431</v>
      </c>
      <c r="M40">
        <v>1541.9648629999999</v>
      </c>
      <c r="N40">
        <v>1546.182057</v>
      </c>
      <c r="O40">
        <v>1553.848227</v>
      </c>
      <c r="P40">
        <v>1577.386162</v>
      </c>
      <c r="Q40">
        <v>1604.975189</v>
      </c>
      <c r="R40">
        <v>1635.2018519999999</v>
      </c>
      <c r="S40">
        <v>1667.447246</v>
      </c>
      <c r="T40">
        <v>1701.5071</v>
      </c>
      <c r="U40">
        <v>1736.904205</v>
      </c>
      <c r="V40">
        <v>1773.43426</v>
      </c>
      <c r="W40">
        <v>1810.993592</v>
      </c>
      <c r="X40">
        <v>1849.4513850000001</v>
      </c>
      <c r="Y40">
        <v>1888.701239</v>
      </c>
      <c r="Z40">
        <v>1928.6573519999999</v>
      </c>
      <c r="AA40">
        <v>1969.249824</v>
      </c>
      <c r="AB40">
        <v>2010.4220299999999</v>
      </c>
      <c r="AC40">
        <v>2052.1296459999999</v>
      </c>
      <c r="AD40">
        <v>2098.5220810000001</v>
      </c>
      <c r="AE40">
        <v>2159.5503819999999</v>
      </c>
      <c r="AF40">
        <v>2225.783676</v>
      </c>
      <c r="AG40">
        <v>2295.9982949999999</v>
      </c>
      <c r="AH40">
        <v>2369.6832159999999</v>
      </c>
      <c r="AI40">
        <v>2446.5510629999999</v>
      </c>
      <c r="AJ40">
        <v>2526.4564220000002</v>
      </c>
      <c r="AK40">
        <v>2609.3667479999999</v>
      </c>
      <c r="AL40">
        <v>2695.347722</v>
      </c>
      <c r="AM40">
        <v>2784.5559010000002</v>
      </c>
    </row>
    <row r="41" spans="1:39" x14ac:dyDescent="0.25">
      <c r="A41" t="s">
        <v>34</v>
      </c>
      <c r="B41">
        <v>82.998924400000007</v>
      </c>
      <c r="C41">
        <v>85.774779370000005</v>
      </c>
      <c r="D41">
        <v>88.624468989999997</v>
      </c>
      <c r="E41">
        <v>92.132598639999998</v>
      </c>
      <c r="F41">
        <v>95.596401099999994</v>
      </c>
      <c r="G41">
        <v>98.318724750000001</v>
      </c>
      <c r="H41">
        <v>100.7099055</v>
      </c>
      <c r="I41">
        <v>102.7467307</v>
      </c>
      <c r="J41">
        <v>104.5265091</v>
      </c>
      <c r="K41">
        <v>106.132155</v>
      </c>
      <c r="L41">
        <v>107.5836618</v>
      </c>
      <c r="M41">
        <v>108.8679552</v>
      </c>
      <c r="N41">
        <v>109.99286840000001</v>
      </c>
      <c r="O41">
        <v>111.1245193</v>
      </c>
      <c r="P41">
        <v>113.03222100000001</v>
      </c>
      <c r="Q41">
        <v>115.0659266</v>
      </c>
      <c r="R41">
        <v>117.25944749999999</v>
      </c>
      <c r="S41">
        <v>119.61558290000001</v>
      </c>
      <c r="T41">
        <v>122.1017796</v>
      </c>
      <c r="U41">
        <v>124.8430377</v>
      </c>
      <c r="V41">
        <v>127.6481828</v>
      </c>
      <c r="W41">
        <v>130.5248201</v>
      </c>
      <c r="X41">
        <v>133.47239630000001</v>
      </c>
      <c r="Y41">
        <v>136.4873868</v>
      </c>
      <c r="Z41">
        <v>139.56541540000001</v>
      </c>
      <c r="AA41">
        <v>142.70216880000001</v>
      </c>
      <c r="AB41">
        <v>145.89383549999999</v>
      </c>
      <c r="AC41">
        <v>149.13733070000001</v>
      </c>
      <c r="AD41">
        <v>152.6834896</v>
      </c>
      <c r="AE41">
        <v>156.70793710000001</v>
      </c>
      <c r="AF41">
        <v>160.9585342</v>
      </c>
      <c r="AG41">
        <v>165.44349489999999</v>
      </c>
      <c r="AH41">
        <v>170.14987479999999</v>
      </c>
      <c r="AI41">
        <v>175.0655222</v>
      </c>
      <c r="AJ41">
        <v>180.18276520000001</v>
      </c>
      <c r="AK41">
        <v>185.49968530000001</v>
      </c>
      <c r="AL41">
        <v>191.0207552</v>
      </c>
      <c r="AM41">
        <v>196.75722020000001</v>
      </c>
    </row>
    <row r="42" spans="1:39" x14ac:dyDescent="0.25">
      <c r="A42" t="s">
        <v>35</v>
      </c>
      <c r="B42">
        <v>7.5365014899999999E-2</v>
      </c>
      <c r="C42">
        <v>7.7737666600000005E-2</v>
      </c>
      <c r="D42">
        <v>7.9792690599999896E-2</v>
      </c>
      <c r="E42">
        <v>8.3114916699999999E-2</v>
      </c>
      <c r="F42">
        <v>8.5864966799999998E-2</v>
      </c>
      <c r="G42">
        <v>8.8340558299999997E-2</v>
      </c>
      <c r="H42">
        <v>9.0402117399999996E-2</v>
      </c>
      <c r="I42">
        <v>9.2217878700000006E-2</v>
      </c>
      <c r="J42">
        <v>9.3865926899999896E-2</v>
      </c>
      <c r="K42">
        <v>9.5476269500000002E-2</v>
      </c>
      <c r="L42">
        <v>9.7069239099999996E-2</v>
      </c>
      <c r="M42">
        <v>9.8637892599999999E-2</v>
      </c>
      <c r="N42">
        <v>0.1001985314</v>
      </c>
      <c r="O42">
        <v>0.101789385</v>
      </c>
      <c r="P42">
        <v>0.1038475724</v>
      </c>
      <c r="Q42">
        <v>0.1060065298</v>
      </c>
      <c r="R42">
        <v>0.10827312009999999</v>
      </c>
      <c r="S42">
        <v>0.1106351445</v>
      </c>
      <c r="T42">
        <v>0.1130640405</v>
      </c>
      <c r="U42">
        <v>0.1155883663</v>
      </c>
      <c r="V42">
        <v>0.1181678895</v>
      </c>
      <c r="W42">
        <v>0.1208095683</v>
      </c>
      <c r="X42">
        <v>0.1235124645</v>
      </c>
      <c r="Y42">
        <v>0.12627441219999999</v>
      </c>
      <c r="Z42">
        <v>0.12909300300000001</v>
      </c>
      <c r="AA42">
        <v>0.131965894</v>
      </c>
      <c r="AB42">
        <v>0.13489098290000001</v>
      </c>
      <c r="AC42">
        <v>0.13786654979999999</v>
      </c>
      <c r="AD42">
        <v>0.14122947499999999</v>
      </c>
      <c r="AE42">
        <v>0.14516988659999999</v>
      </c>
      <c r="AF42">
        <v>0.14938814410000001</v>
      </c>
      <c r="AG42">
        <v>0.15384582590000001</v>
      </c>
      <c r="AH42">
        <v>0.15850803960000001</v>
      </c>
      <c r="AI42">
        <v>0.1633527018</v>
      </c>
      <c r="AJ42">
        <v>0.16836862950000001</v>
      </c>
      <c r="AK42">
        <v>0.17355304760000001</v>
      </c>
      <c r="AL42">
        <v>0.17890989260000001</v>
      </c>
      <c r="AM42">
        <v>0.18444881969999999</v>
      </c>
    </row>
    <row r="43" spans="1:39" x14ac:dyDescent="0.25">
      <c r="A43" t="s">
        <v>36</v>
      </c>
      <c r="B43">
        <v>594.8122535</v>
      </c>
      <c r="C43">
        <v>610.18945780000001</v>
      </c>
      <c r="D43">
        <v>625.5866307</v>
      </c>
      <c r="E43">
        <v>648.31307189999995</v>
      </c>
      <c r="F43">
        <v>670.63547659999995</v>
      </c>
      <c r="G43">
        <v>687.90902559999995</v>
      </c>
      <c r="H43">
        <v>704.3193546</v>
      </c>
      <c r="I43">
        <v>720.27614170000004</v>
      </c>
      <c r="J43">
        <v>735.87202009999999</v>
      </c>
      <c r="K43">
        <v>749.64117439999995</v>
      </c>
      <c r="L43">
        <v>763.11853540000004</v>
      </c>
      <c r="M43">
        <v>776.41455659999997</v>
      </c>
      <c r="N43">
        <v>789.61197979999997</v>
      </c>
      <c r="O43">
        <v>802.22625679999999</v>
      </c>
      <c r="P43">
        <v>819.90551010000001</v>
      </c>
      <c r="Q43">
        <v>837.89056489999996</v>
      </c>
      <c r="R43">
        <v>856.25992599999995</v>
      </c>
      <c r="S43">
        <v>875.05906849999997</v>
      </c>
      <c r="T43">
        <v>894.03829800000005</v>
      </c>
      <c r="U43">
        <v>913.99091820000001</v>
      </c>
      <c r="V43">
        <v>934.07025799999997</v>
      </c>
      <c r="W43">
        <v>954.39805539999998</v>
      </c>
      <c r="X43">
        <v>975.02295619999995</v>
      </c>
      <c r="Y43">
        <v>995.96139549999998</v>
      </c>
      <c r="Z43">
        <v>1017.214516</v>
      </c>
      <c r="AA43">
        <v>1038.7766329999999</v>
      </c>
      <c r="AB43">
        <v>1060.6401599999999</v>
      </c>
      <c r="AC43">
        <v>1082.7988089999999</v>
      </c>
      <c r="AD43">
        <v>1107.834321</v>
      </c>
      <c r="AE43">
        <v>1138.5421329999999</v>
      </c>
      <c r="AF43">
        <v>1171.185528</v>
      </c>
      <c r="AG43">
        <v>1205.4916069999999</v>
      </c>
      <c r="AH43">
        <v>1241.330547</v>
      </c>
      <c r="AI43">
        <v>1278.637401</v>
      </c>
      <c r="AJ43">
        <v>1317.3968179999999</v>
      </c>
      <c r="AK43">
        <v>1357.636906</v>
      </c>
      <c r="AL43">
        <v>1399.426342</v>
      </c>
      <c r="AM43">
        <v>1442.8734629999999</v>
      </c>
    </row>
    <row r="44" spans="1:39" x14ac:dyDescent="0.25">
      <c r="A44" t="s">
        <v>37</v>
      </c>
      <c r="B44">
        <v>1.1275404570000001</v>
      </c>
      <c r="C44">
        <v>1.166647513</v>
      </c>
      <c r="D44">
        <v>1.208819734</v>
      </c>
      <c r="E44">
        <v>1.257476995</v>
      </c>
      <c r="F44">
        <v>1.3006395690000001</v>
      </c>
      <c r="G44">
        <v>1.338729228</v>
      </c>
      <c r="H44">
        <v>1.373743229</v>
      </c>
      <c r="I44">
        <v>1.4008487119999999</v>
      </c>
      <c r="J44">
        <v>1.424939371</v>
      </c>
      <c r="K44">
        <v>1.4420867749999999</v>
      </c>
      <c r="L44">
        <v>1.4578896880000001</v>
      </c>
      <c r="M44">
        <v>1.4729837539999999</v>
      </c>
      <c r="N44">
        <v>1.4877156229999999</v>
      </c>
      <c r="O44">
        <v>1.5036005139999999</v>
      </c>
      <c r="P44">
        <v>1.529772272</v>
      </c>
      <c r="Q44">
        <v>1.5581710799999999</v>
      </c>
      <c r="R44">
        <v>1.5881677919999999</v>
      </c>
      <c r="S44">
        <v>1.6194011610000001</v>
      </c>
      <c r="T44">
        <v>1.6516756859999999</v>
      </c>
      <c r="U44">
        <v>1.684725687</v>
      </c>
      <c r="V44">
        <v>1.718506619</v>
      </c>
      <c r="W44">
        <v>1.753024291</v>
      </c>
      <c r="X44">
        <v>1.788211974</v>
      </c>
      <c r="Y44">
        <v>1.824008021</v>
      </c>
      <c r="Z44">
        <v>1.860358798</v>
      </c>
      <c r="AA44">
        <v>1.897217548</v>
      </c>
      <c r="AB44">
        <v>1.9345439950000001</v>
      </c>
      <c r="AC44">
        <v>1.972304944</v>
      </c>
      <c r="AD44">
        <v>2.0172178239999998</v>
      </c>
      <c r="AE44">
        <v>2.0753303590000001</v>
      </c>
      <c r="AF44">
        <v>2.139142112</v>
      </c>
      <c r="AG44">
        <v>2.2073860889999999</v>
      </c>
      <c r="AH44">
        <v>2.2793130810000002</v>
      </c>
      <c r="AI44">
        <v>2.3544591559999999</v>
      </c>
      <c r="AJ44">
        <v>2.4325671940000002</v>
      </c>
      <c r="AK44">
        <v>2.5135363819999998</v>
      </c>
      <c r="AL44">
        <v>2.597389401</v>
      </c>
      <c r="AM44">
        <v>2.6842522550000001</v>
      </c>
    </row>
    <row r="45" spans="1:39" x14ac:dyDescent="0.25">
      <c r="A45" t="s">
        <v>38</v>
      </c>
      <c r="B45">
        <v>11.097</v>
      </c>
      <c r="C45">
        <v>11.494816159999999</v>
      </c>
      <c r="D45">
        <v>11.94911093</v>
      </c>
      <c r="E45">
        <v>12.52398648</v>
      </c>
      <c r="F45">
        <v>13.008236849999999</v>
      </c>
      <c r="G45">
        <v>13.34018743</v>
      </c>
      <c r="H45">
        <v>13.60920018</v>
      </c>
      <c r="I45">
        <v>13.83113949</v>
      </c>
      <c r="J45">
        <v>14.02067529</v>
      </c>
      <c r="K45">
        <v>14.18779348</v>
      </c>
      <c r="L45">
        <v>14.33635748</v>
      </c>
      <c r="M45">
        <v>14.4661682</v>
      </c>
      <c r="N45">
        <v>14.57989267</v>
      </c>
      <c r="O45">
        <v>14.703890749999999</v>
      </c>
      <c r="P45">
        <v>14.931379829999999</v>
      </c>
      <c r="Q45">
        <v>15.171485949999999</v>
      </c>
      <c r="R45">
        <v>15.426849320000001</v>
      </c>
      <c r="S45">
        <v>15.69725347</v>
      </c>
      <c r="T45">
        <v>15.97782185</v>
      </c>
      <c r="U45">
        <v>16.286082</v>
      </c>
      <c r="V45">
        <v>16.59736796</v>
      </c>
      <c r="W45">
        <v>16.91329197</v>
      </c>
      <c r="X45">
        <v>17.234299020000002</v>
      </c>
      <c r="Y45">
        <v>17.560340920000002</v>
      </c>
      <c r="Z45">
        <v>17.891167920000001</v>
      </c>
      <c r="AA45">
        <v>18.226464</v>
      </c>
      <c r="AB45">
        <v>18.565917339999999</v>
      </c>
      <c r="AC45">
        <v>18.90926146</v>
      </c>
      <c r="AD45">
        <v>19.346158450000001</v>
      </c>
      <c r="AE45">
        <v>19.876682679999998</v>
      </c>
      <c r="AF45">
        <v>20.455956579999999</v>
      </c>
      <c r="AG45">
        <v>21.077465010000001</v>
      </c>
      <c r="AH45">
        <v>21.735121419999999</v>
      </c>
      <c r="AI45">
        <v>22.424874039999999</v>
      </c>
      <c r="AJ45">
        <v>23.144441310000001</v>
      </c>
      <c r="AK45">
        <v>23.893004529999999</v>
      </c>
      <c r="AL45">
        <v>24.670989599999999</v>
      </c>
      <c r="AM45">
        <v>25.479930270000001</v>
      </c>
    </row>
    <row r="46" spans="1:39" x14ac:dyDescent="0.25">
      <c r="A46" t="s">
        <v>39</v>
      </c>
      <c r="B46">
        <v>37.027999999999999</v>
      </c>
      <c r="C46">
        <v>37.975461529999997</v>
      </c>
      <c r="D46">
        <v>38.386631119999997</v>
      </c>
      <c r="E46">
        <v>39.071200470000001</v>
      </c>
      <c r="F46">
        <v>39.489169959999998</v>
      </c>
      <c r="G46">
        <v>39.889375309999998</v>
      </c>
      <c r="H46">
        <v>40.25536614</v>
      </c>
      <c r="I46">
        <v>40.690293130000001</v>
      </c>
      <c r="J46">
        <v>41.199106219999997</v>
      </c>
      <c r="K46">
        <v>41.794883169999999</v>
      </c>
      <c r="L46">
        <v>42.436717530000003</v>
      </c>
      <c r="M46">
        <v>43.075459610000003</v>
      </c>
      <c r="N46">
        <v>43.68322388</v>
      </c>
      <c r="O46">
        <v>44.39536236</v>
      </c>
      <c r="P46">
        <v>45.327236880000001</v>
      </c>
      <c r="Q46">
        <v>46.302696269999998</v>
      </c>
      <c r="R46">
        <v>47.327395469999999</v>
      </c>
      <c r="S46">
        <v>48.404647869999998</v>
      </c>
      <c r="T46">
        <v>49.59537967</v>
      </c>
      <c r="U46">
        <v>50.862024730000002</v>
      </c>
      <c r="V46">
        <v>52.167087029999998</v>
      </c>
      <c r="W46">
        <v>53.504719039999998</v>
      </c>
      <c r="X46">
        <v>54.871263689999999</v>
      </c>
      <c r="Y46">
        <v>56.26556669</v>
      </c>
      <c r="Z46">
        <v>57.687980400000001</v>
      </c>
      <c r="AA46">
        <v>59.13969994</v>
      </c>
      <c r="AB46">
        <v>60.622385479999998</v>
      </c>
      <c r="AC46">
        <v>62.137967580000002</v>
      </c>
      <c r="AD46">
        <v>63.62476521</v>
      </c>
      <c r="AE46">
        <v>65.183527789999999</v>
      </c>
      <c r="AF46">
        <v>66.701174280000004</v>
      </c>
      <c r="AG46">
        <v>68.182351639999894</v>
      </c>
      <c r="AH46">
        <v>69.632521589999996</v>
      </c>
      <c r="AI46">
        <v>71.061090370000002</v>
      </c>
      <c r="AJ46">
        <v>72.480288669999894</v>
      </c>
      <c r="AK46">
        <v>73.90423826</v>
      </c>
      <c r="AL46">
        <v>75.348550529999997</v>
      </c>
      <c r="AM46">
        <v>76.830268480000001</v>
      </c>
    </row>
    <row r="47" spans="1:39" x14ac:dyDescent="0.25">
      <c r="A47" t="s">
        <v>40</v>
      </c>
      <c r="B47">
        <v>530.9840001</v>
      </c>
      <c r="C47">
        <v>544.63016530000004</v>
      </c>
      <c r="D47">
        <v>551.64680420000002</v>
      </c>
      <c r="E47">
        <v>560.10492069999998</v>
      </c>
      <c r="F47">
        <v>567.9533907</v>
      </c>
      <c r="G47">
        <v>572.68924040000002</v>
      </c>
      <c r="H47">
        <v>578.87400920000005</v>
      </c>
      <c r="I47">
        <v>587.09604809999996</v>
      </c>
      <c r="J47">
        <v>597.10254850000001</v>
      </c>
      <c r="K47">
        <v>608.19116380000003</v>
      </c>
      <c r="L47">
        <v>619.90322600000002</v>
      </c>
      <c r="M47">
        <v>631.55651130000001</v>
      </c>
      <c r="N47">
        <v>642.71394810000004</v>
      </c>
      <c r="O47">
        <v>654.31643240000005</v>
      </c>
      <c r="P47">
        <v>670.33298609999997</v>
      </c>
      <c r="Q47">
        <v>686.35367140000005</v>
      </c>
      <c r="R47">
        <v>702.64169130000005</v>
      </c>
      <c r="S47">
        <v>719.43179380000004</v>
      </c>
      <c r="T47">
        <v>737.49758039999995</v>
      </c>
      <c r="U47">
        <v>757.16490980000003</v>
      </c>
      <c r="V47">
        <v>777.06835569999998</v>
      </c>
      <c r="W47">
        <v>797.22538569999995</v>
      </c>
      <c r="X47">
        <v>817.66027859999997</v>
      </c>
      <c r="Y47">
        <v>838.40158759999997</v>
      </c>
      <c r="Z47">
        <v>859.48103549999996</v>
      </c>
      <c r="AA47">
        <v>880.93233610000004</v>
      </c>
      <c r="AB47">
        <v>902.79062550000003</v>
      </c>
      <c r="AC47">
        <v>925.09248739999998</v>
      </c>
      <c r="AD47">
        <v>946.93392159999996</v>
      </c>
      <c r="AE47">
        <v>969.65355369999997</v>
      </c>
      <c r="AF47">
        <v>991.28174190000004</v>
      </c>
      <c r="AG47">
        <v>1012.100459</v>
      </c>
      <c r="AH47">
        <v>1032.3690770000001</v>
      </c>
      <c r="AI47">
        <v>1052.3455349999999</v>
      </c>
      <c r="AJ47">
        <v>1072.283463</v>
      </c>
      <c r="AK47">
        <v>1092.435862</v>
      </c>
      <c r="AL47">
        <v>1113.0619139999999</v>
      </c>
      <c r="AM47">
        <v>1134.4345209999999</v>
      </c>
    </row>
    <row r="48" spans="1:39" x14ac:dyDescent="0.25">
      <c r="A48" t="s">
        <v>41</v>
      </c>
      <c r="B48">
        <v>4.4478590499999999</v>
      </c>
      <c r="C48">
        <v>4.546715925</v>
      </c>
      <c r="D48">
        <v>4.6071758230000004</v>
      </c>
      <c r="E48">
        <v>4.6500899249999996</v>
      </c>
      <c r="F48">
        <v>4.6884345590000001</v>
      </c>
      <c r="G48">
        <v>4.7334198980000002</v>
      </c>
      <c r="H48">
        <v>4.793153727</v>
      </c>
      <c r="I48">
        <v>4.8540865259999997</v>
      </c>
      <c r="J48">
        <v>4.9270717150000003</v>
      </c>
      <c r="K48">
        <v>4.9916005449999998</v>
      </c>
      <c r="L48">
        <v>5.0605039200000004</v>
      </c>
      <c r="M48">
        <v>5.1297922399999996</v>
      </c>
      <c r="N48">
        <v>5.196043779</v>
      </c>
      <c r="O48">
        <v>5.2739109380000002</v>
      </c>
      <c r="P48">
        <v>5.3857802570000004</v>
      </c>
      <c r="Q48">
        <v>5.5038672020000003</v>
      </c>
      <c r="R48">
        <v>5.6271722039999998</v>
      </c>
      <c r="S48">
        <v>5.7559151210000001</v>
      </c>
      <c r="T48">
        <v>5.898308407</v>
      </c>
      <c r="U48">
        <v>6.0477094060000001</v>
      </c>
      <c r="V48">
        <v>6.2017502210000002</v>
      </c>
      <c r="W48">
        <v>6.3595331420000001</v>
      </c>
      <c r="X48">
        <v>6.5205158409999999</v>
      </c>
      <c r="Y48">
        <v>6.684505476</v>
      </c>
      <c r="Z48">
        <v>6.8515132919999999</v>
      </c>
      <c r="AA48">
        <v>7.0216630719999999</v>
      </c>
      <c r="AB48">
        <v>7.1951396069999998</v>
      </c>
      <c r="AC48">
        <v>7.372162436</v>
      </c>
      <c r="AD48">
        <v>7.5425115810000003</v>
      </c>
      <c r="AE48">
        <v>7.7317114020000002</v>
      </c>
      <c r="AF48">
        <v>7.91738623</v>
      </c>
      <c r="AG48">
        <v>8.0988247009999998</v>
      </c>
      <c r="AH48">
        <v>8.2765737040000005</v>
      </c>
      <c r="AI48">
        <v>8.4517303179999903</v>
      </c>
      <c r="AJ48">
        <v>8.6257300059999995</v>
      </c>
      <c r="AK48">
        <v>8.8002421030000004</v>
      </c>
      <c r="AL48">
        <v>8.9771274230000007</v>
      </c>
      <c r="AM48">
        <v>9.158432092</v>
      </c>
    </row>
    <row r="49" spans="1:39" x14ac:dyDescent="0.25">
      <c r="A49" t="s">
        <v>42</v>
      </c>
      <c r="B49">
        <v>86.327000040000001</v>
      </c>
      <c r="C49">
        <v>88.300869329999998</v>
      </c>
      <c r="D49">
        <v>89.606799710000004</v>
      </c>
      <c r="E49">
        <v>90.867519779999995</v>
      </c>
      <c r="F49">
        <v>91.834625990000006</v>
      </c>
      <c r="G49">
        <v>92.301439430000002</v>
      </c>
      <c r="H49">
        <v>92.925989490000006</v>
      </c>
      <c r="I49">
        <v>93.820443310000002</v>
      </c>
      <c r="J49">
        <v>94.949321459999894</v>
      </c>
      <c r="K49">
        <v>96.266066780000003</v>
      </c>
      <c r="L49">
        <v>97.662885259999996</v>
      </c>
      <c r="M49">
        <v>99.00966846</v>
      </c>
      <c r="N49">
        <v>100.2232783</v>
      </c>
      <c r="O49">
        <v>101.644884</v>
      </c>
      <c r="P49">
        <v>103.769598</v>
      </c>
      <c r="Q49">
        <v>105.9458044</v>
      </c>
      <c r="R49">
        <v>108.2073395</v>
      </c>
      <c r="S49">
        <v>110.58230709999999</v>
      </c>
      <c r="T49">
        <v>113.2176134</v>
      </c>
      <c r="U49">
        <v>116.11960120000001</v>
      </c>
      <c r="V49">
        <v>119.076314</v>
      </c>
      <c r="W49">
        <v>122.0810364</v>
      </c>
      <c r="X49">
        <v>125.1313639</v>
      </c>
      <c r="Y49">
        <v>128.2281539</v>
      </c>
      <c r="Z49">
        <v>131.3743561</v>
      </c>
      <c r="AA49">
        <v>134.5741927</v>
      </c>
      <c r="AB49">
        <v>137.83269569999999</v>
      </c>
      <c r="AC49">
        <v>141.1554807</v>
      </c>
      <c r="AD49">
        <v>144.46965850000001</v>
      </c>
      <c r="AE49">
        <v>147.8748568</v>
      </c>
      <c r="AF49">
        <v>151.12426719999999</v>
      </c>
      <c r="AG49">
        <v>154.25232890000001</v>
      </c>
      <c r="AH49">
        <v>157.2888706</v>
      </c>
      <c r="AI49">
        <v>160.26837509999999</v>
      </c>
      <c r="AJ49">
        <v>163.22835420000001</v>
      </c>
      <c r="AK49">
        <v>166.20870819999999</v>
      </c>
      <c r="AL49">
        <v>169.25203769999999</v>
      </c>
      <c r="AM49">
        <v>172.4043863</v>
      </c>
    </row>
    <row r="50" spans="1:39" x14ac:dyDescent="0.25">
      <c r="A50" t="s">
        <v>43</v>
      </c>
      <c r="B50">
        <v>10285.555549999999</v>
      </c>
      <c r="C50">
        <v>10548.739310000001</v>
      </c>
      <c r="D50">
        <v>10662.953090000001</v>
      </c>
      <c r="E50">
        <v>10853.11124</v>
      </c>
      <c r="F50">
        <v>10969.213879999999</v>
      </c>
      <c r="G50">
        <v>11080.382030000001</v>
      </c>
      <c r="H50">
        <v>11182.04615</v>
      </c>
      <c r="I50">
        <v>11302.859200000001</v>
      </c>
      <c r="J50">
        <v>11444.196169999999</v>
      </c>
      <c r="K50">
        <v>11609.689770000001</v>
      </c>
      <c r="L50">
        <v>11787.97709</v>
      </c>
      <c r="M50">
        <v>11965.40545</v>
      </c>
      <c r="N50">
        <v>12134.228859999999</v>
      </c>
      <c r="O50">
        <v>12332.045099999999</v>
      </c>
      <c r="P50">
        <v>12590.89913</v>
      </c>
      <c r="Q50">
        <v>12861.860070000001</v>
      </c>
      <c r="R50">
        <v>13146.498740000001</v>
      </c>
      <c r="S50">
        <v>13445.73552</v>
      </c>
      <c r="T50">
        <v>13776.494350000001</v>
      </c>
      <c r="U50">
        <v>14128.340200000001</v>
      </c>
      <c r="V50">
        <v>14490.85751</v>
      </c>
      <c r="W50">
        <v>14862.42196</v>
      </c>
      <c r="X50">
        <v>15242.017690000001</v>
      </c>
      <c r="Y50">
        <v>15629.32408</v>
      </c>
      <c r="Z50">
        <v>16024.439</v>
      </c>
      <c r="AA50">
        <v>16427.69443</v>
      </c>
      <c r="AB50">
        <v>16839.551520000001</v>
      </c>
      <c r="AC50">
        <v>17260.546549999999</v>
      </c>
      <c r="AD50">
        <v>17673.545890000001</v>
      </c>
      <c r="AE50">
        <v>18106.535500000002</v>
      </c>
      <c r="AF50">
        <v>18528.10397</v>
      </c>
      <c r="AG50">
        <v>18939.542119999998</v>
      </c>
      <c r="AH50">
        <v>19342.367109999999</v>
      </c>
      <c r="AI50">
        <v>19739.191770000001</v>
      </c>
      <c r="AJ50">
        <v>20133.413519999998</v>
      </c>
      <c r="AK50">
        <v>20528.95507</v>
      </c>
      <c r="AL50">
        <v>20930.15293</v>
      </c>
      <c r="AM50">
        <v>21341.741239999999</v>
      </c>
    </row>
    <row r="51" spans="1:39" x14ac:dyDescent="0.25">
      <c r="A51" t="s">
        <v>44</v>
      </c>
      <c r="B51">
        <v>147495.55559999999</v>
      </c>
      <c r="C51">
        <v>151286.15700000001</v>
      </c>
      <c r="D51">
        <v>153235.22339999999</v>
      </c>
      <c r="E51">
        <v>155584.70019999999</v>
      </c>
      <c r="F51">
        <v>157764.8308</v>
      </c>
      <c r="G51">
        <v>159080.34460000001</v>
      </c>
      <c r="H51">
        <v>160798.33590000001</v>
      </c>
      <c r="I51">
        <v>163082.23560000001</v>
      </c>
      <c r="J51">
        <v>165861.81899999999</v>
      </c>
      <c r="K51">
        <v>168941.98989999999</v>
      </c>
      <c r="L51">
        <v>172195.34049999999</v>
      </c>
      <c r="M51">
        <v>175432.36420000001</v>
      </c>
      <c r="N51">
        <v>178531.65220000001</v>
      </c>
      <c r="O51">
        <v>181754.56460000001</v>
      </c>
      <c r="P51">
        <v>186203.6073</v>
      </c>
      <c r="Q51">
        <v>190653.79759999999</v>
      </c>
      <c r="R51">
        <v>195178.2476</v>
      </c>
      <c r="S51">
        <v>199842.1649</v>
      </c>
      <c r="T51">
        <v>204860.43900000001</v>
      </c>
      <c r="U51">
        <v>210323.58609999999</v>
      </c>
      <c r="V51">
        <v>215852.321</v>
      </c>
      <c r="W51">
        <v>221451.49600000001</v>
      </c>
      <c r="X51">
        <v>227127.85519999999</v>
      </c>
      <c r="Y51">
        <v>232889.32990000001</v>
      </c>
      <c r="Z51">
        <v>238744.73209999999</v>
      </c>
      <c r="AA51">
        <v>244703.42670000001</v>
      </c>
      <c r="AB51">
        <v>250775.17370000001</v>
      </c>
      <c r="AC51">
        <v>256970.1354</v>
      </c>
      <c r="AD51">
        <v>263037.20039999997</v>
      </c>
      <c r="AE51">
        <v>269348.20929999999</v>
      </c>
      <c r="AF51">
        <v>275356.03940000001</v>
      </c>
      <c r="AG51">
        <v>281139.01630000002</v>
      </c>
      <c r="AH51">
        <v>286769.18800000002</v>
      </c>
      <c r="AI51">
        <v>292318.20419999998</v>
      </c>
      <c r="AJ51">
        <v>297856.51750000002</v>
      </c>
      <c r="AK51">
        <v>303454.40610000002</v>
      </c>
      <c r="AL51">
        <v>309183.8651</v>
      </c>
      <c r="AM51">
        <v>315120.70039999997</v>
      </c>
    </row>
    <row r="52" spans="1:39" x14ac:dyDescent="0.25">
      <c r="A52" t="s">
        <v>45</v>
      </c>
      <c r="B52">
        <v>1235.5164030000001</v>
      </c>
      <c r="C52">
        <v>1262.9766460000001</v>
      </c>
      <c r="D52">
        <v>1279.771062</v>
      </c>
      <c r="E52">
        <v>1291.691646</v>
      </c>
      <c r="F52">
        <v>1302.3429329999999</v>
      </c>
      <c r="G52">
        <v>1314.8388600000001</v>
      </c>
      <c r="H52">
        <v>1331.431591</v>
      </c>
      <c r="I52">
        <v>1348.357368</v>
      </c>
      <c r="J52">
        <v>1368.631032</v>
      </c>
      <c r="K52">
        <v>1386.555707</v>
      </c>
      <c r="L52">
        <v>1405.6955330000001</v>
      </c>
      <c r="M52">
        <v>1424.9422890000001</v>
      </c>
      <c r="N52">
        <v>1443.3454939999999</v>
      </c>
      <c r="O52">
        <v>1464.975261</v>
      </c>
      <c r="P52">
        <v>1496.0500709999999</v>
      </c>
      <c r="Q52">
        <v>1528.852001</v>
      </c>
      <c r="R52">
        <v>1563.10339</v>
      </c>
      <c r="S52">
        <v>1598.865311</v>
      </c>
      <c r="T52">
        <v>1638.4190020000001</v>
      </c>
      <c r="U52">
        <v>1679.919279</v>
      </c>
      <c r="V52">
        <v>1722.7083950000001</v>
      </c>
      <c r="W52">
        <v>1766.5369840000001</v>
      </c>
      <c r="X52">
        <v>1811.2544</v>
      </c>
      <c r="Y52">
        <v>1856.8070769999999</v>
      </c>
      <c r="Z52">
        <v>1903.1981370000001</v>
      </c>
      <c r="AA52">
        <v>1950.461965</v>
      </c>
      <c r="AB52">
        <v>1998.649891</v>
      </c>
      <c r="AC52">
        <v>2047.822899</v>
      </c>
      <c r="AD52">
        <v>2095.1421059999998</v>
      </c>
      <c r="AE52">
        <v>2147.6976119999999</v>
      </c>
      <c r="AF52">
        <v>2199.2739529999999</v>
      </c>
      <c r="AG52">
        <v>2249.6735279999998</v>
      </c>
      <c r="AH52">
        <v>2299.0482510000002</v>
      </c>
      <c r="AI52">
        <v>2347.7028660000001</v>
      </c>
      <c r="AJ52">
        <v>2396.0361130000001</v>
      </c>
      <c r="AK52">
        <v>2444.5116950000001</v>
      </c>
      <c r="AL52">
        <v>2493.646506</v>
      </c>
      <c r="AM52">
        <v>2544.008914</v>
      </c>
    </row>
    <row r="53" spans="1:39" x14ac:dyDescent="0.25">
      <c r="A53" t="s">
        <v>46</v>
      </c>
      <c r="B53">
        <v>23979.722229999999</v>
      </c>
      <c r="C53">
        <v>24528.019260000001</v>
      </c>
      <c r="D53">
        <v>24890.777699999999</v>
      </c>
      <c r="E53">
        <v>25240.977719999999</v>
      </c>
      <c r="F53">
        <v>25509.618330000001</v>
      </c>
      <c r="G53">
        <v>25639.28873</v>
      </c>
      <c r="H53">
        <v>25812.774860000001</v>
      </c>
      <c r="I53">
        <v>26061.234250000001</v>
      </c>
      <c r="J53">
        <v>26374.811519999999</v>
      </c>
      <c r="K53">
        <v>26740.574110000001</v>
      </c>
      <c r="L53">
        <v>27128.579239999999</v>
      </c>
      <c r="M53">
        <v>27502.685679999999</v>
      </c>
      <c r="N53">
        <v>27839.79953</v>
      </c>
      <c r="O53">
        <v>28234.69</v>
      </c>
      <c r="P53">
        <v>28824.888330000002</v>
      </c>
      <c r="Q53">
        <v>29429.39012</v>
      </c>
      <c r="R53">
        <v>30057.59431</v>
      </c>
      <c r="S53">
        <v>30717.307519999998</v>
      </c>
      <c r="T53">
        <v>31449.337060000002</v>
      </c>
      <c r="U53">
        <v>32255.444790000001</v>
      </c>
      <c r="V53">
        <v>33076.753879999997</v>
      </c>
      <c r="W53">
        <v>33911.398990000002</v>
      </c>
      <c r="X53">
        <v>34758.712200000002</v>
      </c>
      <c r="Y53">
        <v>35618.931649999999</v>
      </c>
      <c r="Z53">
        <v>36492.876680000001</v>
      </c>
      <c r="AA53">
        <v>37381.720179999997</v>
      </c>
      <c r="AB53">
        <v>38286.859929999999</v>
      </c>
      <c r="AC53">
        <v>39209.855739999999</v>
      </c>
      <c r="AD53">
        <v>40130.46069</v>
      </c>
      <c r="AE53">
        <v>41076.349110000003</v>
      </c>
      <c r="AF53">
        <v>41978.963109999997</v>
      </c>
      <c r="AG53">
        <v>42847.869140000003</v>
      </c>
      <c r="AH53">
        <v>43691.352939999997</v>
      </c>
      <c r="AI53">
        <v>44518.993069999997</v>
      </c>
      <c r="AJ53">
        <v>45341.209510000001</v>
      </c>
      <c r="AK53">
        <v>46169.085599999999</v>
      </c>
      <c r="AL53">
        <v>47014.454899999997</v>
      </c>
      <c r="AM53">
        <v>47890.107309999999</v>
      </c>
    </row>
    <row r="54" spans="1:39" x14ac:dyDescent="0.25">
      <c r="A54" t="s">
        <v>145</v>
      </c>
      <c r="B54">
        <v>54215.277779999997</v>
      </c>
      <c r="C54">
        <v>55103.382299999997</v>
      </c>
      <c r="D54">
        <v>55930.145559999997</v>
      </c>
      <c r="E54">
        <v>56626.35267</v>
      </c>
      <c r="F54">
        <v>56996.268609999999</v>
      </c>
      <c r="G54">
        <v>57428.971810000003</v>
      </c>
      <c r="H54">
        <v>58063.047550000003</v>
      </c>
      <c r="I54">
        <v>58974.74495</v>
      </c>
      <c r="J54">
        <v>60082.433969999998</v>
      </c>
      <c r="K54">
        <v>61268.954830000002</v>
      </c>
      <c r="L54">
        <v>62416.116580000002</v>
      </c>
      <c r="M54">
        <v>63452.367859999998</v>
      </c>
      <c r="N54">
        <v>64356.666960000002</v>
      </c>
      <c r="O54">
        <v>65765.622019999995</v>
      </c>
      <c r="P54">
        <v>67280.757790000003</v>
      </c>
      <c r="Q54">
        <v>68844.681240000005</v>
      </c>
      <c r="R54">
        <v>70466.384040000004</v>
      </c>
      <c r="S54">
        <v>72167.387619999994</v>
      </c>
      <c r="T54">
        <v>74124.289990000005</v>
      </c>
      <c r="U54">
        <v>76157.514580000003</v>
      </c>
      <c r="V54">
        <v>78220.261469999998</v>
      </c>
      <c r="W54">
        <v>80303.236980000001</v>
      </c>
      <c r="X54">
        <v>82411.987380000006</v>
      </c>
      <c r="Y54">
        <v>84556.030310000002</v>
      </c>
      <c r="Z54">
        <v>86744.254230000006</v>
      </c>
      <c r="AA54">
        <v>88983.509779999906</v>
      </c>
      <c r="AB54">
        <v>91278.616720000005</v>
      </c>
      <c r="AC54">
        <v>93632.886429999999</v>
      </c>
      <c r="AD54">
        <v>96017.124670000005</v>
      </c>
      <c r="AE54">
        <v>98309.330690000003</v>
      </c>
      <c r="AF54">
        <v>100530.978</v>
      </c>
      <c r="AG54">
        <v>102714.0108</v>
      </c>
      <c r="AH54">
        <v>104887.83319999999</v>
      </c>
      <c r="AI54">
        <v>107076.6649</v>
      </c>
      <c r="AJ54">
        <v>109300.7775</v>
      </c>
      <c r="AK54">
        <v>111578.65670000001</v>
      </c>
      <c r="AL54">
        <v>113928.9779</v>
      </c>
      <c r="AM54">
        <v>116372.08809999999</v>
      </c>
    </row>
    <row r="55" spans="1:39" x14ac:dyDescent="0.25">
      <c r="A55" t="s">
        <v>47</v>
      </c>
      <c r="B55">
        <v>4625.557656</v>
      </c>
      <c r="C55">
        <v>4753.6815120000001</v>
      </c>
      <c r="D55">
        <v>4888.5965910000004</v>
      </c>
      <c r="E55">
        <v>5059.441941</v>
      </c>
      <c r="F55">
        <v>5215.4953969999997</v>
      </c>
      <c r="G55">
        <v>5341.9899990000004</v>
      </c>
      <c r="H55">
        <v>5455.6030309999996</v>
      </c>
      <c r="I55">
        <v>5546.5501270000004</v>
      </c>
      <c r="J55">
        <v>5628.9591529999998</v>
      </c>
      <c r="K55">
        <v>5705.6121919999996</v>
      </c>
      <c r="L55">
        <v>5779.8960530000004</v>
      </c>
      <c r="M55">
        <v>5851.8518130000002</v>
      </c>
      <c r="N55">
        <v>5921.7241459999996</v>
      </c>
      <c r="O55">
        <v>6006.4823610000003</v>
      </c>
      <c r="P55">
        <v>6127.151323</v>
      </c>
      <c r="Q55">
        <v>6257.463702</v>
      </c>
      <c r="R55">
        <v>6395.7298659999997</v>
      </c>
      <c r="S55">
        <v>6540.697056</v>
      </c>
      <c r="T55">
        <v>6692.0353960000002</v>
      </c>
      <c r="U55">
        <v>6849.2154979999996</v>
      </c>
      <c r="V55">
        <v>7011.3116579999996</v>
      </c>
      <c r="W55">
        <v>7177.8344500000003</v>
      </c>
      <c r="X55">
        <v>7348.4108489999999</v>
      </c>
      <c r="Y55">
        <v>7522.7500769999997</v>
      </c>
      <c r="Z55">
        <v>7700.622942</v>
      </c>
      <c r="AA55">
        <v>7881.8491709999998</v>
      </c>
      <c r="AB55">
        <v>8066.2909769999997</v>
      </c>
      <c r="AC55">
        <v>8253.8513829999902</v>
      </c>
      <c r="AD55">
        <v>8459.9926670000004</v>
      </c>
      <c r="AE55">
        <v>8699.0871960000004</v>
      </c>
      <c r="AF55">
        <v>8952.74882599999</v>
      </c>
      <c r="AG55">
        <v>9218.9995199999994</v>
      </c>
      <c r="AH55">
        <v>9496.1816780000008</v>
      </c>
      <c r="AI55">
        <v>9783.2519339999999</v>
      </c>
      <c r="AJ55">
        <v>10079.791740000001</v>
      </c>
      <c r="AK55">
        <v>10385.82548</v>
      </c>
      <c r="AL55">
        <v>10701.84612</v>
      </c>
      <c r="AM55">
        <v>11028.57812</v>
      </c>
    </row>
    <row r="56" spans="1:39" x14ac:dyDescent="0.25">
      <c r="A56" t="s">
        <v>48</v>
      </c>
      <c r="B56">
        <v>4625.557656</v>
      </c>
      <c r="C56">
        <v>4753.6662230000002</v>
      </c>
      <c r="D56">
        <v>4888.4648550000002</v>
      </c>
      <c r="E56">
        <v>5059.0264470000002</v>
      </c>
      <c r="F56">
        <v>5214.541577</v>
      </c>
      <c r="G56">
        <v>5340.8452360000001</v>
      </c>
      <c r="H56">
        <v>5451.8353580000003</v>
      </c>
      <c r="I56">
        <v>5538.9615729999996</v>
      </c>
      <c r="J56">
        <v>5617.6926659999999</v>
      </c>
      <c r="K56">
        <v>5688.9645719999999</v>
      </c>
      <c r="L56">
        <v>5757.159654</v>
      </c>
      <c r="M56">
        <v>5822.0770810000004</v>
      </c>
      <c r="N56">
        <v>5883.8774219999996</v>
      </c>
      <c r="O56">
        <v>5960.0733879999998</v>
      </c>
      <c r="P56">
        <v>6074.6188899999997</v>
      </c>
      <c r="Q56">
        <v>6199.3558249999996</v>
      </c>
      <c r="R56">
        <v>6332.286822</v>
      </c>
      <c r="S56">
        <v>6472.275482</v>
      </c>
      <c r="T56">
        <v>6619.2805280000002</v>
      </c>
      <c r="U56">
        <v>6773.9411049999999</v>
      </c>
      <c r="V56">
        <v>6932.2159149999998</v>
      </c>
      <c r="W56">
        <v>7094.0810170000004</v>
      </c>
      <c r="X56">
        <v>7259.4047840000003</v>
      </c>
      <c r="Y56">
        <v>7428.0542999999998</v>
      </c>
      <c r="Z56">
        <v>7599.9082129999997</v>
      </c>
      <c r="AA56">
        <v>7774.8592509999999</v>
      </c>
      <c r="AB56">
        <v>7952.8173049999996</v>
      </c>
      <c r="AC56">
        <v>8133.7144879999996</v>
      </c>
      <c r="AD56">
        <v>8333.6957579999998</v>
      </c>
      <c r="AE56">
        <v>8565.8260219999902</v>
      </c>
      <c r="AF56">
        <v>8810.8188740000005</v>
      </c>
      <c r="AG56">
        <v>9066.3519419999902</v>
      </c>
      <c r="AH56">
        <v>9331.1545490000008</v>
      </c>
      <c r="AI56">
        <v>9604.5849839999901</v>
      </c>
      <c r="AJ56">
        <v>9886.4992029999994</v>
      </c>
      <c r="AK56">
        <v>10177.16</v>
      </c>
      <c r="AL56">
        <v>10477.174779999999</v>
      </c>
      <c r="AM56">
        <v>10787.460709999999</v>
      </c>
    </row>
    <row r="57" spans="1:39" x14ac:dyDescent="0.25">
      <c r="A57" t="s">
        <v>49</v>
      </c>
      <c r="B57">
        <v>237211.6275</v>
      </c>
      <c r="C57">
        <v>242739.44680000001</v>
      </c>
      <c r="D57">
        <v>246049.18840000001</v>
      </c>
      <c r="E57">
        <v>249738.57310000001</v>
      </c>
      <c r="F57">
        <v>252852.29</v>
      </c>
      <c r="G57">
        <v>255442.2047</v>
      </c>
      <c r="H57">
        <v>259165.9093</v>
      </c>
      <c r="I57">
        <v>264012.5232</v>
      </c>
      <c r="J57">
        <v>269714.79080000002</v>
      </c>
      <c r="K57">
        <v>275983.17950000003</v>
      </c>
      <c r="L57">
        <v>282615.967</v>
      </c>
      <c r="M57">
        <v>289424.87410000002</v>
      </c>
      <c r="N57">
        <v>296304.7304</v>
      </c>
      <c r="O57">
        <v>303900.179</v>
      </c>
      <c r="P57">
        <v>312813.63299999997</v>
      </c>
      <c r="Q57">
        <v>321687.04639999999</v>
      </c>
      <c r="R57">
        <v>330631.38179999997</v>
      </c>
      <c r="S57">
        <v>339707.90490000002</v>
      </c>
      <c r="T57">
        <v>349046.50550000003</v>
      </c>
      <c r="U57">
        <v>358677.44</v>
      </c>
      <c r="V57">
        <v>368563.65429999999</v>
      </c>
      <c r="W57">
        <v>378700.67550000001</v>
      </c>
      <c r="X57">
        <v>389086.76890000002</v>
      </c>
      <c r="Y57">
        <v>399722.00170000002</v>
      </c>
      <c r="Z57">
        <v>410608.08850000001</v>
      </c>
      <c r="AA57">
        <v>421748.31089999998</v>
      </c>
      <c r="AB57">
        <v>433147.54830000002</v>
      </c>
      <c r="AC57">
        <v>444812.435</v>
      </c>
      <c r="AD57">
        <v>456406.84379999997</v>
      </c>
      <c r="AE57">
        <v>468640.18280000001</v>
      </c>
      <c r="AF57">
        <v>481108.56880000001</v>
      </c>
      <c r="AG57">
        <v>493968.79009999998</v>
      </c>
      <c r="AH57">
        <v>507216.66119999997</v>
      </c>
      <c r="AI57">
        <v>520835.03830000001</v>
      </c>
      <c r="AJ57">
        <v>534819.33039999998</v>
      </c>
      <c r="AK57">
        <v>549189.77639999997</v>
      </c>
      <c r="AL57">
        <v>563989.48060000001</v>
      </c>
      <c r="AM57">
        <v>579266.10759999999</v>
      </c>
    </row>
    <row r="58" spans="1:39" x14ac:dyDescent="0.25">
      <c r="A58" t="s">
        <v>50</v>
      </c>
      <c r="B58">
        <v>237211.6275</v>
      </c>
      <c r="C58">
        <v>242729.2745</v>
      </c>
      <c r="D58">
        <v>245998.8708</v>
      </c>
      <c r="E58">
        <v>249596.83350000001</v>
      </c>
      <c r="F58">
        <v>252542.2745</v>
      </c>
      <c r="G58">
        <v>254543.826</v>
      </c>
      <c r="H58">
        <v>257187.636</v>
      </c>
      <c r="I58">
        <v>260769.4314</v>
      </c>
      <c r="J58">
        <v>265131.89169999998</v>
      </c>
      <c r="K58">
        <v>269947.76439999999</v>
      </c>
      <c r="L58">
        <v>274933.70899999997</v>
      </c>
      <c r="M58">
        <v>279777.76549999998</v>
      </c>
      <c r="N58">
        <v>284305.69309999997</v>
      </c>
      <c r="O58">
        <v>289551.89689999999</v>
      </c>
      <c r="P58">
        <v>296396.20260000002</v>
      </c>
      <c r="Q58">
        <v>303318.58110000001</v>
      </c>
      <c r="R58">
        <v>310411.82799999998</v>
      </c>
      <c r="S58">
        <v>317771.46090000001</v>
      </c>
      <c r="T58">
        <v>325848.97940000001</v>
      </c>
      <c r="U58">
        <v>334544.80489999999</v>
      </c>
      <c r="V58">
        <v>343362.90230000002</v>
      </c>
      <c r="W58">
        <v>352295.09090000001</v>
      </c>
      <c r="X58">
        <v>361351.82679999998</v>
      </c>
      <c r="Y58">
        <v>370550.42300000001</v>
      </c>
      <c r="Z58">
        <v>379909.5001</v>
      </c>
      <c r="AA58">
        <v>389446.81300000002</v>
      </c>
      <c r="AB58">
        <v>399178.8518</v>
      </c>
      <c r="AC58">
        <v>409121.24699999997</v>
      </c>
      <c r="AD58">
        <v>418953.47379999998</v>
      </c>
      <c r="AE58">
        <v>428988.12229999999</v>
      </c>
      <c r="AF58">
        <v>438593.35849999997</v>
      </c>
      <c r="AG58">
        <v>447890.11180000001</v>
      </c>
      <c r="AH58">
        <v>456989.78950000001</v>
      </c>
      <c r="AI58">
        <v>466000.75679999997</v>
      </c>
      <c r="AJ58">
        <v>475027.95419999998</v>
      </c>
      <c r="AK58">
        <v>484175.6151</v>
      </c>
      <c r="AL58">
        <v>493551.09730000002</v>
      </c>
      <c r="AM58">
        <v>503268.64600000001</v>
      </c>
    </row>
    <row r="59" spans="1:39" x14ac:dyDescent="0.25">
      <c r="A59" t="s">
        <v>57</v>
      </c>
      <c r="B59">
        <v>1269.6992749999999</v>
      </c>
      <c r="C59">
        <v>1306.9173989999999</v>
      </c>
      <c r="D59">
        <v>1358.8570970000001</v>
      </c>
      <c r="E59">
        <v>1419.8456040000001</v>
      </c>
      <c r="F59">
        <v>1471.8761529999999</v>
      </c>
      <c r="G59">
        <v>1512.0589170000001</v>
      </c>
      <c r="H59">
        <v>1542.000534</v>
      </c>
      <c r="I59">
        <v>1564.6958340000001</v>
      </c>
      <c r="J59">
        <v>1585.0198</v>
      </c>
      <c r="K59">
        <v>1604.864196</v>
      </c>
      <c r="L59">
        <v>1624.4734920000001</v>
      </c>
      <c r="M59">
        <v>1643.9190309999999</v>
      </c>
      <c r="N59">
        <v>1663.2533840000001</v>
      </c>
      <c r="O59">
        <v>1690.7633960000001</v>
      </c>
      <c r="P59">
        <v>1723.4183390000001</v>
      </c>
      <c r="Q59">
        <v>1760.33223</v>
      </c>
      <c r="R59">
        <v>1800.543903</v>
      </c>
      <c r="S59">
        <v>1843.2611449999999</v>
      </c>
      <c r="T59">
        <v>1887.9729830000001</v>
      </c>
      <c r="U59">
        <v>1934.402122</v>
      </c>
      <c r="V59">
        <v>1982.3554019999999</v>
      </c>
      <c r="W59">
        <v>2031.685849</v>
      </c>
      <c r="X59">
        <v>2082.280428</v>
      </c>
      <c r="Y59">
        <v>2134.049309</v>
      </c>
      <c r="Z59">
        <v>2186.9182049999999</v>
      </c>
      <c r="AA59">
        <v>2240.823809</v>
      </c>
      <c r="AB59">
        <v>2295.7114590000001</v>
      </c>
      <c r="AC59">
        <v>2351.5344669999999</v>
      </c>
      <c r="AD59">
        <v>2416.632169</v>
      </c>
      <c r="AE59">
        <v>2487.7886520000002</v>
      </c>
      <c r="AF59">
        <v>2563.6836509999998</v>
      </c>
      <c r="AG59">
        <v>2643.2279250000001</v>
      </c>
      <c r="AH59">
        <v>2725.6575640000001</v>
      </c>
      <c r="AI59">
        <v>2810.5216719999999</v>
      </c>
      <c r="AJ59">
        <v>2897.6084219999998</v>
      </c>
      <c r="AK59">
        <v>2986.8875419999999</v>
      </c>
      <c r="AL59">
        <v>3078.447643</v>
      </c>
      <c r="AM59">
        <v>3172.4686200000001</v>
      </c>
    </row>
    <row r="60" spans="1:39" x14ac:dyDescent="0.25">
      <c r="A60" t="s">
        <v>58</v>
      </c>
      <c r="B60">
        <v>33.802999999999997</v>
      </c>
      <c r="C60">
        <v>34.664306809999999</v>
      </c>
      <c r="D60">
        <v>35.784683139999999</v>
      </c>
      <c r="E60">
        <v>37.047000560000001</v>
      </c>
      <c r="F60">
        <v>38.22638336</v>
      </c>
      <c r="G60">
        <v>39.276512109999999</v>
      </c>
      <c r="H60">
        <v>40.256698950000001</v>
      </c>
      <c r="I60">
        <v>41.205866950000001</v>
      </c>
      <c r="J60">
        <v>42.166616480000002</v>
      </c>
      <c r="K60">
        <v>43.148227759999997</v>
      </c>
      <c r="L60">
        <v>44.141026089999997</v>
      </c>
      <c r="M60">
        <v>45.145453930000002</v>
      </c>
      <c r="N60">
        <v>46.168233239999999</v>
      </c>
      <c r="O60">
        <v>47.241118180000001</v>
      </c>
      <c r="P60">
        <v>48.33037727</v>
      </c>
      <c r="Q60">
        <v>49.47315339</v>
      </c>
      <c r="R60">
        <v>50.682291480000004</v>
      </c>
      <c r="S60">
        <v>51.956474219999997</v>
      </c>
      <c r="T60">
        <v>53.300203809999999</v>
      </c>
      <c r="U60">
        <v>54.701306529999997</v>
      </c>
      <c r="V60">
        <v>56.15148713</v>
      </c>
      <c r="W60">
        <v>57.645723160000003</v>
      </c>
      <c r="X60">
        <v>59.180921189999999</v>
      </c>
      <c r="Y60">
        <v>60.755008660000001</v>
      </c>
      <c r="Z60">
        <v>62.366429869999997</v>
      </c>
      <c r="AA60">
        <v>64.013908459999996</v>
      </c>
      <c r="AB60">
        <v>65.696354389999996</v>
      </c>
      <c r="AC60">
        <v>67.412854760000002</v>
      </c>
      <c r="AD60">
        <v>69.253035830000002</v>
      </c>
      <c r="AE60">
        <v>71.160600979999998</v>
      </c>
      <c r="AF60">
        <v>73.151316890000004</v>
      </c>
      <c r="AG60">
        <v>75.225029239999998</v>
      </c>
      <c r="AH60">
        <v>77.37357926</v>
      </c>
      <c r="AI60">
        <v>79.588518210000004</v>
      </c>
      <c r="AJ60">
        <v>81.864141770000003</v>
      </c>
      <c r="AK60">
        <v>84.198567150000002</v>
      </c>
      <c r="AL60">
        <v>86.593148209999995</v>
      </c>
      <c r="AM60">
        <v>89.052104869999994</v>
      </c>
    </row>
    <row r="61" spans="1:39" x14ac:dyDescent="0.25">
      <c r="A61" t="s">
        <v>59</v>
      </c>
      <c r="B61">
        <v>195.17500000000001</v>
      </c>
      <c r="C61">
        <v>198.39001579999999</v>
      </c>
      <c r="D61">
        <v>201.4206442</v>
      </c>
      <c r="E61">
        <v>204.04055629999999</v>
      </c>
      <c r="F61">
        <v>205.56805259999999</v>
      </c>
      <c r="G61">
        <v>207.92536430000001</v>
      </c>
      <c r="H61">
        <v>211.342016</v>
      </c>
      <c r="I61">
        <v>215.83138500000001</v>
      </c>
      <c r="J61">
        <v>221.0550355</v>
      </c>
      <c r="K61">
        <v>226.61299750000001</v>
      </c>
      <c r="L61">
        <v>232.20039919999999</v>
      </c>
      <c r="M61">
        <v>237.67379410000001</v>
      </c>
      <c r="N61">
        <v>242.99740399999999</v>
      </c>
      <c r="O61">
        <v>249.77890600000001</v>
      </c>
      <c r="P61">
        <v>256.67707940000003</v>
      </c>
      <c r="Q61">
        <v>263.58793739999999</v>
      </c>
      <c r="R61">
        <v>270.57044380000002</v>
      </c>
      <c r="S61">
        <v>277.696595</v>
      </c>
      <c r="T61">
        <v>285.12301660000003</v>
      </c>
      <c r="U61">
        <v>292.84507450000001</v>
      </c>
      <c r="V61">
        <v>300.85332899999997</v>
      </c>
      <c r="W61">
        <v>309.13449109999999</v>
      </c>
      <c r="X61">
        <v>317.67624540000003</v>
      </c>
      <c r="Y61">
        <v>326.46905279999999</v>
      </c>
      <c r="Z61">
        <v>335.50637990000001</v>
      </c>
      <c r="AA61">
        <v>344.78437120000001</v>
      </c>
      <c r="AB61">
        <v>354.30137930000001</v>
      </c>
      <c r="AC61">
        <v>364.05763660000002</v>
      </c>
      <c r="AD61">
        <v>374.073778</v>
      </c>
      <c r="AE61">
        <v>384.2548812</v>
      </c>
      <c r="AF61">
        <v>394.86091779999998</v>
      </c>
      <c r="AG61">
        <v>405.93825509999999</v>
      </c>
      <c r="AH61">
        <v>417.42874449999999</v>
      </c>
      <c r="AI61">
        <v>429.27270140000002</v>
      </c>
      <c r="AJ61">
        <v>441.41520270000001</v>
      </c>
      <c r="AK61">
        <v>453.85376969999999</v>
      </c>
      <c r="AL61">
        <v>466.59629410000002</v>
      </c>
      <c r="AM61">
        <v>479.66765800000002</v>
      </c>
    </row>
    <row r="62" spans="1:39" x14ac:dyDescent="0.25">
      <c r="A62" t="s">
        <v>60</v>
      </c>
      <c r="B62">
        <v>1269.6992749999999</v>
      </c>
      <c r="C62">
        <v>1306.915841</v>
      </c>
      <c r="D62">
        <v>1358.8529960000001</v>
      </c>
      <c r="E62">
        <v>1419.83665</v>
      </c>
      <c r="F62">
        <v>1471.8583619999999</v>
      </c>
      <c r="G62">
        <v>1513.240992</v>
      </c>
      <c r="H62">
        <v>1544.3414540000001</v>
      </c>
      <c r="I62">
        <v>1567.580324</v>
      </c>
      <c r="J62">
        <v>1587.7883489999999</v>
      </c>
      <c r="K62">
        <v>1607.2175119999999</v>
      </c>
      <c r="L62">
        <v>1626.3262199999999</v>
      </c>
      <c r="M62">
        <v>1645.3540109999999</v>
      </c>
      <c r="N62">
        <v>1664.4724060000001</v>
      </c>
      <c r="O62">
        <v>1692.145892</v>
      </c>
      <c r="P62">
        <v>1725.144247</v>
      </c>
      <c r="Q62">
        <v>1762.476116</v>
      </c>
      <c r="R62">
        <v>1803.1239250000001</v>
      </c>
      <c r="S62">
        <v>1846.2625169999999</v>
      </c>
      <c r="T62">
        <v>1891.102691</v>
      </c>
      <c r="U62">
        <v>1937.4148399999999</v>
      </c>
      <c r="V62">
        <v>1985.174602</v>
      </c>
      <c r="W62">
        <v>2034.30133</v>
      </c>
      <c r="X62">
        <v>2084.7056819999998</v>
      </c>
      <c r="Y62">
        <v>2136.3053410000002</v>
      </c>
      <c r="Z62">
        <v>2189.028221</v>
      </c>
      <c r="AA62">
        <v>2242.8116140000002</v>
      </c>
      <c r="AB62">
        <v>2297.6006790000001</v>
      </c>
      <c r="AC62">
        <v>2353.3477200000002</v>
      </c>
      <c r="AD62">
        <v>2418.2355510000002</v>
      </c>
      <c r="AE62">
        <v>2489.510949</v>
      </c>
      <c r="AF62">
        <v>2565.953923</v>
      </c>
      <c r="AG62">
        <v>2646.4040009999999</v>
      </c>
      <c r="AH62">
        <v>2729.9690460000002</v>
      </c>
      <c r="AI62">
        <v>2816.0775520000002</v>
      </c>
      <c r="AJ62">
        <v>2904.4345389999999</v>
      </c>
      <c r="AK62">
        <v>2994.9528540000001</v>
      </c>
      <c r="AL62">
        <v>3087.6931380000001</v>
      </c>
      <c r="AM62">
        <v>3182.8224300000002</v>
      </c>
    </row>
    <row r="63" spans="1:39" x14ac:dyDescent="0.25">
      <c r="A63" t="s">
        <v>61</v>
      </c>
      <c r="B63">
        <v>33.802999999999997</v>
      </c>
      <c r="C63">
        <v>34.66425984</v>
      </c>
      <c r="D63">
        <v>35.784553639999999</v>
      </c>
      <c r="E63">
        <v>37.046705590000002</v>
      </c>
      <c r="F63">
        <v>38.22578386</v>
      </c>
      <c r="G63">
        <v>39.264296659999999</v>
      </c>
      <c r="H63">
        <v>40.234472959999998</v>
      </c>
      <c r="I63">
        <v>41.180474769999996</v>
      </c>
      <c r="J63">
        <v>42.143356320000002</v>
      </c>
      <c r="K63">
        <v>43.132378940000002</v>
      </c>
      <c r="L63">
        <v>44.136991729999998</v>
      </c>
      <c r="M63">
        <v>45.158158040000004</v>
      </c>
      <c r="N63">
        <v>46.204304219999997</v>
      </c>
      <c r="O63">
        <v>47.316562849999997</v>
      </c>
      <c r="P63">
        <v>48.444337539999999</v>
      </c>
      <c r="Q63">
        <v>49.618736149999997</v>
      </c>
      <c r="R63">
        <v>50.852210829999997</v>
      </c>
      <c r="S63">
        <v>52.144802830000003</v>
      </c>
      <c r="T63">
        <v>53.474683149999997</v>
      </c>
      <c r="U63">
        <v>54.849477980000003</v>
      </c>
      <c r="V63">
        <v>56.27506151</v>
      </c>
      <c r="W63">
        <v>57.750535239999998</v>
      </c>
      <c r="X63">
        <v>59.272507769999997</v>
      </c>
      <c r="Y63">
        <v>60.837310950000003</v>
      </c>
      <c r="Z63">
        <v>62.441824650000001</v>
      </c>
      <c r="AA63">
        <v>64.083642190000006</v>
      </c>
      <c r="AB63">
        <v>65.760982049999996</v>
      </c>
      <c r="AC63">
        <v>67.472556479999994</v>
      </c>
      <c r="AD63">
        <v>69.331643409999998</v>
      </c>
      <c r="AE63">
        <v>71.270867030000005</v>
      </c>
      <c r="AF63">
        <v>73.296107930000005</v>
      </c>
      <c r="AG63">
        <v>75.402527000000006</v>
      </c>
      <c r="AH63">
        <v>77.580327740000001</v>
      </c>
      <c r="AI63">
        <v>79.820896439999999</v>
      </c>
      <c r="AJ63">
        <v>82.119115890000003</v>
      </c>
      <c r="AK63">
        <v>84.473610120000004</v>
      </c>
      <c r="AL63">
        <v>86.886251209999998</v>
      </c>
      <c r="AM63">
        <v>89.36158399</v>
      </c>
    </row>
    <row r="64" spans="1:39" x14ac:dyDescent="0.25">
      <c r="A64" t="s">
        <v>62</v>
      </c>
      <c r="B64">
        <v>195.17500000000001</v>
      </c>
      <c r="C64">
        <v>198.37217630000001</v>
      </c>
      <c r="D64">
        <v>201.348524</v>
      </c>
      <c r="E64">
        <v>203.8548696</v>
      </c>
      <c r="F64">
        <v>205.186567</v>
      </c>
      <c r="G64">
        <v>206.74429850000001</v>
      </c>
      <c r="H64">
        <v>209.02697119999999</v>
      </c>
      <c r="I64">
        <v>212.3090818</v>
      </c>
      <c r="J64">
        <v>216.29676230000001</v>
      </c>
      <c r="K64">
        <v>220.56823739999999</v>
      </c>
      <c r="L64">
        <v>224.6980197</v>
      </c>
      <c r="M64">
        <v>228.42852429999999</v>
      </c>
      <c r="N64">
        <v>231.68400109999999</v>
      </c>
      <c r="O64">
        <v>236.7562393</v>
      </c>
      <c r="P64">
        <v>242.21072799999999</v>
      </c>
      <c r="Q64">
        <v>247.84085250000001</v>
      </c>
      <c r="R64">
        <v>253.67898249999999</v>
      </c>
      <c r="S64">
        <v>259.80259539999997</v>
      </c>
      <c r="T64">
        <v>266.847444</v>
      </c>
      <c r="U64">
        <v>274.16705250000001</v>
      </c>
      <c r="V64">
        <v>281.59294130000001</v>
      </c>
      <c r="W64">
        <v>289.09165309999997</v>
      </c>
      <c r="X64">
        <v>296.68315460000002</v>
      </c>
      <c r="Y64">
        <v>304.40170910000001</v>
      </c>
      <c r="Z64">
        <v>312.27931519999998</v>
      </c>
      <c r="AA64">
        <v>320.34063520000001</v>
      </c>
      <c r="AB64">
        <v>328.6030202</v>
      </c>
      <c r="AC64">
        <v>337.07839109999998</v>
      </c>
      <c r="AD64">
        <v>345.66164880000002</v>
      </c>
      <c r="AE64">
        <v>353.9135905</v>
      </c>
      <c r="AF64">
        <v>361.91152090000003</v>
      </c>
      <c r="AG64">
        <v>369.7704387</v>
      </c>
      <c r="AH64">
        <v>377.59619939999999</v>
      </c>
      <c r="AI64">
        <v>385.4759937</v>
      </c>
      <c r="AJ64">
        <v>393.482799</v>
      </c>
      <c r="AK64">
        <v>401.68316399999998</v>
      </c>
      <c r="AL64">
        <v>410.1443203</v>
      </c>
      <c r="AM64">
        <v>418.93951729999998</v>
      </c>
    </row>
    <row r="65" spans="1:39" x14ac:dyDescent="0.25">
      <c r="A65" t="s">
        <v>73</v>
      </c>
      <c r="B65">
        <v>158.69049799999999</v>
      </c>
      <c r="C65">
        <v>163.01276329999999</v>
      </c>
      <c r="D65">
        <v>166.23325850000001</v>
      </c>
      <c r="E65">
        <v>171.7629493</v>
      </c>
      <c r="F65">
        <v>176.65676289999999</v>
      </c>
      <c r="G65">
        <v>181.36474910000001</v>
      </c>
      <c r="H65">
        <v>185.3769935</v>
      </c>
      <c r="I65">
        <v>188.9748836</v>
      </c>
      <c r="J65">
        <v>192.30304749999999</v>
      </c>
      <c r="K65">
        <v>195.59838809999999</v>
      </c>
      <c r="L65">
        <v>198.84471819999999</v>
      </c>
      <c r="M65">
        <v>201.9955823</v>
      </c>
      <c r="N65">
        <v>205.0484816</v>
      </c>
      <c r="O65">
        <v>208.2675424</v>
      </c>
      <c r="P65">
        <v>212.43833649999999</v>
      </c>
      <c r="Q65">
        <v>216.88358360000001</v>
      </c>
      <c r="R65">
        <v>221.6263223</v>
      </c>
      <c r="S65">
        <v>226.63676559999999</v>
      </c>
      <c r="T65">
        <v>231.90677679999999</v>
      </c>
      <c r="U65">
        <v>237.41445200000001</v>
      </c>
      <c r="V65">
        <v>243.1323041</v>
      </c>
      <c r="W65">
        <v>249.041853</v>
      </c>
      <c r="X65">
        <v>255.12699119999999</v>
      </c>
      <c r="Y65">
        <v>261.37444479999999</v>
      </c>
      <c r="Z65">
        <v>267.7734438</v>
      </c>
      <c r="AA65">
        <v>274.31536290000003</v>
      </c>
      <c r="AB65">
        <v>280.99346550000001</v>
      </c>
      <c r="AC65">
        <v>287.8027621</v>
      </c>
      <c r="AD65">
        <v>294.88432449999999</v>
      </c>
      <c r="AE65">
        <v>302.89709540000001</v>
      </c>
      <c r="AF65">
        <v>311.33842650000003</v>
      </c>
      <c r="AG65">
        <v>320.20751689999997</v>
      </c>
      <c r="AH65">
        <v>329.46490210000002</v>
      </c>
      <c r="AI65">
        <v>339.07967430000002</v>
      </c>
      <c r="AJ65">
        <v>349.03481119999998</v>
      </c>
      <c r="AK65">
        <v>359.32523759999998</v>
      </c>
      <c r="AL65">
        <v>369.95917930000002</v>
      </c>
      <c r="AM65">
        <v>380.95239559999999</v>
      </c>
    </row>
    <row r="66" spans="1:39" x14ac:dyDescent="0.25">
      <c r="A66" t="s">
        <v>74</v>
      </c>
      <c r="B66">
        <v>1536.846857</v>
      </c>
      <c r="C66">
        <v>1577.3753529999999</v>
      </c>
      <c r="D66">
        <v>1610.3208970000001</v>
      </c>
      <c r="E66">
        <v>1659.392803</v>
      </c>
      <c r="F66">
        <v>1707.00082</v>
      </c>
      <c r="G66">
        <v>1741.3892960000001</v>
      </c>
      <c r="H66">
        <v>1776.4242469999999</v>
      </c>
      <c r="I66">
        <v>1811.9093800000001</v>
      </c>
      <c r="J66">
        <v>1847.49839</v>
      </c>
      <c r="K66">
        <v>1881.3541620000001</v>
      </c>
      <c r="L66">
        <v>1915.003606</v>
      </c>
      <c r="M66">
        <v>1948.3455899999999</v>
      </c>
      <c r="N66">
        <v>1981.3721009999999</v>
      </c>
      <c r="O66">
        <v>2015.612302</v>
      </c>
      <c r="P66">
        <v>2062.3317809999999</v>
      </c>
      <c r="Q66">
        <v>2109.9094490000002</v>
      </c>
      <c r="R66">
        <v>2158.8336340000001</v>
      </c>
      <c r="S66">
        <v>2209.2081469999998</v>
      </c>
      <c r="T66">
        <v>2261.3087500000001</v>
      </c>
      <c r="U66">
        <v>2315.2296379999998</v>
      </c>
      <c r="V66">
        <v>2370.5598100000002</v>
      </c>
      <c r="W66">
        <v>2427.1871940000001</v>
      </c>
      <c r="X66">
        <v>2485.0399980000002</v>
      </c>
      <c r="Y66">
        <v>2544.0670340000001</v>
      </c>
      <c r="Z66">
        <v>2604.2319910000001</v>
      </c>
      <c r="AA66">
        <v>2665.5110759999998</v>
      </c>
      <c r="AB66">
        <v>2727.892632</v>
      </c>
      <c r="AC66">
        <v>2791.377939</v>
      </c>
      <c r="AD66">
        <v>2858.4844699999999</v>
      </c>
      <c r="AE66">
        <v>2935.7566200000001</v>
      </c>
      <c r="AF66">
        <v>3016.4945670000002</v>
      </c>
      <c r="AG66">
        <v>3100.8816459999998</v>
      </c>
      <c r="AH66">
        <v>3188.6263429999999</v>
      </c>
      <c r="AI66">
        <v>3279.5092279999999</v>
      </c>
      <c r="AJ66">
        <v>3373.522172</v>
      </c>
      <c r="AK66">
        <v>3470.735232</v>
      </c>
      <c r="AL66">
        <v>3571.4235659999999</v>
      </c>
      <c r="AM66">
        <v>3675.889412</v>
      </c>
    </row>
    <row r="67" spans="1:39" x14ac:dyDescent="0.25">
      <c r="A67" t="s">
        <v>75</v>
      </c>
      <c r="B67">
        <v>1250.920102</v>
      </c>
      <c r="C67">
        <v>1287.749272</v>
      </c>
      <c r="D67">
        <v>1325.783962</v>
      </c>
      <c r="E67">
        <v>1371.778654</v>
      </c>
      <c r="F67">
        <v>1415.6091100000001</v>
      </c>
      <c r="G67">
        <v>1455.744467</v>
      </c>
      <c r="H67">
        <v>1492.2660519999999</v>
      </c>
      <c r="I67">
        <v>1512.2972319999999</v>
      </c>
      <c r="J67">
        <v>1525.58943</v>
      </c>
      <c r="K67">
        <v>1534.9553020000001</v>
      </c>
      <c r="L67">
        <v>1542.4029069999999</v>
      </c>
      <c r="M67">
        <v>1548.271561</v>
      </c>
      <c r="N67">
        <v>1552.8261359999999</v>
      </c>
      <c r="O67">
        <v>1560.876325</v>
      </c>
      <c r="P67">
        <v>1584.7639059999999</v>
      </c>
      <c r="Q67">
        <v>1612.6997650000001</v>
      </c>
      <c r="R67">
        <v>1643.2837939999999</v>
      </c>
      <c r="S67">
        <v>1675.9030419999999</v>
      </c>
      <c r="T67">
        <v>1710.279953</v>
      </c>
      <c r="U67">
        <v>1746.1027590000001</v>
      </c>
      <c r="V67">
        <v>1783.148506</v>
      </c>
      <c r="W67">
        <v>1821.2437179999999</v>
      </c>
      <c r="X67">
        <v>1860.246952</v>
      </c>
      <c r="Y67">
        <v>1900.045012</v>
      </c>
      <c r="Z67">
        <v>1940.5469459999999</v>
      </c>
      <c r="AA67">
        <v>1981.67966</v>
      </c>
      <c r="AB67">
        <v>2023.3852460000001</v>
      </c>
      <c r="AC67">
        <v>2065.619725</v>
      </c>
      <c r="AD67">
        <v>2112.490687</v>
      </c>
      <c r="AE67">
        <v>2174.0890770000001</v>
      </c>
      <c r="AF67">
        <v>2240.6922500000001</v>
      </c>
      <c r="AG67">
        <v>2311.107375</v>
      </c>
      <c r="AH67">
        <v>2384.8791139999998</v>
      </c>
      <c r="AI67">
        <v>2461.7741059999998</v>
      </c>
      <c r="AJ67">
        <v>2541.6892469999998</v>
      </c>
      <c r="AK67">
        <v>2624.6233139999999</v>
      </c>
      <c r="AL67">
        <v>2710.6667160000002</v>
      </c>
      <c r="AM67">
        <v>2799.9910180000002</v>
      </c>
    </row>
    <row r="68" spans="1:39" x14ac:dyDescent="0.25">
      <c r="A68" t="s">
        <v>76</v>
      </c>
      <c r="B68">
        <v>180.4229244</v>
      </c>
      <c r="C68">
        <v>185.57240100000001</v>
      </c>
      <c r="D68">
        <v>190.19604939999999</v>
      </c>
      <c r="E68">
        <v>195.5743731</v>
      </c>
      <c r="F68">
        <v>200.55811489999999</v>
      </c>
      <c r="G68">
        <v>204.230693</v>
      </c>
      <c r="H68">
        <v>207.93648959999999</v>
      </c>
      <c r="I68">
        <v>211.63554629999999</v>
      </c>
      <c r="J68">
        <v>215.32683320000001</v>
      </c>
      <c r="K68">
        <v>219.0789173</v>
      </c>
      <c r="L68">
        <v>222.8299044</v>
      </c>
      <c r="M68">
        <v>226.50080080000001</v>
      </c>
      <c r="N68">
        <v>230.05840689999999</v>
      </c>
      <c r="O68">
        <v>233.9427724</v>
      </c>
      <c r="P68">
        <v>239.19150350000001</v>
      </c>
      <c r="Q68">
        <v>244.57758369999999</v>
      </c>
      <c r="R68">
        <v>250.1894781</v>
      </c>
      <c r="S68">
        <v>256.03488720000001</v>
      </c>
      <c r="T68">
        <v>262.14371210000002</v>
      </c>
      <c r="U68">
        <v>268.52014589999999</v>
      </c>
      <c r="V68">
        <v>275.1108193</v>
      </c>
      <c r="W68">
        <v>281.89562119999999</v>
      </c>
      <c r="X68">
        <v>288.85931369999997</v>
      </c>
      <c r="Y68">
        <v>295.9902151</v>
      </c>
      <c r="Z68">
        <v>303.27954720000002</v>
      </c>
      <c r="AA68">
        <v>310.72098419999998</v>
      </c>
      <c r="AB68">
        <v>318.31044000000003</v>
      </c>
      <c r="AC68">
        <v>326.04599960000002</v>
      </c>
      <c r="AD68">
        <v>334.17420290000001</v>
      </c>
      <c r="AE68">
        <v>343.14026910000001</v>
      </c>
      <c r="AF68">
        <v>352.52769669999998</v>
      </c>
      <c r="AG68">
        <v>362.41177260000001</v>
      </c>
      <c r="AH68">
        <v>372.75143159999999</v>
      </c>
      <c r="AI68">
        <v>383.506034</v>
      </c>
      <c r="AJ68">
        <v>394.65774690000001</v>
      </c>
      <c r="AK68">
        <v>406.20181359999998</v>
      </c>
      <c r="AL68">
        <v>418.15957200000003</v>
      </c>
      <c r="AM68">
        <v>430.55691209999998</v>
      </c>
    </row>
    <row r="69" spans="1:39" x14ac:dyDescent="0.25">
      <c r="A69" t="s">
        <v>246</v>
      </c>
      <c r="B69">
        <v>714.27044790000002</v>
      </c>
      <c r="C69">
        <v>734.22526459999995</v>
      </c>
      <c r="D69">
        <v>755.57902769999998</v>
      </c>
      <c r="E69">
        <v>782.07478879999996</v>
      </c>
      <c r="F69">
        <v>808.31954810000002</v>
      </c>
      <c r="G69">
        <v>833.41601539999999</v>
      </c>
      <c r="H69">
        <v>855.22978409999996</v>
      </c>
      <c r="I69">
        <v>873.56399820000001</v>
      </c>
      <c r="J69">
        <v>879.60093759999995</v>
      </c>
      <c r="K69">
        <v>877.7849238</v>
      </c>
      <c r="L69">
        <v>873.70775470000001</v>
      </c>
      <c r="M69">
        <v>867.99412710000001</v>
      </c>
      <c r="N69">
        <v>860.62515519999999</v>
      </c>
      <c r="O69">
        <v>855.95385280000005</v>
      </c>
      <c r="P69">
        <v>864.49565470000005</v>
      </c>
      <c r="Q69">
        <v>875.39383610000004</v>
      </c>
      <c r="R69">
        <v>887.32034339999996</v>
      </c>
      <c r="S69">
        <v>899.95765510000001</v>
      </c>
      <c r="T69">
        <v>912.87831659999995</v>
      </c>
      <c r="U69">
        <v>926.19061710000005</v>
      </c>
      <c r="V69">
        <v>939.76727740000001</v>
      </c>
      <c r="W69">
        <v>953.50988640000003</v>
      </c>
      <c r="X69">
        <v>967.33995300000004</v>
      </c>
      <c r="Y69">
        <v>981.19343479999998</v>
      </c>
      <c r="Z69">
        <v>995.01752199999999</v>
      </c>
      <c r="AA69">
        <v>1008.76878</v>
      </c>
      <c r="AB69">
        <v>1022.4122159999999</v>
      </c>
      <c r="AC69">
        <v>1035.921081</v>
      </c>
      <c r="AD69">
        <v>1052.937244</v>
      </c>
      <c r="AE69">
        <v>1084.792226</v>
      </c>
      <c r="AF69">
        <v>1121.119414</v>
      </c>
      <c r="AG69">
        <v>1160.4101889999999</v>
      </c>
      <c r="AH69">
        <v>1202.209513</v>
      </c>
      <c r="AI69">
        <v>1246.279747</v>
      </c>
      <c r="AJ69">
        <v>1292.496676</v>
      </c>
      <c r="AK69">
        <v>1340.8146079999999</v>
      </c>
      <c r="AL69">
        <v>1391.262725</v>
      </c>
      <c r="AM69">
        <v>1443.924383</v>
      </c>
    </row>
    <row r="70" spans="1:39" x14ac:dyDescent="0.25">
      <c r="A70" t="s">
        <v>247</v>
      </c>
      <c r="B70">
        <v>2168.3875360000002</v>
      </c>
      <c r="C70">
        <v>2240.3615110000001</v>
      </c>
      <c r="D70">
        <v>2257.595523</v>
      </c>
      <c r="E70">
        <v>2331.9296859999999</v>
      </c>
      <c r="F70">
        <v>2405.2636819999998</v>
      </c>
      <c r="G70">
        <v>2555.7679429999998</v>
      </c>
      <c r="H70">
        <v>2654.6861349999999</v>
      </c>
      <c r="I70">
        <v>2713.0207049999999</v>
      </c>
      <c r="J70">
        <v>2745.693244</v>
      </c>
      <c r="K70">
        <v>2760.694825</v>
      </c>
      <c r="L70">
        <v>2757.2840200000001</v>
      </c>
      <c r="M70">
        <v>2729.0052289999999</v>
      </c>
      <c r="N70">
        <v>2666.4336800000001</v>
      </c>
      <c r="O70">
        <v>2687.3858319999999</v>
      </c>
      <c r="P70">
        <v>2733.3105390000001</v>
      </c>
      <c r="Q70">
        <v>2779.8181989999998</v>
      </c>
      <c r="R70">
        <v>2826.2541470000001</v>
      </c>
      <c r="S70">
        <v>2872.4269279999999</v>
      </c>
      <c r="T70">
        <v>2895.3588880000002</v>
      </c>
      <c r="U70">
        <v>2913.3701420000002</v>
      </c>
      <c r="V70">
        <v>2927.4825080000001</v>
      </c>
      <c r="W70">
        <v>2937.3323249999999</v>
      </c>
      <c r="X70">
        <v>2942.4657139999999</v>
      </c>
      <c r="Y70">
        <v>2942.4654409999998</v>
      </c>
      <c r="Z70">
        <v>2936.9638009999999</v>
      </c>
      <c r="AA70">
        <v>2925.6468009999999</v>
      </c>
      <c r="AB70">
        <v>2908.2593010000001</v>
      </c>
      <c r="AC70">
        <v>2884.6117439999998</v>
      </c>
      <c r="AD70">
        <v>2909.7486699999999</v>
      </c>
      <c r="AE70">
        <v>2969.7585840000002</v>
      </c>
      <c r="AF70">
        <v>3045.2331800000002</v>
      </c>
      <c r="AG70">
        <v>3131.9066419999999</v>
      </c>
      <c r="AH70">
        <v>3227.0593130000002</v>
      </c>
      <c r="AI70">
        <v>3328.9109699999999</v>
      </c>
      <c r="AJ70">
        <v>3436.374487</v>
      </c>
      <c r="AK70">
        <v>3548.8637549999999</v>
      </c>
      <c r="AL70">
        <v>3666.1976949999998</v>
      </c>
      <c r="AM70">
        <v>3788.3825619999998</v>
      </c>
    </row>
    <row r="71" spans="1:39" x14ac:dyDescent="0.25">
      <c r="A71" t="s">
        <v>78</v>
      </c>
      <c r="B71">
        <v>158.69049799999999</v>
      </c>
      <c r="C71">
        <v>163.01172790000001</v>
      </c>
      <c r="D71">
        <v>166.2268114</v>
      </c>
      <c r="E71">
        <v>171.74331040000001</v>
      </c>
      <c r="F71">
        <v>176.62129949999999</v>
      </c>
      <c r="G71">
        <v>181.2968252</v>
      </c>
      <c r="H71">
        <v>185.263035</v>
      </c>
      <c r="I71">
        <v>188.738629</v>
      </c>
      <c r="J71">
        <v>191.88226639999999</v>
      </c>
      <c r="K71">
        <v>194.94071940000001</v>
      </c>
      <c r="L71">
        <v>197.91353050000001</v>
      </c>
      <c r="M71">
        <v>200.7428496</v>
      </c>
      <c r="N71">
        <v>203.42437810000001</v>
      </c>
      <c r="O71">
        <v>206.2536581</v>
      </c>
      <c r="P71">
        <v>210.111895</v>
      </c>
      <c r="Q71">
        <v>214.26332110000001</v>
      </c>
      <c r="R71">
        <v>218.72579479999999</v>
      </c>
      <c r="S71">
        <v>223.4755246</v>
      </c>
      <c r="T71">
        <v>228.52582240000001</v>
      </c>
      <c r="U71">
        <v>233.86825160000001</v>
      </c>
      <c r="V71">
        <v>239.3872819</v>
      </c>
      <c r="W71">
        <v>245.07718080000001</v>
      </c>
      <c r="X71">
        <v>250.9243128</v>
      </c>
      <c r="Y71">
        <v>256.91744649999998</v>
      </c>
      <c r="Z71">
        <v>263.04786080000002</v>
      </c>
      <c r="AA71">
        <v>269.30881099999999</v>
      </c>
      <c r="AB71">
        <v>275.69515539999998</v>
      </c>
      <c r="AC71">
        <v>282.20316650000001</v>
      </c>
      <c r="AD71">
        <v>289.00130660000002</v>
      </c>
      <c r="AE71">
        <v>296.66601980000002</v>
      </c>
      <c r="AF71">
        <v>304.69164669999998</v>
      </c>
      <c r="AG71">
        <v>313.06180239999998</v>
      </c>
      <c r="AH71">
        <v>321.74360910000001</v>
      </c>
      <c r="AI71">
        <v>330.71603770000002</v>
      </c>
      <c r="AJ71">
        <v>339.97148449999997</v>
      </c>
      <c r="AK71">
        <v>349.51421399999998</v>
      </c>
      <c r="AL71">
        <v>359.35919589999997</v>
      </c>
      <c r="AM71">
        <v>369.53153259999999</v>
      </c>
    </row>
    <row r="72" spans="1:39" x14ac:dyDescent="0.25">
      <c r="A72" t="s">
        <v>79</v>
      </c>
      <c r="B72">
        <v>1536.846857</v>
      </c>
      <c r="C72">
        <v>1577.3819550000001</v>
      </c>
      <c r="D72">
        <v>1610.287865</v>
      </c>
      <c r="E72">
        <v>1659.244565</v>
      </c>
      <c r="F72">
        <v>1706.6095600000001</v>
      </c>
      <c r="G72">
        <v>1740.6165900000001</v>
      </c>
      <c r="H72">
        <v>1773.47333</v>
      </c>
      <c r="I72">
        <v>1806.3320759999999</v>
      </c>
      <c r="J72">
        <v>1839.429627</v>
      </c>
      <c r="K72">
        <v>1870.6604</v>
      </c>
      <c r="L72">
        <v>1901.494164</v>
      </c>
      <c r="M72">
        <v>1931.482107</v>
      </c>
      <c r="N72">
        <v>1960.4304770000001</v>
      </c>
      <c r="O72">
        <v>1989.5020030000001</v>
      </c>
      <c r="P72">
        <v>2032.6727679999999</v>
      </c>
      <c r="Q72">
        <v>2076.9363539999999</v>
      </c>
      <c r="R72">
        <v>2122.5950800000001</v>
      </c>
      <c r="S72">
        <v>2169.8723359999999</v>
      </c>
      <c r="T72">
        <v>2218.9755879999998</v>
      </c>
      <c r="U72">
        <v>2271.7561219999998</v>
      </c>
      <c r="V72">
        <v>2325.1096459999999</v>
      </c>
      <c r="W72">
        <v>2379.2350200000001</v>
      </c>
      <c r="X72">
        <v>2434.2209549999998</v>
      </c>
      <c r="Y72">
        <v>2490.1068580000001</v>
      </c>
      <c r="Z72">
        <v>2546.910828</v>
      </c>
      <c r="AA72">
        <v>2604.6430180000002</v>
      </c>
      <c r="AB72">
        <v>2663.313306</v>
      </c>
      <c r="AC72">
        <v>2722.9364679999999</v>
      </c>
      <c r="AD72">
        <v>2786.8844909999998</v>
      </c>
      <c r="AE72">
        <v>2860.647696</v>
      </c>
      <c r="AF72">
        <v>2936.5867130000001</v>
      </c>
      <c r="AG72">
        <v>3014.6353779999999</v>
      </c>
      <c r="AH72">
        <v>3094.852398</v>
      </c>
      <c r="AI72">
        <v>3177.3784810000002</v>
      </c>
      <c r="AJ72">
        <v>3262.4209850000002</v>
      </c>
      <c r="AK72">
        <v>3350.254238</v>
      </c>
      <c r="AL72">
        <v>3441.2258550000001</v>
      </c>
      <c r="AM72">
        <v>3535.7655209999998</v>
      </c>
    </row>
    <row r="73" spans="1:39" x14ac:dyDescent="0.25">
      <c r="A73" t="s">
        <v>80</v>
      </c>
      <c r="B73">
        <v>1250.920102</v>
      </c>
      <c r="C73">
        <v>1287.7497980000001</v>
      </c>
      <c r="D73">
        <v>1325.7837259999999</v>
      </c>
      <c r="E73">
        <v>1371.7762419999999</v>
      </c>
      <c r="F73">
        <v>1415.6007400000001</v>
      </c>
      <c r="G73">
        <v>1455.7218829999999</v>
      </c>
      <c r="H73">
        <v>1492.251</v>
      </c>
      <c r="I73">
        <v>1512.422675</v>
      </c>
      <c r="J73">
        <v>1526.6557989999999</v>
      </c>
      <c r="K73">
        <v>1535.8593089999999</v>
      </c>
      <c r="L73">
        <v>1543.007824</v>
      </c>
      <c r="M73">
        <v>1548.5676390000001</v>
      </c>
      <c r="N73">
        <v>1552.865816</v>
      </c>
      <c r="O73">
        <v>1560.6257390000001</v>
      </c>
      <c r="P73">
        <v>1584.3017150000001</v>
      </c>
      <c r="Q73">
        <v>1612.0372279999999</v>
      </c>
      <c r="R73">
        <v>1642.4171919999999</v>
      </c>
      <c r="S73">
        <v>1674.8225620000001</v>
      </c>
      <c r="T73">
        <v>1709.057084</v>
      </c>
      <c r="U73">
        <v>1744.6366399999999</v>
      </c>
      <c r="V73">
        <v>1781.354517</v>
      </c>
      <c r="W73">
        <v>1819.106149</v>
      </c>
      <c r="X73">
        <v>1857.760113</v>
      </c>
      <c r="Y73">
        <v>1897.209752</v>
      </c>
      <c r="Z73">
        <v>1937.369224</v>
      </c>
      <c r="AA73">
        <v>1978.168705</v>
      </c>
      <c r="AB73">
        <v>2019.5517139999999</v>
      </c>
      <c r="AC73">
        <v>2061.4741130000002</v>
      </c>
      <c r="AD73">
        <v>2108.0818100000001</v>
      </c>
      <c r="AE73">
        <v>2169.3574229999999</v>
      </c>
      <c r="AF73">
        <v>2235.8402040000001</v>
      </c>
      <c r="AG73">
        <v>2306.3045050000001</v>
      </c>
      <c r="AH73">
        <v>2380.239102</v>
      </c>
      <c r="AI73">
        <v>2457.3572530000001</v>
      </c>
      <c r="AJ73">
        <v>2537.5147189999998</v>
      </c>
      <c r="AK73">
        <v>2620.6805260000001</v>
      </c>
      <c r="AL73">
        <v>2706.922239</v>
      </c>
      <c r="AM73">
        <v>2796.3985849999999</v>
      </c>
    </row>
    <row r="74" spans="1:39" x14ac:dyDescent="0.25">
      <c r="A74" t="s">
        <v>81</v>
      </c>
      <c r="B74">
        <v>180.4229244</v>
      </c>
      <c r="C74">
        <v>185.57046489999999</v>
      </c>
      <c r="D74">
        <v>190.18037960000001</v>
      </c>
      <c r="E74">
        <v>195.5241049</v>
      </c>
      <c r="F74">
        <v>200.43926389999999</v>
      </c>
      <c r="G74">
        <v>203.9603516</v>
      </c>
      <c r="H74">
        <v>207.24509520000001</v>
      </c>
      <c r="I74">
        <v>210.3983135</v>
      </c>
      <c r="J74">
        <v>213.49650589999999</v>
      </c>
      <c r="K74">
        <v>216.58601519999999</v>
      </c>
      <c r="L74">
        <v>219.58290460000001</v>
      </c>
      <c r="M74">
        <v>222.34379179999999</v>
      </c>
      <c r="N74">
        <v>224.79603929999999</v>
      </c>
      <c r="O74">
        <v>227.47329400000001</v>
      </c>
      <c r="P74">
        <v>231.7331988</v>
      </c>
      <c r="Q74">
        <v>236.18321700000001</v>
      </c>
      <c r="R74">
        <v>240.8936363</v>
      </c>
      <c r="S74">
        <v>245.89514349999999</v>
      </c>
      <c r="T74">
        <v>251.2972149</v>
      </c>
      <c r="U74">
        <v>257.24872090000002</v>
      </c>
      <c r="V74">
        <v>263.32186480000001</v>
      </c>
      <c r="W74">
        <v>269.51914840000001</v>
      </c>
      <c r="X74">
        <v>275.8380593</v>
      </c>
      <c r="Y74">
        <v>282.27588159999999</v>
      </c>
      <c r="Z74">
        <v>288.83093939999998</v>
      </c>
      <c r="AA74">
        <v>295.50282540000001</v>
      </c>
      <c r="AB74">
        <v>302.2924486</v>
      </c>
      <c r="AC74">
        <v>309.2020728</v>
      </c>
      <c r="AD74">
        <v>316.49930649999999</v>
      </c>
      <c r="AE74">
        <v>324.45947660000002</v>
      </c>
      <c r="AF74">
        <v>332.53875799999997</v>
      </c>
      <c r="AG74">
        <v>340.77328879999999</v>
      </c>
      <c r="AH74">
        <v>349.17386670000002</v>
      </c>
      <c r="AI74">
        <v>357.75877129999998</v>
      </c>
      <c r="AJ74">
        <v>366.55556080000002</v>
      </c>
      <c r="AK74">
        <v>375.60139800000002</v>
      </c>
      <c r="AL74">
        <v>384.9437825</v>
      </c>
      <c r="AM74">
        <v>394.64153679999998</v>
      </c>
    </row>
    <row r="75" spans="1:39" x14ac:dyDescent="0.25">
      <c r="A75" t="s">
        <v>248</v>
      </c>
      <c r="B75">
        <v>714.27044790000002</v>
      </c>
      <c r="C75">
        <v>734.22502680000002</v>
      </c>
      <c r="D75">
        <v>755.5715682</v>
      </c>
      <c r="E75">
        <v>782.04793229999996</v>
      </c>
      <c r="F75">
        <v>808.25247449999995</v>
      </c>
      <c r="G75">
        <v>831.20228080000004</v>
      </c>
      <c r="H75">
        <v>850.67888370000003</v>
      </c>
      <c r="I75">
        <v>866.96325660000002</v>
      </c>
      <c r="J75">
        <v>871.54313830000001</v>
      </c>
      <c r="K75">
        <v>868.37075649999997</v>
      </c>
      <c r="L75">
        <v>863.00120330000004</v>
      </c>
      <c r="M75">
        <v>855.9291743</v>
      </c>
      <c r="N75">
        <v>847.04060219999997</v>
      </c>
      <c r="O75">
        <v>840.11746430000005</v>
      </c>
      <c r="P75">
        <v>846.11531890000003</v>
      </c>
      <c r="Q75">
        <v>854.34119420000002</v>
      </c>
      <c r="R75">
        <v>863.48863259999996</v>
      </c>
      <c r="S75">
        <v>873.27517420000004</v>
      </c>
      <c r="T75">
        <v>884.67657940000004</v>
      </c>
      <c r="U75">
        <v>896.82042809999996</v>
      </c>
      <c r="V75">
        <v>909.25175009999998</v>
      </c>
      <c r="W75">
        <v>921.8974015</v>
      </c>
      <c r="X75">
        <v>934.71127190000004</v>
      </c>
      <c r="Y75">
        <v>947.65285170000004</v>
      </c>
      <c r="Z75">
        <v>960.68655279999996</v>
      </c>
      <c r="AA75">
        <v>973.78190789999996</v>
      </c>
      <c r="AB75">
        <v>986.91361259999996</v>
      </c>
      <c r="AC75">
        <v>1000.06174</v>
      </c>
      <c r="AD75">
        <v>1016.418533</v>
      </c>
      <c r="AE75">
        <v>1046.6448250000001</v>
      </c>
      <c r="AF75">
        <v>1080.8057920000001</v>
      </c>
      <c r="AG75">
        <v>1117.485038</v>
      </c>
      <c r="AH75">
        <v>1156.2992710000001</v>
      </c>
      <c r="AI75">
        <v>1197.0665180000001</v>
      </c>
      <c r="AJ75">
        <v>1239.6983399999999</v>
      </c>
      <c r="AK75">
        <v>1284.176105</v>
      </c>
      <c r="AL75">
        <v>1330.540387</v>
      </c>
      <c r="AM75">
        <v>1378.885307</v>
      </c>
    </row>
    <row r="76" spans="1:39" x14ac:dyDescent="0.25">
      <c r="A76" t="s">
        <v>249</v>
      </c>
      <c r="B76">
        <v>2168.3875360000002</v>
      </c>
      <c r="C76">
        <v>2240.289679</v>
      </c>
      <c r="D76">
        <v>2257.210349</v>
      </c>
      <c r="E76">
        <v>2330.7936180000002</v>
      </c>
      <c r="F76">
        <v>2402.6711009999999</v>
      </c>
      <c r="G76">
        <v>2527.6355870000002</v>
      </c>
      <c r="H76">
        <v>2600.9882419999999</v>
      </c>
      <c r="I76">
        <v>2632.8035930000001</v>
      </c>
      <c r="J76">
        <v>2636.3091930000001</v>
      </c>
      <c r="K76">
        <v>2616.5467469999999</v>
      </c>
      <c r="L76">
        <v>2569.2174599999998</v>
      </c>
      <c r="M76">
        <v>2482.9472839999999</v>
      </c>
      <c r="N76">
        <v>2343.79808</v>
      </c>
      <c r="O76">
        <v>2247.2003049999998</v>
      </c>
      <c r="P76">
        <v>2164.5442039999998</v>
      </c>
      <c r="Q76">
        <v>2075.790238</v>
      </c>
      <c r="R76">
        <v>1981.2004059999999</v>
      </c>
      <c r="S76">
        <v>1881.812741</v>
      </c>
      <c r="T76">
        <v>1833.3843770000001</v>
      </c>
      <c r="U76">
        <v>1790.1983789999999</v>
      </c>
      <c r="V76">
        <v>1745.1285499999999</v>
      </c>
      <c r="W76">
        <v>1697.6524830000001</v>
      </c>
      <c r="X76">
        <v>1647.9180819999999</v>
      </c>
      <c r="Y76">
        <v>1596.214573</v>
      </c>
      <c r="Z76">
        <v>1542.8825730000001</v>
      </c>
      <c r="AA76">
        <v>1488.283289</v>
      </c>
      <c r="AB76">
        <v>1432.782663</v>
      </c>
      <c r="AC76">
        <v>1376.7419890000001</v>
      </c>
      <c r="AD76">
        <v>1325.5664400000001</v>
      </c>
      <c r="AE76">
        <v>1277.8156489999999</v>
      </c>
      <c r="AF76">
        <v>1228.6087050000001</v>
      </c>
      <c r="AG76">
        <v>1178.2489</v>
      </c>
      <c r="AH76">
        <v>1127.0597740000001</v>
      </c>
      <c r="AI76">
        <v>1075.353147</v>
      </c>
      <c r="AJ76">
        <v>1023.428032</v>
      </c>
      <c r="AK76">
        <v>971.56425209999998</v>
      </c>
      <c r="AL76">
        <v>920.02261280000005</v>
      </c>
      <c r="AM76">
        <v>869.04944950000004</v>
      </c>
    </row>
    <row r="77" spans="1:39" x14ac:dyDescent="0.25">
      <c r="A77" t="s">
        <v>77</v>
      </c>
      <c r="B77">
        <v>1498.677275</v>
      </c>
      <c r="C77">
        <v>1539.971722</v>
      </c>
      <c r="D77">
        <v>1596.062424</v>
      </c>
      <c r="E77">
        <v>1660.9331609999999</v>
      </c>
      <c r="F77">
        <v>1715.6705890000001</v>
      </c>
      <c r="G77">
        <v>1759.260794</v>
      </c>
      <c r="H77">
        <v>1793.5992490000001</v>
      </c>
      <c r="I77">
        <v>1821.733086</v>
      </c>
      <c r="J77">
        <v>1848.241452</v>
      </c>
      <c r="K77">
        <v>1874.6254220000001</v>
      </c>
      <c r="L77">
        <v>1900.8149169999999</v>
      </c>
      <c r="M77">
        <v>1926.7382789999999</v>
      </c>
      <c r="N77">
        <v>1952.4190209999999</v>
      </c>
      <c r="O77">
        <v>1987.78342</v>
      </c>
      <c r="P77">
        <v>2028.425796</v>
      </c>
      <c r="Q77">
        <v>2073.3933200000001</v>
      </c>
      <c r="R77">
        <v>2121.7966379999998</v>
      </c>
      <c r="S77">
        <v>2172.9142139999999</v>
      </c>
      <c r="T77">
        <v>2226.3962029999998</v>
      </c>
      <c r="U77">
        <v>2281.9485030000001</v>
      </c>
      <c r="V77">
        <v>2339.3602179999998</v>
      </c>
      <c r="W77">
        <v>2398.4660629999998</v>
      </c>
      <c r="X77">
        <v>2459.1375939999998</v>
      </c>
      <c r="Y77">
        <v>2521.2733710000002</v>
      </c>
      <c r="Z77">
        <v>2584.7910149999998</v>
      </c>
      <c r="AA77">
        <v>2649.6220880000001</v>
      </c>
      <c r="AB77">
        <v>2715.7091930000001</v>
      </c>
      <c r="AC77">
        <v>2783.004958</v>
      </c>
      <c r="AD77">
        <v>2859.958983</v>
      </c>
      <c r="AE77">
        <v>2943.2041340000001</v>
      </c>
      <c r="AF77">
        <v>3031.695886</v>
      </c>
      <c r="AG77">
        <v>3124.3912089999999</v>
      </c>
      <c r="AH77">
        <v>3220.459887</v>
      </c>
      <c r="AI77">
        <v>3319.3828920000001</v>
      </c>
      <c r="AJ77">
        <v>3420.8877670000002</v>
      </c>
      <c r="AK77">
        <v>3524.939879</v>
      </c>
      <c r="AL77">
        <v>3631.6370860000002</v>
      </c>
      <c r="AM77">
        <v>3741.1883830000002</v>
      </c>
    </row>
    <row r="78" spans="1:39" x14ac:dyDescent="0.25">
      <c r="A78" t="s">
        <v>253</v>
      </c>
      <c r="B78">
        <v>1498.677275</v>
      </c>
      <c r="C78">
        <v>1539.9522770000001</v>
      </c>
      <c r="D78">
        <v>1595.986073</v>
      </c>
      <c r="E78">
        <v>1660.7382250000001</v>
      </c>
      <c r="F78">
        <v>1715.2707129999999</v>
      </c>
      <c r="G78">
        <v>1759.249587</v>
      </c>
      <c r="H78">
        <v>1793.6028980000001</v>
      </c>
      <c r="I78">
        <v>1821.0698809999999</v>
      </c>
      <c r="J78">
        <v>1846.228468</v>
      </c>
      <c r="K78">
        <v>1870.9181289999999</v>
      </c>
      <c r="L78">
        <v>1895.161231</v>
      </c>
      <c r="M78">
        <v>1918.940693</v>
      </c>
      <c r="N78">
        <v>1942.360711</v>
      </c>
      <c r="O78">
        <v>1976.2186939999999</v>
      </c>
      <c r="P78">
        <v>2015.799313</v>
      </c>
      <c r="Q78">
        <v>2059.9357049999999</v>
      </c>
      <c r="R78">
        <v>2107.6551180000001</v>
      </c>
      <c r="S78">
        <v>2158.2099149999999</v>
      </c>
      <c r="T78">
        <v>2211.424818</v>
      </c>
      <c r="U78">
        <v>2266.4313699999998</v>
      </c>
      <c r="V78">
        <v>2323.0426050000001</v>
      </c>
      <c r="W78">
        <v>2381.1435190000002</v>
      </c>
      <c r="X78">
        <v>2440.6613440000001</v>
      </c>
      <c r="Y78">
        <v>2501.5443610000002</v>
      </c>
      <c r="Z78">
        <v>2563.7493610000001</v>
      </c>
      <c r="AA78">
        <v>2627.2358920000001</v>
      </c>
      <c r="AB78">
        <v>2691.9646809999999</v>
      </c>
      <c r="AC78">
        <v>2757.8986669999999</v>
      </c>
      <c r="AD78">
        <v>2833.2288429999999</v>
      </c>
      <c r="AE78">
        <v>2914.6954070000002</v>
      </c>
      <c r="AF78">
        <v>3001.161552</v>
      </c>
      <c r="AG78">
        <v>3091.576967</v>
      </c>
      <c r="AH78">
        <v>3185.1455729999998</v>
      </c>
      <c r="AI78">
        <v>3281.3744419999998</v>
      </c>
      <c r="AJ78">
        <v>3380.036454</v>
      </c>
      <c r="AK78">
        <v>3481.109629</v>
      </c>
      <c r="AL78">
        <v>3584.7237089999999</v>
      </c>
      <c r="AM78">
        <v>3691.1235310000002</v>
      </c>
    </row>
    <row r="79" spans="1:39" x14ac:dyDescent="0.25">
      <c r="A79" t="s">
        <v>88</v>
      </c>
      <c r="B79">
        <v>8815235.7339999899</v>
      </c>
      <c r="C79">
        <v>9059637.6160000004</v>
      </c>
      <c r="D79">
        <v>9262757.1500000004</v>
      </c>
      <c r="E79">
        <v>9612828.4859999996</v>
      </c>
      <c r="F79">
        <v>9935463.5800000001</v>
      </c>
      <c r="G79">
        <v>10240822.140000001</v>
      </c>
      <c r="H79">
        <v>10494773.640000001</v>
      </c>
      <c r="I79">
        <v>10710992.18</v>
      </c>
      <c r="J79">
        <v>10900410.48</v>
      </c>
      <c r="K79">
        <v>11079270.720000001</v>
      </c>
      <c r="L79">
        <v>11248892.65</v>
      </c>
      <c r="M79">
        <v>11408432.289999999</v>
      </c>
      <c r="N79">
        <v>11559110.75</v>
      </c>
      <c r="O79">
        <v>11714590.23</v>
      </c>
      <c r="P79">
        <v>11924562.02</v>
      </c>
      <c r="Q79">
        <v>12152170.529999999</v>
      </c>
      <c r="R79">
        <v>12398799.550000001</v>
      </c>
      <c r="S79">
        <v>12662458.42</v>
      </c>
      <c r="T79">
        <v>12941690.880000001</v>
      </c>
      <c r="U79">
        <v>13234962.23</v>
      </c>
      <c r="V79">
        <v>13540432.880000001</v>
      </c>
      <c r="W79">
        <v>13856798.369999999</v>
      </c>
      <c r="X79">
        <v>14182919.34</v>
      </c>
      <c r="Y79">
        <v>14517843.310000001</v>
      </c>
      <c r="Z79">
        <v>14860781.560000001</v>
      </c>
      <c r="AA79">
        <v>15211084.390000001</v>
      </c>
      <c r="AB79">
        <v>15568222.76</v>
      </c>
      <c r="AC79">
        <v>15931776.710000001</v>
      </c>
      <c r="AD79">
        <v>16316627.310000001</v>
      </c>
      <c r="AE79">
        <v>16758590.130000001</v>
      </c>
      <c r="AF79">
        <v>17228161.379999999</v>
      </c>
      <c r="AG79">
        <v>17724249.73</v>
      </c>
      <c r="AH79">
        <v>18244118.600000001</v>
      </c>
      <c r="AI79">
        <v>18785680.469999999</v>
      </c>
      <c r="AJ79">
        <v>19347802.670000002</v>
      </c>
      <c r="AK79">
        <v>19929945.120000001</v>
      </c>
      <c r="AL79">
        <v>20532389.280000001</v>
      </c>
      <c r="AM79">
        <v>21155866.170000002</v>
      </c>
    </row>
    <row r="80" spans="1:39" x14ac:dyDescent="0.25">
      <c r="A80" t="s">
        <v>89</v>
      </c>
      <c r="B80">
        <v>66019644.850000001</v>
      </c>
      <c r="C80">
        <v>67818663.170000002</v>
      </c>
      <c r="D80">
        <v>69523543.689999998</v>
      </c>
      <c r="E80">
        <v>72230861.75</v>
      </c>
      <c r="F80">
        <v>74866753.420000002</v>
      </c>
      <c r="G80">
        <v>76747577.280000001</v>
      </c>
      <c r="H80">
        <v>78474424.209999904</v>
      </c>
      <c r="I80">
        <v>80042316.629999995</v>
      </c>
      <c r="J80">
        <v>81470029.969999999</v>
      </c>
      <c r="K80">
        <v>82701450.180000007</v>
      </c>
      <c r="L80">
        <v>83842205.189999998</v>
      </c>
      <c r="M80">
        <v>84913029.349999994</v>
      </c>
      <c r="N80">
        <v>85932219.340000004</v>
      </c>
      <c r="O80">
        <v>86996991.939999998</v>
      </c>
      <c r="P80">
        <v>88651317.349999994</v>
      </c>
      <c r="Q80">
        <v>90385480.159999996</v>
      </c>
      <c r="R80">
        <v>92209996.709999904</v>
      </c>
      <c r="S80">
        <v>94120791.099999994</v>
      </c>
      <c r="T80">
        <v>96117021.359999999</v>
      </c>
      <c r="U80">
        <v>98197128.609999999</v>
      </c>
      <c r="V80">
        <v>100339928.40000001</v>
      </c>
      <c r="W80">
        <v>102537341.40000001</v>
      </c>
      <c r="X80">
        <v>104783587.2</v>
      </c>
      <c r="Y80">
        <v>107074186.2</v>
      </c>
      <c r="Z80">
        <v>109405601.09999999</v>
      </c>
      <c r="AA80">
        <v>111775054.2</v>
      </c>
      <c r="AB80">
        <v>114180447.8</v>
      </c>
      <c r="AC80">
        <v>116620351.09999999</v>
      </c>
      <c r="AD80">
        <v>119326750.90000001</v>
      </c>
      <c r="AE80">
        <v>122575848.09999999</v>
      </c>
      <c r="AF80">
        <v>126034324.59999999</v>
      </c>
      <c r="AG80">
        <v>129687223.7</v>
      </c>
      <c r="AH80">
        <v>133512271</v>
      </c>
      <c r="AI80">
        <v>137494288.80000001</v>
      </c>
      <c r="AJ80">
        <v>141629808.59999999</v>
      </c>
      <c r="AK80">
        <v>145918697.09999999</v>
      </c>
      <c r="AL80">
        <v>150370497</v>
      </c>
      <c r="AM80">
        <v>154996680.30000001</v>
      </c>
    </row>
    <row r="81" spans="1:39" x14ac:dyDescent="0.25">
      <c r="A81" t="s">
        <v>90</v>
      </c>
      <c r="B81">
        <v>91040039.519999996</v>
      </c>
      <c r="C81">
        <v>93721689.670000002</v>
      </c>
      <c r="D81">
        <v>96493162.140000001</v>
      </c>
      <c r="E81">
        <v>99847905.939999998</v>
      </c>
      <c r="F81">
        <v>103045900.90000001</v>
      </c>
      <c r="G81">
        <v>105973431.3</v>
      </c>
      <c r="H81">
        <v>108635891.7</v>
      </c>
      <c r="I81">
        <v>110095528.8</v>
      </c>
      <c r="J81">
        <v>111062256.09999999</v>
      </c>
      <c r="K81">
        <v>111742512.5</v>
      </c>
      <c r="L81">
        <v>112282265</v>
      </c>
      <c r="M81">
        <v>112706457.3</v>
      </c>
      <c r="N81">
        <v>113034594.8</v>
      </c>
      <c r="O81">
        <v>113616734.5</v>
      </c>
      <c r="P81">
        <v>115351961.90000001</v>
      </c>
      <c r="Q81">
        <v>117382223.09999999</v>
      </c>
      <c r="R81">
        <v>119605583.2</v>
      </c>
      <c r="S81">
        <v>121977370.7</v>
      </c>
      <c r="T81">
        <v>124477237.5</v>
      </c>
      <c r="U81">
        <v>127082441.2</v>
      </c>
      <c r="V81">
        <v>129776710.3</v>
      </c>
      <c r="W81">
        <v>132547381.40000001</v>
      </c>
      <c r="X81">
        <v>135384128.09999999</v>
      </c>
      <c r="Y81">
        <v>138278684.09999999</v>
      </c>
      <c r="Z81">
        <v>141224405.19999999</v>
      </c>
      <c r="AA81">
        <v>144215950</v>
      </c>
      <c r="AB81">
        <v>147249084</v>
      </c>
      <c r="AC81">
        <v>150320588.59999999</v>
      </c>
      <c r="AD81">
        <v>153730417.5</v>
      </c>
      <c r="AE81">
        <v>158212797.90000001</v>
      </c>
      <c r="AF81">
        <v>163059895.5</v>
      </c>
      <c r="AG81">
        <v>168184758.09999999</v>
      </c>
      <c r="AH81">
        <v>173554189.69999999</v>
      </c>
      <c r="AI81">
        <v>179151173.19999999</v>
      </c>
      <c r="AJ81">
        <v>184968196.5</v>
      </c>
      <c r="AK81">
        <v>191005146.59999999</v>
      </c>
      <c r="AL81">
        <v>197268590.30000001</v>
      </c>
      <c r="AM81">
        <v>203771003</v>
      </c>
    </row>
    <row r="82" spans="1:39" x14ac:dyDescent="0.25">
      <c r="A82" t="s">
        <v>91</v>
      </c>
      <c r="B82">
        <v>6177550.3959999997</v>
      </c>
      <c r="C82">
        <v>6385636.5279999999</v>
      </c>
      <c r="D82">
        <v>6602012.4349999996</v>
      </c>
      <c r="E82">
        <v>6869413.6960000005</v>
      </c>
      <c r="F82">
        <v>7128804.3109999998</v>
      </c>
      <c r="G82">
        <v>7325882.2510000002</v>
      </c>
      <c r="H82">
        <v>7502197.091</v>
      </c>
      <c r="I82">
        <v>7654390.9720000001</v>
      </c>
      <c r="J82">
        <v>7787766.2599999998</v>
      </c>
      <c r="K82">
        <v>7909061.6770000001</v>
      </c>
      <c r="L82">
        <v>8019573.4230000004</v>
      </c>
      <c r="M82">
        <v>8119489.9280000003</v>
      </c>
      <c r="N82">
        <v>8210062.5750000002</v>
      </c>
      <c r="O82">
        <v>8306260.2259999998</v>
      </c>
      <c r="P82">
        <v>8452302.5930000003</v>
      </c>
      <c r="Q82">
        <v>8606585.4639999997</v>
      </c>
      <c r="R82">
        <v>8772479.5419999994</v>
      </c>
      <c r="S82">
        <v>8949770.5199999996</v>
      </c>
      <c r="T82">
        <v>9137861.3320000004</v>
      </c>
      <c r="U82">
        <v>9336549.4759999998</v>
      </c>
      <c r="V82">
        <v>9543522.1640000008</v>
      </c>
      <c r="W82">
        <v>9757661.6620000005</v>
      </c>
      <c r="X82">
        <v>9978066.273</v>
      </c>
      <c r="Y82">
        <v>10204003.01</v>
      </c>
      <c r="Z82">
        <v>10434878.65</v>
      </c>
      <c r="AA82">
        <v>10670216.539999999</v>
      </c>
      <c r="AB82">
        <v>10909641.57</v>
      </c>
      <c r="AC82">
        <v>11152870.77</v>
      </c>
      <c r="AD82">
        <v>11420584.189999999</v>
      </c>
      <c r="AE82">
        <v>11726122.91</v>
      </c>
      <c r="AF82">
        <v>12052679.68</v>
      </c>
      <c r="AG82">
        <v>12401103.23</v>
      </c>
      <c r="AH82">
        <v>12768956.33</v>
      </c>
      <c r="AI82">
        <v>13154107.08</v>
      </c>
      <c r="AJ82">
        <v>13555520.65</v>
      </c>
      <c r="AK82">
        <v>13972544.1</v>
      </c>
      <c r="AL82">
        <v>14405566.98</v>
      </c>
      <c r="AM82">
        <v>14855188.25</v>
      </c>
    </row>
    <row r="83" spans="1:39" x14ac:dyDescent="0.25">
      <c r="A83" t="s">
        <v>136</v>
      </c>
      <c r="B83">
        <v>41882012.060000002</v>
      </c>
      <c r="C83">
        <v>43051902.399999999</v>
      </c>
      <c r="D83">
        <v>44305324</v>
      </c>
      <c r="E83">
        <v>45861480.850000001</v>
      </c>
      <c r="F83">
        <v>47405658.079999998</v>
      </c>
      <c r="G83">
        <v>48879006.630000003</v>
      </c>
      <c r="H83">
        <v>50160687.380000003</v>
      </c>
      <c r="I83">
        <v>51238444.719999999</v>
      </c>
      <c r="J83">
        <v>51578278.109999999</v>
      </c>
      <c r="K83">
        <v>51465814.090000004</v>
      </c>
      <c r="L83">
        <v>51222244.939999998</v>
      </c>
      <c r="M83">
        <v>50883696.539999999</v>
      </c>
      <c r="N83">
        <v>50449279.740000002</v>
      </c>
      <c r="O83">
        <v>50169625.689999998</v>
      </c>
      <c r="P83">
        <v>50673188.939999998</v>
      </c>
      <c r="Q83">
        <v>51315983.859999999</v>
      </c>
      <c r="R83">
        <v>52019590.049999997</v>
      </c>
      <c r="S83">
        <v>52765372.75</v>
      </c>
      <c r="T83">
        <v>53529181.729999997</v>
      </c>
      <c r="U83">
        <v>54316551.799999997</v>
      </c>
      <c r="V83">
        <v>55119904.229999997</v>
      </c>
      <c r="W83">
        <v>55933465.369999997</v>
      </c>
      <c r="X83">
        <v>56752635.979999997</v>
      </c>
      <c r="Y83">
        <v>57573658.530000001</v>
      </c>
      <c r="Z83">
        <v>58393429.32</v>
      </c>
      <c r="AA83">
        <v>59209390.810000002</v>
      </c>
      <c r="AB83">
        <v>60019477.549999997</v>
      </c>
      <c r="AC83">
        <v>60822105.329999998</v>
      </c>
      <c r="AD83">
        <v>61824032.880000003</v>
      </c>
      <c r="AE83">
        <v>63695440.200000003</v>
      </c>
      <c r="AF83">
        <v>65827417.07</v>
      </c>
      <c r="AG83">
        <v>68131818.260000005</v>
      </c>
      <c r="AH83">
        <v>70582221.260000005</v>
      </c>
      <c r="AI83">
        <v>73164849.640000001</v>
      </c>
      <c r="AJ83">
        <v>75872530.959999904</v>
      </c>
      <c r="AK83">
        <v>78702641.310000002</v>
      </c>
      <c r="AL83">
        <v>81656923.450000003</v>
      </c>
      <c r="AM83">
        <v>84740274.5</v>
      </c>
    </row>
    <row r="84" spans="1:39" x14ac:dyDescent="0.25">
      <c r="A84" t="s">
        <v>134</v>
      </c>
      <c r="B84">
        <v>125966805.90000001</v>
      </c>
      <c r="C84">
        <v>127502935.7</v>
      </c>
      <c r="D84">
        <v>124929564.5</v>
      </c>
      <c r="E84">
        <v>126570664.5</v>
      </c>
      <c r="F84">
        <v>128300718.90000001</v>
      </c>
      <c r="G84">
        <v>124065217.09999999</v>
      </c>
      <c r="H84">
        <v>121701375.90000001</v>
      </c>
      <c r="I84">
        <v>120659184.40000001</v>
      </c>
      <c r="J84">
        <v>120134463.40000001</v>
      </c>
      <c r="K84">
        <v>119652943.5</v>
      </c>
      <c r="L84">
        <v>118763579.90000001</v>
      </c>
      <c r="M84">
        <v>116986937.7</v>
      </c>
      <c r="N84">
        <v>113824697.59999999</v>
      </c>
      <c r="O84">
        <v>113343085.90000001</v>
      </c>
      <c r="P84">
        <v>113881843.90000001</v>
      </c>
      <c r="Q84">
        <v>114475771.3</v>
      </c>
      <c r="R84">
        <v>115100396.40000001</v>
      </c>
      <c r="S84">
        <v>115747046.5</v>
      </c>
      <c r="T84">
        <v>116208945.09999999</v>
      </c>
      <c r="U84">
        <v>116548406.3</v>
      </c>
      <c r="V84">
        <v>116739062</v>
      </c>
      <c r="W84">
        <v>116760215.7</v>
      </c>
      <c r="X84">
        <v>116594097.2</v>
      </c>
      <c r="Y84">
        <v>116225262.5</v>
      </c>
      <c r="Z84">
        <v>115640471.7</v>
      </c>
      <c r="AA84">
        <v>114828748.3</v>
      </c>
      <c r="AB84">
        <v>113781534.7</v>
      </c>
      <c r="AC84">
        <v>112492919.90000001</v>
      </c>
      <c r="AD84">
        <v>109395834.59999999</v>
      </c>
      <c r="AE84">
        <v>108309545.09999999</v>
      </c>
      <c r="AF84">
        <v>108623139.8</v>
      </c>
      <c r="AG84">
        <v>109967899.40000001</v>
      </c>
      <c r="AH84">
        <v>112065193.90000001</v>
      </c>
      <c r="AI84">
        <v>114719832.09999999</v>
      </c>
      <c r="AJ84">
        <v>117799420.5</v>
      </c>
      <c r="AK84">
        <v>121216605.5</v>
      </c>
      <c r="AL84">
        <v>124917451.90000001</v>
      </c>
      <c r="AM84">
        <v>128868373.2</v>
      </c>
    </row>
    <row r="85" spans="1:39" x14ac:dyDescent="0.25">
      <c r="A85" t="s">
        <v>250</v>
      </c>
      <c r="B85">
        <v>85945794.760000005</v>
      </c>
      <c r="C85">
        <v>88457487.579999998</v>
      </c>
      <c r="D85">
        <v>91957889.969999999</v>
      </c>
      <c r="E85">
        <v>96065001.150000006</v>
      </c>
      <c r="F85">
        <v>99574872.010000005</v>
      </c>
      <c r="G85">
        <v>102293686.09999999</v>
      </c>
      <c r="H85">
        <v>104331166.5</v>
      </c>
      <c r="I85">
        <v>105887639.7</v>
      </c>
      <c r="J85">
        <v>107287979.40000001</v>
      </c>
      <c r="K85">
        <v>108657829.40000001</v>
      </c>
      <c r="L85">
        <v>110012788.5</v>
      </c>
      <c r="M85">
        <v>111357600.8</v>
      </c>
      <c r="N85">
        <v>112696136.8</v>
      </c>
      <c r="O85">
        <v>114578255.5</v>
      </c>
      <c r="P85">
        <v>116801561</v>
      </c>
      <c r="Q85">
        <v>119309643</v>
      </c>
      <c r="R85">
        <v>122039694.5</v>
      </c>
      <c r="S85">
        <v>124939250.2</v>
      </c>
      <c r="T85">
        <v>127974784.40000001</v>
      </c>
      <c r="U85">
        <v>131127245.90000001</v>
      </c>
      <c r="V85">
        <v>134383374.90000001</v>
      </c>
      <c r="W85">
        <v>137733157.69999999</v>
      </c>
      <c r="X85">
        <v>141168937.90000001</v>
      </c>
      <c r="Y85">
        <v>144684653.90000001</v>
      </c>
      <c r="Z85">
        <v>148275301.69999999</v>
      </c>
      <c r="AA85">
        <v>151936620.09999999</v>
      </c>
      <c r="AB85">
        <v>155664930.59999999</v>
      </c>
      <c r="AC85">
        <v>159457092.09999999</v>
      </c>
      <c r="AD85">
        <v>163869828.90000001</v>
      </c>
      <c r="AE85">
        <v>168687175.69999999</v>
      </c>
      <c r="AF85">
        <v>173822750.09999999</v>
      </c>
      <c r="AG85">
        <v>179204513.19999999</v>
      </c>
      <c r="AH85">
        <v>184781470.19999999</v>
      </c>
      <c r="AI85">
        <v>190523308.69999999</v>
      </c>
      <c r="AJ85">
        <v>196415686.09999999</v>
      </c>
      <c r="AK85">
        <v>202456490.30000001</v>
      </c>
      <c r="AL85">
        <v>208651660.40000001</v>
      </c>
      <c r="AM85">
        <v>215013340.09999999</v>
      </c>
    </row>
    <row r="86" spans="1:39" x14ac:dyDescent="0.25">
      <c r="A86" t="s">
        <v>94</v>
      </c>
      <c r="B86">
        <v>8815235.7339999899</v>
      </c>
      <c r="C86">
        <v>9059682.9379999898</v>
      </c>
      <c r="D86">
        <v>9262839.9759999998</v>
      </c>
      <c r="E86">
        <v>9612939.7249999996</v>
      </c>
      <c r="F86">
        <v>9936097.2139999997</v>
      </c>
      <c r="G86">
        <v>10245874.390000001</v>
      </c>
      <c r="H86">
        <v>10506736.050000001</v>
      </c>
      <c r="I86">
        <v>10727053.060000001</v>
      </c>
      <c r="J86">
        <v>10917962.91</v>
      </c>
      <c r="K86">
        <v>11096398.48</v>
      </c>
      <c r="L86">
        <v>11265290.66</v>
      </c>
      <c r="M86">
        <v>11424009.029999999</v>
      </c>
      <c r="N86">
        <v>11574262.609999999</v>
      </c>
      <c r="O86">
        <v>11727659.119999999</v>
      </c>
      <c r="P86">
        <v>11939689.41</v>
      </c>
      <c r="Q86">
        <v>12169805.939999999</v>
      </c>
      <c r="R86">
        <v>12418892.949999999</v>
      </c>
      <c r="S86">
        <v>12684986.43</v>
      </c>
      <c r="T86">
        <v>12964636.42</v>
      </c>
      <c r="U86">
        <v>13259953.380000001</v>
      </c>
      <c r="V86">
        <v>13565283.1</v>
      </c>
      <c r="W86">
        <v>13880633.82</v>
      </c>
      <c r="X86">
        <v>14205282.449999999</v>
      </c>
      <c r="Y86">
        <v>14538498.789999999</v>
      </c>
      <c r="Z86">
        <v>14879625.35</v>
      </c>
      <c r="AA86">
        <v>15228086.82</v>
      </c>
      <c r="AB86">
        <v>15583390.310000001</v>
      </c>
      <c r="AC86">
        <v>15945125.83</v>
      </c>
      <c r="AD86">
        <v>16329965.92</v>
      </c>
      <c r="AE86">
        <v>16772379.25</v>
      </c>
      <c r="AF86">
        <v>17243921.82</v>
      </c>
      <c r="AG86">
        <v>17743070.109999999</v>
      </c>
      <c r="AH86">
        <v>18267046.329999998</v>
      </c>
      <c r="AI86">
        <v>18813645.300000001</v>
      </c>
      <c r="AJ86">
        <v>19381429.859999999</v>
      </c>
      <c r="AK86">
        <v>19969685.75</v>
      </c>
      <c r="AL86">
        <v>20578366.41</v>
      </c>
      <c r="AM86">
        <v>21208055.73</v>
      </c>
    </row>
    <row r="87" spans="1:39" x14ac:dyDescent="0.25">
      <c r="A87" t="s">
        <v>95</v>
      </c>
      <c r="B87" s="11">
        <v>66019644.850000001</v>
      </c>
      <c r="C87">
        <v>67820055.489999995</v>
      </c>
      <c r="D87">
        <v>69526974.269999996</v>
      </c>
      <c r="E87">
        <v>72237786.969999999</v>
      </c>
      <c r="F87">
        <v>74878864.239999995</v>
      </c>
      <c r="G87">
        <v>76805933.650000006</v>
      </c>
      <c r="H87">
        <v>78537557.680000007</v>
      </c>
      <c r="I87">
        <v>80109744.680000007</v>
      </c>
      <c r="J87">
        <v>81561049.450000003</v>
      </c>
      <c r="K87">
        <v>82824297.530000001</v>
      </c>
      <c r="L87">
        <v>84010616.340000004</v>
      </c>
      <c r="M87">
        <v>85135512.359999999</v>
      </c>
      <c r="N87">
        <v>86216301.959999904</v>
      </c>
      <c r="O87">
        <v>87289187.659999996</v>
      </c>
      <c r="P87">
        <v>89018786.090000004</v>
      </c>
      <c r="Q87">
        <v>90830373.670000002</v>
      </c>
      <c r="R87">
        <v>92724586.459999904</v>
      </c>
      <c r="S87">
        <v>94699050.790000007</v>
      </c>
      <c r="T87">
        <v>96714525.090000004</v>
      </c>
      <c r="U87">
        <v>98873483.659999996</v>
      </c>
      <c r="V87">
        <v>101056781.40000001</v>
      </c>
      <c r="W87">
        <v>103275784.59999999</v>
      </c>
      <c r="X87">
        <v>105534340.3</v>
      </c>
      <c r="Y87">
        <v>107832829.90000001</v>
      </c>
      <c r="Z87">
        <v>110170076</v>
      </c>
      <c r="AA87">
        <v>112544294</v>
      </c>
      <c r="AB87">
        <v>114953625.90000001</v>
      </c>
      <c r="AC87">
        <v>117396470.59999999</v>
      </c>
      <c r="AD87">
        <v>120149452.5</v>
      </c>
      <c r="AE87">
        <v>123476766.5</v>
      </c>
      <c r="AF87">
        <v>127018004.8</v>
      </c>
      <c r="AG87">
        <v>130752502</v>
      </c>
      <c r="AH87">
        <v>134667599.69999999</v>
      </c>
      <c r="AI87">
        <v>138755617</v>
      </c>
      <c r="AJ87">
        <v>143013275.80000001</v>
      </c>
      <c r="AK87">
        <v>147441611.40000001</v>
      </c>
      <c r="AL87">
        <v>152046024.90000001</v>
      </c>
      <c r="AM87">
        <v>156836414.90000001</v>
      </c>
    </row>
    <row r="88" spans="1:39" x14ac:dyDescent="0.25">
      <c r="A88" t="s">
        <v>96</v>
      </c>
      <c r="B88">
        <v>91040039.519999996</v>
      </c>
      <c r="C88">
        <v>93721744.120000005</v>
      </c>
      <c r="D88">
        <v>96493214.170000002</v>
      </c>
      <c r="E88">
        <v>99847917.290000007</v>
      </c>
      <c r="F88">
        <v>103045694.09999999</v>
      </c>
      <c r="G88">
        <v>105973135</v>
      </c>
      <c r="H88">
        <v>108637597.40000001</v>
      </c>
      <c r="I88">
        <v>110109156.8</v>
      </c>
      <c r="J88">
        <v>111146733.7</v>
      </c>
      <c r="K88">
        <v>111817203.3</v>
      </c>
      <c r="L88">
        <v>112337433.3</v>
      </c>
      <c r="M88">
        <v>112741786.40000001</v>
      </c>
      <c r="N88">
        <v>113054384.2</v>
      </c>
      <c r="O88">
        <v>113618403.5</v>
      </c>
      <c r="P88">
        <v>115341226.8</v>
      </c>
      <c r="Q88">
        <v>117359815.3</v>
      </c>
      <c r="R88">
        <v>119571105.5</v>
      </c>
      <c r="S88">
        <v>121929932.59999999</v>
      </c>
      <c r="T88">
        <v>124421379.7</v>
      </c>
      <c r="U88">
        <v>127010597.40000001</v>
      </c>
      <c r="V88">
        <v>129682675.90000001</v>
      </c>
      <c r="W88">
        <v>132430056.2</v>
      </c>
      <c r="X88">
        <v>135243181.90000001</v>
      </c>
      <c r="Y88">
        <v>138114277.69999999</v>
      </c>
      <c r="Z88">
        <v>141037072.90000001</v>
      </c>
      <c r="AA88">
        <v>144006458</v>
      </c>
      <c r="AB88">
        <v>147018293.80000001</v>
      </c>
      <c r="AC88">
        <v>150069339.90000001</v>
      </c>
      <c r="AD88">
        <v>153462388.80000001</v>
      </c>
      <c r="AE88">
        <v>157924374.30000001</v>
      </c>
      <c r="AF88">
        <v>162766641.09999999</v>
      </c>
      <c r="AG88">
        <v>167899906.09999999</v>
      </c>
      <c r="AH88">
        <v>173286844.5</v>
      </c>
      <c r="AI88">
        <v>178906453.80000001</v>
      </c>
      <c r="AJ88">
        <v>184748101.59999999</v>
      </c>
      <c r="AK88">
        <v>190809404</v>
      </c>
      <c r="AL88">
        <v>197095156.30000001</v>
      </c>
      <c r="AM88">
        <v>203616796.80000001</v>
      </c>
    </row>
    <row r="89" spans="1:39" x14ac:dyDescent="0.25">
      <c r="A89" t="s">
        <v>97</v>
      </c>
      <c r="B89">
        <v>6177550.3959999997</v>
      </c>
      <c r="C89">
        <v>6385720.1950000003</v>
      </c>
      <c r="D89">
        <v>6602118.8689999999</v>
      </c>
      <c r="E89">
        <v>6869433.5880000005</v>
      </c>
      <c r="F89">
        <v>7128481.6359999999</v>
      </c>
      <c r="G89">
        <v>7329223.9900000002</v>
      </c>
      <c r="H89">
        <v>7504225.0109999999</v>
      </c>
      <c r="I89">
        <v>7652869.4409999996</v>
      </c>
      <c r="J89">
        <v>7782497.2309999997</v>
      </c>
      <c r="K89">
        <v>7899215.1320000002</v>
      </c>
      <c r="L89">
        <v>8004581.0590000004</v>
      </c>
      <c r="M89">
        <v>8097712.7309999997</v>
      </c>
      <c r="N89">
        <v>8179288.1670000004</v>
      </c>
      <c r="O89">
        <v>8261914.784</v>
      </c>
      <c r="P89">
        <v>8402286.6280000005</v>
      </c>
      <c r="Q89">
        <v>8551788.77999999</v>
      </c>
      <c r="R89">
        <v>8712827.5160000008</v>
      </c>
      <c r="S89">
        <v>8885576.5480000004</v>
      </c>
      <c r="T89">
        <v>9067582.2060000002</v>
      </c>
      <c r="U89">
        <v>9268195.9590000007</v>
      </c>
      <c r="V89">
        <v>9473241.284</v>
      </c>
      <c r="W89">
        <v>9683319.1380000003</v>
      </c>
      <c r="X89">
        <v>9898418.7860000003</v>
      </c>
      <c r="Y89">
        <v>10118302.699999999</v>
      </c>
      <c r="Z89">
        <v>10342664.83</v>
      </c>
      <c r="AA89">
        <v>10571199.43</v>
      </c>
      <c r="AB89">
        <v>10803634.41</v>
      </c>
      <c r="AC89">
        <v>11039748.73</v>
      </c>
      <c r="AD89">
        <v>11301503.529999999</v>
      </c>
      <c r="AE89">
        <v>11600597.689999999</v>
      </c>
      <c r="AF89">
        <v>11917609.76</v>
      </c>
      <c r="AG89">
        <v>12252704.619999999</v>
      </c>
      <c r="AH89">
        <v>12604663.35</v>
      </c>
      <c r="AI89">
        <v>12972439.17</v>
      </c>
      <c r="AJ89">
        <v>13355387.41</v>
      </c>
      <c r="AK89">
        <v>13753332.310000001</v>
      </c>
      <c r="AL89">
        <v>14166596.67</v>
      </c>
      <c r="AM89">
        <v>14596019.25</v>
      </c>
    </row>
    <row r="90" spans="1:39" x14ac:dyDescent="0.25">
      <c r="A90" t="s">
        <v>92</v>
      </c>
      <c r="B90">
        <v>41882012.060000002</v>
      </c>
      <c r="C90">
        <v>43051905.280000001</v>
      </c>
      <c r="D90">
        <v>44304958.469999999</v>
      </c>
      <c r="E90">
        <v>45860100.450000003</v>
      </c>
      <c r="F90">
        <v>47402146.450000003</v>
      </c>
      <c r="G90">
        <v>48744115.630000003</v>
      </c>
      <c r="H90">
        <v>49883913.719999999</v>
      </c>
      <c r="I90">
        <v>50838553.130000003</v>
      </c>
      <c r="J90">
        <v>51092339.93</v>
      </c>
      <c r="K90">
        <v>50901285.710000001</v>
      </c>
      <c r="L90">
        <v>50584343.689999998</v>
      </c>
      <c r="M90">
        <v>50170061.799999997</v>
      </c>
      <c r="N90">
        <v>49652020.43</v>
      </c>
      <c r="O90">
        <v>49247215.530000001</v>
      </c>
      <c r="P90">
        <v>49608333.869999997</v>
      </c>
      <c r="Q90">
        <v>50101104.210000001</v>
      </c>
      <c r="R90">
        <v>50648317.729999997</v>
      </c>
      <c r="S90">
        <v>51233318.100000001</v>
      </c>
      <c r="T90">
        <v>51911632.259999998</v>
      </c>
      <c r="U90">
        <v>52633416.920000002</v>
      </c>
      <c r="V90">
        <v>53372398.439999998</v>
      </c>
      <c r="W90">
        <v>54124388.07</v>
      </c>
      <c r="X90">
        <v>54886705.859999999</v>
      </c>
      <c r="Y90">
        <v>55656968.789999999</v>
      </c>
      <c r="Z90">
        <v>56433067.710000001</v>
      </c>
      <c r="AA90">
        <v>57213186.520000003</v>
      </c>
      <c r="AB90">
        <v>57995808.409999996</v>
      </c>
      <c r="AC90">
        <v>58779730.869999997</v>
      </c>
      <c r="AD90">
        <v>59748492.549999997</v>
      </c>
      <c r="AE90">
        <v>61531585.100000001</v>
      </c>
      <c r="AF90">
        <v>63544669.909999996</v>
      </c>
      <c r="AG90">
        <v>65704939.82</v>
      </c>
      <c r="AH90">
        <v>67990139.25</v>
      </c>
      <c r="AI90">
        <v>70389704.530000001</v>
      </c>
      <c r="AJ90">
        <v>72898489.510000005</v>
      </c>
      <c r="AK90">
        <v>75515400.420000002</v>
      </c>
      <c r="AL90">
        <v>78242787.450000003</v>
      </c>
      <c r="AM90">
        <v>81086118.879999995</v>
      </c>
    </row>
    <row r="91" spans="1:39" x14ac:dyDescent="0.25">
      <c r="A91" t="s">
        <v>93</v>
      </c>
      <c r="B91" s="11">
        <v>125966805.90000001</v>
      </c>
      <c r="C91">
        <v>127498858.3</v>
      </c>
      <c r="D91">
        <v>124908313.59999999</v>
      </c>
      <c r="E91">
        <v>126509194.3</v>
      </c>
      <c r="F91">
        <v>128162872.8</v>
      </c>
      <c r="G91">
        <v>117332019.59999999</v>
      </c>
      <c r="H91">
        <v>108670085.7</v>
      </c>
      <c r="I91">
        <v>102656394.09999999</v>
      </c>
      <c r="J91">
        <v>98372883.049999997</v>
      </c>
      <c r="K91">
        <v>94951721.269999996</v>
      </c>
      <c r="L91">
        <v>91582376.349999994</v>
      </c>
      <c r="M91">
        <v>87473850.870000005</v>
      </c>
      <c r="N91">
        <v>81905552.200000003</v>
      </c>
      <c r="O91">
        <v>78419217.549999997</v>
      </c>
      <c r="P91">
        <v>75474033.650000006</v>
      </c>
      <c r="Q91">
        <v>72329230.180000007</v>
      </c>
      <c r="R91">
        <v>68987619.450000003</v>
      </c>
      <c r="S91">
        <v>65482660.82</v>
      </c>
      <c r="T91">
        <v>63666911.25</v>
      </c>
      <c r="U91">
        <v>62046511.590000004</v>
      </c>
      <c r="V91">
        <v>60379721.939999998</v>
      </c>
      <c r="W91">
        <v>58644137.75</v>
      </c>
      <c r="X91">
        <v>56840935.920000002</v>
      </c>
      <c r="Y91">
        <v>54977029.020000003</v>
      </c>
      <c r="Z91">
        <v>53061812.619999997</v>
      </c>
      <c r="AA91">
        <v>51105949.799999997</v>
      </c>
      <c r="AB91">
        <v>49120703.880000003</v>
      </c>
      <c r="AC91">
        <v>47117520.310000002</v>
      </c>
      <c r="AD91">
        <v>45305191.5</v>
      </c>
      <c r="AE91">
        <v>43616360.100000001</v>
      </c>
      <c r="AF91">
        <v>41881367.579999998</v>
      </c>
      <c r="AG91">
        <v>40110148.649999999</v>
      </c>
      <c r="AH91">
        <v>38313461.710000001</v>
      </c>
      <c r="AI91">
        <v>36501581.82</v>
      </c>
      <c r="AJ91">
        <v>34684259.479999997</v>
      </c>
      <c r="AK91">
        <v>32870477.550000001</v>
      </c>
      <c r="AL91">
        <v>31068432.699999999</v>
      </c>
      <c r="AM91">
        <v>29285672.670000002</v>
      </c>
    </row>
    <row r="92" spans="1:39" x14ac:dyDescent="0.25">
      <c r="A92" t="s">
        <v>251</v>
      </c>
      <c r="B92">
        <v>85945794.760000005</v>
      </c>
      <c r="C92">
        <v>88457381.780000001</v>
      </c>
      <c r="D92">
        <v>91957611.150000006</v>
      </c>
      <c r="E92">
        <v>96064391.670000002</v>
      </c>
      <c r="F92">
        <v>99573660.349999994</v>
      </c>
      <c r="G92">
        <v>102371138.5</v>
      </c>
      <c r="H92">
        <v>104484664.5</v>
      </c>
      <c r="I92">
        <v>106076897.5</v>
      </c>
      <c r="J92">
        <v>107469695.2</v>
      </c>
      <c r="K92">
        <v>108812521.09999999</v>
      </c>
      <c r="L92">
        <v>110135070.09999999</v>
      </c>
      <c r="M92">
        <v>111453239</v>
      </c>
      <c r="N92">
        <v>112778864.40000001</v>
      </c>
      <c r="O92">
        <v>114674102.59999999</v>
      </c>
      <c r="P92">
        <v>116922376.3</v>
      </c>
      <c r="Q92">
        <v>119459953.2</v>
      </c>
      <c r="R92">
        <v>122220272.90000001</v>
      </c>
      <c r="S92">
        <v>125148771.59999999</v>
      </c>
      <c r="T92">
        <v>128191980.2</v>
      </c>
      <c r="U92">
        <v>131335162.40000001</v>
      </c>
      <c r="V92">
        <v>134577051.80000001</v>
      </c>
      <c r="W92">
        <v>137912262.59999999</v>
      </c>
      <c r="X92">
        <v>141334687.80000001</v>
      </c>
      <c r="Y92">
        <v>144838668.80000001</v>
      </c>
      <c r="Z92">
        <v>148419255.59999999</v>
      </c>
      <c r="AA92">
        <v>152072160.5</v>
      </c>
      <c r="AB92">
        <v>155793652.19999999</v>
      </c>
      <c r="AC92">
        <v>159580501.19999999</v>
      </c>
      <c r="AD92">
        <v>163980468.30000001</v>
      </c>
      <c r="AE92">
        <v>168807535.5</v>
      </c>
      <c r="AF92">
        <v>173981371.5</v>
      </c>
      <c r="AG92">
        <v>179424952.30000001</v>
      </c>
      <c r="AH92">
        <v>185078707.5</v>
      </c>
      <c r="AI92">
        <v>190904339.19999999</v>
      </c>
      <c r="AJ92">
        <v>196882040.80000001</v>
      </c>
      <c r="AK92">
        <v>203005968.09999999</v>
      </c>
      <c r="AL92">
        <v>209280241.09999999</v>
      </c>
      <c r="AM92">
        <v>215716172.40000001</v>
      </c>
    </row>
    <row r="93" spans="1:39" x14ac:dyDescent="0.25">
      <c r="A93" t="s">
        <v>98</v>
      </c>
      <c r="B93" s="11">
        <v>3.4552374029999999</v>
      </c>
      <c r="C93">
        <v>3.6058370239999999</v>
      </c>
      <c r="D93">
        <v>3.7126038779999999</v>
      </c>
      <c r="E93">
        <v>3.831903627</v>
      </c>
      <c r="F93">
        <v>3.9222417539999999</v>
      </c>
      <c r="G93">
        <v>4.1773799909999996</v>
      </c>
      <c r="H93">
        <v>4.3219708060000004</v>
      </c>
      <c r="I93">
        <v>4.3851566609999999</v>
      </c>
      <c r="J93">
        <v>4.4051506099999997</v>
      </c>
      <c r="K93">
        <v>4.3931238500000003</v>
      </c>
      <c r="L93">
        <v>4.3480793950000001</v>
      </c>
      <c r="M93">
        <v>4.2606584239999998</v>
      </c>
      <c r="N93">
        <v>4.1170987510000003</v>
      </c>
      <c r="O93">
        <v>4.17014687</v>
      </c>
      <c r="P93">
        <v>4.2772993509999999</v>
      </c>
      <c r="Q93">
        <v>4.3747062510000001</v>
      </c>
      <c r="R93">
        <v>4.4640968269999997</v>
      </c>
      <c r="S93">
        <v>4.5473772500000003</v>
      </c>
      <c r="T93">
        <v>4.6241142000000002</v>
      </c>
      <c r="U93">
        <v>4.6969491379999999</v>
      </c>
      <c r="V93">
        <v>4.7638174729999996</v>
      </c>
      <c r="W93">
        <v>4.8237828499999997</v>
      </c>
      <c r="X93">
        <v>4.8760096409999996</v>
      </c>
      <c r="Y93">
        <v>4.9197097400000001</v>
      </c>
      <c r="Z93">
        <v>4.9541426160000004</v>
      </c>
      <c r="AA93">
        <v>4.9786225609999999</v>
      </c>
      <c r="AB93">
        <v>4.992530103</v>
      </c>
      <c r="AC93">
        <v>4.9953266330000003</v>
      </c>
      <c r="AD93">
        <v>5.1475410139999997</v>
      </c>
      <c r="AE93">
        <v>5.2761931430000004</v>
      </c>
      <c r="AF93">
        <v>5.3750845529999998</v>
      </c>
      <c r="AG93">
        <v>5.4587346869999998</v>
      </c>
      <c r="AH93">
        <v>5.533613635</v>
      </c>
      <c r="AI93">
        <v>5.6028028750000001</v>
      </c>
      <c r="AJ93">
        <v>5.668169443</v>
      </c>
      <c r="AK93">
        <v>5.7309254139999997</v>
      </c>
      <c r="AL93">
        <v>5.7923854480000001</v>
      </c>
      <c r="AM93">
        <v>5.8533799550000003</v>
      </c>
    </row>
    <row r="94" spans="1:39" x14ac:dyDescent="0.25">
      <c r="A94" t="s">
        <v>99</v>
      </c>
      <c r="B94">
        <v>0.51584152599999999</v>
      </c>
      <c r="C94">
        <v>0.6457330282</v>
      </c>
      <c r="D94">
        <v>0.81226791779999996</v>
      </c>
      <c r="E94">
        <v>1.0252137619999999</v>
      </c>
      <c r="F94">
        <v>1.28250218</v>
      </c>
      <c r="G94">
        <v>1.5801966220000001</v>
      </c>
      <c r="H94">
        <v>1.88182011</v>
      </c>
      <c r="I94">
        <v>2.1968336289999999</v>
      </c>
      <c r="J94">
        <v>2.538858609</v>
      </c>
      <c r="K94">
        <v>2.9126164019999998</v>
      </c>
      <c r="L94">
        <v>3.3162534020000001</v>
      </c>
      <c r="M94">
        <v>3.7386811240000002</v>
      </c>
      <c r="N94">
        <v>4.1572768829999998</v>
      </c>
      <c r="O94">
        <v>4.5618743879999997</v>
      </c>
      <c r="P94">
        <v>5.0365650659999996</v>
      </c>
      <c r="Q94">
        <v>5.5414211660000001</v>
      </c>
      <c r="R94">
        <v>6.0831322590000001</v>
      </c>
      <c r="S94">
        <v>6.6667687960000004</v>
      </c>
      <c r="T94">
        <v>7.1431216949999996</v>
      </c>
      <c r="U94">
        <v>7.6283965690000004</v>
      </c>
      <c r="V94">
        <v>8.1327663950000009</v>
      </c>
      <c r="W94">
        <v>8.6563221250000009</v>
      </c>
      <c r="X94">
        <v>9.1976561869999998</v>
      </c>
      <c r="Y94">
        <v>9.754897132</v>
      </c>
      <c r="Z94">
        <v>10.325812150000001</v>
      </c>
      <c r="AA94">
        <v>10.90781014</v>
      </c>
      <c r="AB94">
        <v>11.49794515</v>
      </c>
      <c r="AC94">
        <v>12.092933459999999</v>
      </c>
      <c r="AD94">
        <v>12.67059774</v>
      </c>
      <c r="AE94">
        <v>13.16014109</v>
      </c>
      <c r="AF94">
        <v>13.58037895</v>
      </c>
      <c r="AG94">
        <v>13.969462330000001</v>
      </c>
      <c r="AH94">
        <v>14.34329258</v>
      </c>
      <c r="AI94">
        <v>14.70943353</v>
      </c>
      <c r="AJ94">
        <v>15.07264296</v>
      </c>
      <c r="AK94">
        <v>15.43605198</v>
      </c>
      <c r="AL94">
        <v>15.80321228</v>
      </c>
      <c r="AM94">
        <v>16.17648226</v>
      </c>
    </row>
    <row r="95" spans="1:39" x14ac:dyDescent="0.25">
      <c r="A95" t="s">
        <v>100</v>
      </c>
      <c r="B95">
        <v>0.74823260869999997</v>
      </c>
      <c r="C95">
        <v>0.75509995620000003</v>
      </c>
      <c r="D95">
        <v>0.7473544526</v>
      </c>
      <c r="E95">
        <v>0.74044226800000001</v>
      </c>
      <c r="F95">
        <v>0.72772596219999997</v>
      </c>
      <c r="G95">
        <v>0.83966576410000004</v>
      </c>
      <c r="H95">
        <v>0.9548034044</v>
      </c>
      <c r="I95">
        <v>1.067195895</v>
      </c>
      <c r="J95">
        <v>1.181716596</v>
      </c>
      <c r="K95">
        <v>1.2994296780000001</v>
      </c>
      <c r="L95">
        <v>1.4184765619999999</v>
      </c>
      <c r="M95">
        <v>1.5334727990000001</v>
      </c>
      <c r="N95">
        <v>1.6353434179999999</v>
      </c>
      <c r="O95">
        <v>1.6375499440000001</v>
      </c>
      <c r="P95">
        <v>1.641342461</v>
      </c>
      <c r="Q95">
        <v>1.638703437</v>
      </c>
      <c r="R95">
        <v>1.6324137329999999</v>
      </c>
      <c r="S95">
        <v>1.6235571440000001</v>
      </c>
      <c r="T95">
        <v>1.646671617</v>
      </c>
      <c r="U95">
        <v>1.672041229</v>
      </c>
      <c r="V95">
        <v>1.695678652</v>
      </c>
      <c r="W95">
        <v>1.716896913</v>
      </c>
      <c r="X95">
        <v>1.735355317</v>
      </c>
      <c r="Y95">
        <v>1.7507628989999999</v>
      </c>
      <c r="Z95">
        <v>1.7628489249999999</v>
      </c>
      <c r="AA95">
        <v>1.771362691</v>
      </c>
      <c r="AB95">
        <v>1.7760776680000001</v>
      </c>
      <c r="AC95">
        <v>1.776797043</v>
      </c>
      <c r="AD95">
        <v>1.8285083609999999</v>
      </c>
      <c r="AE95">
        <v>1.8716040089999999</v>
      </c>
      <c r="AF95">
        <v>1.9039176609999999</v>
      </c>
      <c r="AG95">
        <v>1.9305564989999999</v>
      </c>
      <c r="AH95">
        <v>1.9538348649999999</v>
      </c>
      <c r="AI95">
        <v>1.9748872850000001</v>
      </c>
      <c r="AJ95">
        <v>1.994432311</v>
      </c>
      <c r="AK95">
        <v>2.0129322140000001</v>
      </c>
      <c r="AL95">
        <v>2.030880035</v>
      </c>
      <c r="AM95">
        <v>2.0485892020000001</v>
      </c>
    </row>
    <row r="96" spans="1:39" x14ac:dyDescent="0.25">
      <c r="A96" t="s">
        <v>101</v>
      </c>
      <c r="B96">
        <v>2.4028705899999999E-3</v>
      </c>
      <c r="C96">
        <v>4.6400783000000003E-3</v>
      </c>
      <c r="D96">
        <v>9.3836617499999907E-3</v>
      </c>
      <c r="E96">
        <v>1.9062125700000002E-2</v>
      </c>
      <c r="F96">
        <v>3.8362438200000001E-2</v>
      </c>
      <c r="G96">
        <v>7.06089788E-2</v>
      </c>
      <c r="H96">
        <v>0.12500319500000001</v>
      </c>
      <c r="I96">
        <v>0.21711600319999999</v>
      </c>
      <c r="J96">
        <v>0.37363888839999998</v>
      </c>
      <c r="K96">
        <v>0.63862695030000005</v>
      </c>
      <c r="L96">
        <v>1.0837486629999999</v>
      </c>
      <c r="M96">
        <v>1.821552812</v>
      </c>
      <c r="N96">
        <v>3.020478979</v>
      </c>
      <c r="O96">
        <v>3.2813249259999999</v>
      </c>
      <c r="P96">
        <v>3.4360292389999998</v>
      </c>
      <c r="Q96">
        <v>3.570888074</v>
      </c>
      <c r="R96">
        <v>3.70250017</v>
      </c>
      <c r="S96">
        <v>3.8339092099999998</v>
      </c>
      <c r="T96">
        <v>4.3214831880000002</v>
      </c>
      <c r="U96">
        <v>4.9109555370000004</v>
      </c>
      <c r="V96">
        <v>5.578528049</v>
      </c>
      <c r="W96">
        <v>6.3278113410000003</v>
      </c>
      <c r="X96">
        <v>7.1659251810000004</v>
      </c>
      <c r="Y96">
        <v>8.1006373380000003</v>
      </c>
      <c r="Z96">
        <v>9.1399456140000002</v>
      </c>
      <c r="AA96">
        <v>10.291937600000001</v>
      </c>
      <c r="AB96">
        <v>11.564672209999999</v>
      </c>
      <c r="AC96">
        <v>12.96605606</v>
      </c>
      <c r="AD96">
        <v>13.771669320000001</v>
      </c>
      <c r="AE96">
        <v>14.425016879999999</v>
      </c>
      <c r="AF96">
        <v>15.004112599999999</v>
      </c>
      <c r="AG96">
        <v>15.555820000000001</v>
      </c>
      <c r="AH96">
        <v>16.097907169999999</v>
      </c>
      <c r="AI96">
        <v>16.638815449999999</v>
      </c>
      <c r="AJ96">
        <v>17.184152109999999</v>
      </c>
      <c r="AK96">
        <v>17.73768033</v>
      </c>
      <c r="AL96">
        <v>18.30377481</v>
      </c>
      <c r="AM96">
        <v>18.885517870000001</v>
      </c>
    </row>
    <row r="97" spans="1:39" x14ac:dyDescent="0.25">
      <c r="A97" t="s">
        <v>102</v>
      </c>
      <c r="B97">
        <v>18.786700339999999</v>
      </c>
      <c r="C97">
        <v>24.405403710000002</v>
      </c>
      <c r="D97">
        <v>31.117624639999999</v>
      </c>
      <c r="E97">
        <v>41.477827230000003</v>
      </c>
      <c r="F97">
        <v>55.214972379999999</v>
      </c>
      <c r="G97">
        <v>64.568499860000003</v>
      </c>
      <c r="H97">
        <v>71.680105560000001</v>
      </c>
      <c r="I97">
        <v>77.662727610000005</v>
      </c>
      <c r="J97">
        <v>83.065138309999995</v>
      </c>
      <c r="K97">
        <v>88.099614220000007</v>
      </c>
      <c r="L97">
        <v>92.720289800000003</v>
      </c>
      <c r="M97">
        <v>96.642653580000001</v>
      </c>
      <c r="N97">
        <v>99.39747955</v>
      </c>
      <c r="O97">
        <v>99.095231249999998</v>
      </c>
      <c r="P97">
        <v>98.813669750000003</v>
      </c>
      <c r="Q97">
        <v>98.331280140000004</v>
      </c>
      <c r="R97">
        <v>97.727498530000005</v>
      </c>
      <c r="S97">
        <v>97.022264160000006</v>
      </c>
      <c r="T97">
        <v>98.151945740000002</v>
      </c>
      <c r="U97">
        <v>99.395795070000005</v>
      </c>
      <c r="V97">
        <v>100.5287125</v>
      </c>
      <c r="W97">
        <v>101.50958350000001</v>
      </c>
      <c r="X97">
        <v>102.3186663</v>
      </c>
      <c r="Y97">
        <v>102.9392234</v>
      </c>
      <c r="Z97">
        <v>103.3557205</v>
      </c>
      <c r="AA97">
        <v>103.5539146</v>
      </c>
      <c r="AB97">
        <v>103.5211824</v>
      </c>
      <c r="AC97">
        <v>103.2469001</v>
      </c>
      <c r="AD97">
        <v>55.70877145</v>
      </c>
      <c r="AE97">
        <v>28.014901479999999</v>
      </c>
      <c r="AF97">
        <v>13.92324517</v>
      </c>
      <c r="AG97">
        <v>6.9042000589999999</v>
      </c>
      <c r="AH97">
        <v>3.4259351580000001</v>
      </c>
      <c r="AI97">
        <v>1.7062008390000001</v>
      </c>
      <c r="AJ97">
        <v>0.85656029190000005</v>
      </c>
      <c r="AK97">
        <v>0.43707776920000002</v>
      </c>
      <c r="AL97">
        <v>0.23029392209999999</v>
      </c>
      <c r="AM97">
        <v>0.1282279526</v>
      </c>
    </row>
    <row r="98" spans="1:39" x14ac:dyDescent="0.25">
      <c r="A98" t="s">
        <v>103</v>
      </c>
      <c r="B98">
        <v>11.05650142</v>
      </c>
      <c r="C98">
        <v>12.061594680000001</v>
      </c>
      <c r="D98">
        <v>12.66068765</v>
      </c>
      <c r="E98">
        <v>13.863208090000001</v>
      </c>
      <c r="F98">
        <v>15.167958309999999</v>
      </c>
      <c r="G98">
        <v>16.632048350000002</v>
      </c>
      <c r="H98">
        <v>17.55930841</v>
      </c>
      <c r="I98">
        <v>18.12211842</v>
      </c>
      <c r="J98">
        <v>18.467923590000002</v>
      </c>
      <c r="K98">
        <v>18.66456569</v>
      </c>
      <c r="L98">
        <v>18.71923863</v>
      </c>
      <c r="M98">
        <v>18.593876569999999</v>
      </c>
      <c r="N98">
        <v>18.225497879999999</v>
      </c>
      <c r="O98">
        <v>17.99867923</v>
      </c>
      <c r="P98">
        <v>17.8505985</v>
      </c>
      <c r="Q98">
        <v>17.674875480000001</v>
      </c>
      <c r="R98">
        <v>17.479350709999999</v>
      </c>
      <c r="S98">
        <v>17.267194759999999</v>
      </c>
      <c r="T98">
        <v>16.069659999999999</v>
      </c>
      <c r="U98">
        <v>14.84803391</v>
      </c>
      <c r="V98">
        <v>13.691095000000001</v>
      </c>
      <c r="W98">
        <v>12.60350431</v>
      </c>
      <c r="X98">
        <v>11.58233012</v>
      </c>
      <c r="Y98">
        <v>10.62428412</v>
      </c>
      <c r="Z98">
        <v>9.7263467600000002</v>
      </c>
      <c r="AA98">
        <v>8.8857709660000008</v>
      </c>
      <c r="AB98">
        <v>8.1000356839999998</v>
      </c>
      <c r="AC98">
        <v>7.3668023790000001</v>
      </c>
      <c r="AD98">
        <v>6.268917386</v>
      </c>
      <c r="AE98">
        <v>5.2636688569999999</v>
      </c>
      <c r="AF98">
        <v>4.3904563950000002</v>
      </c>
      <c r="AG98">
        <v>3.6508608310000001</v>
      </c>
      <c r="AH98">
        <v>3.031082644</v>
      </c>
      <c r="AI98">
        <v>2.5144818189999998</v>
      </c>
      <c r="AJ98">
        <v>2.0851981259999999</v>
      </c>
      <c r="AK98">
        <v>1.7291660230000001</v>
      </c>
      <c r="AL98">
        <v>1.434299419</v>
      </c>
      <c r="AM98">
        <v>1.190317928</v>
      </c>
    </row>
    <row r="99" spans="1:39" x14ac:dyDescent="0.25">
      <c r="A99" t="s">
        <v>104</v>
      </c>
      <c r="B99" s="11">
        <v>7.0719006999999997E-5</v>
      </c>
      <c r="C99">
        <v>3.5267295700000003E-4</v>
      </c>
      <c r="D99">
        <v>2.0051799900000001E-3</v>
      </c>
      <c r="E99">
        <v>1.27364479E-2</v>
      </c>
      <c r="F99">
        <v>7.9912212499999996E-2</v>
      </c>
      <c r="G99">
        <v>0.1151554637</v>
      </c>
      <c r="H99">
        <v>0.13686979260000001</v>
      </c>
      <c r="I99">
        <v>0.15587812970000001</v>
      </c>
      <c r="J99">
        <v>0.175379919</v>
      </c>
      <c r="K99">
        <v>0.19588641170000001</v>
      </c>
      <c r="L99">
        <v>0.21719549199999999</v>
      </c>
      <c r="M99">
        <v>0.2384973574</v>
      </c>
      <c r="N99">
        <v>0.25833328309999998</v>
      </c>
      <c r="O99">
        <v>0.25842505240000002</v>
      </c>
      <c r="P99">
        <v>0.25837285840000002</v>
      </c>
      <c r="Q99">
        <v>0.25729975910000003</v>
      </c>
      <c r="R99">
        <v>0.25568208860000002</v>
      </c>
      <c r="S99">
        <v>0.25369546520000003</v>
      </c>
      <c r="T99">
        <v>0.2400301433</v>
      </c>
      <c r="U99">
        <v>0.2258112883</v>
      </c>
      <c r="V99">
        <v>0.21206366839999999</v>
      </c>
      <c r="W99">
        <v>0.19886539180000001</v>
      </c>
      <c r="X99">
        <v>0.18620344120000001</v>
      </c>
      <c r="Y99">
        <v>0.17406053099999999</v>
      </c>
      <c r="Z99">
        <v>0.1624226386</v>
      </c>
      <c r="AA99">
        <v>0.1512788585</v>
      </c>
      <c r="AB99">
        <v>0.14062072380000001</v>
      </c>
      <c r="AC99">
        <v>0.13044162919999999</v>
      </c>
      <c r="AD99">
        <v>0.12980475950000001</v>
      </c>
      <c r="AE99">
        <v>0.1290390095</v>
      </c>
      <c r="AF99">
        <v>0.12756393660000001</v>
      </c>
      <c r="AG99">
        <v>0.1257326319</v>
      </c>
      <c r="AH99">
        <v>0.1237168443</v>
      </c>
      <c r="AI99">
        <v>0.1215992335</v>
      </c>
      <c r="AJ99">
        <v>0.11942763300000001</v>
      </c>
      <c r="AK99">
        <v>0.1172324535</v>
      </c>
      <c r="AL99">
        <v>0.11504301259999999</v>
      </c>
      <c r="AM99">
        <v>0.1128763746</v>
      </c>
    </row>
    <row r="100" spans="1:39" x14ac:dyDescent="0.25">
      <c r="A100" t="s">
        <v>105</v>
      </c>
      <c r="B100">
        <v>1.454606002</v>
      </c>
      <c r="C100">
        <v>1.4467066369999999</v>
      </c>
      <c r="D100">
        <v>1.411791427</v>
      </c>
      <c r="E100">
        <v>1.3803417250000001</v>
      </c>
      <c r="F100">
        <v>1.338702227</v>
      </c>
      <c r="G100">
        <v>1.408429615</v>
      </c>
      <c r="H100">
        <v>1.4461598520000001</v>
      </c>
      <c r="I100">
        <v>1.4571539680000001</v>
      </c>
      <c r="J100">
        <v>1.453925208</v>
      </c>
      <c r="K100">
        <v>1.4403034020000001</v>
      </c>
      <c r="L100">
        <v>1.41612483</v>
      </c>
      <c r="M100">
        <v>1.378542918</v>
      </c>
      <c r="N100">
        <v>1.3233810189999999</v>
      </c>
      <c r="O100">
        <v>1.311365785</v>
      </c>
      <c r="P100">
        <v>1.31379472</v>
      </c>
      <c r="Q100">
        <v>1.3122825410000001</v>
      </c>
      <c r="R100">
        <v>1.3077721040000001</v>
      </c>
      <c r="S100">
        <v>1.3010204139999999</v>
      </c>
      <c r="T100">
        <v>1.3198918019999999</v>
      </c>
      <c r="U100">
        <v>1.3405529679999999</v>
      </c>
      <c r="V100">
        <v>1.3598101010000001</v>
      </c>
      <c r="W100">
        <v>1.3771170180000001</v>
      </c>
      <c r="X100">
        <v>1.39220576</v>
      </c>
      <c r="Y100">
        <v>1.4048486570000001</v>
      </c>
      <c r="Z100">
        <v>1.4148343969999999</v>
      </c>
      <c r="AA100">
        <v>1.421967513</v>
      </c>
      <c r="AB100">
        <v>1.426071356</v>
      </c>
      <c r="AC100">
        <v>1.426992247</v>
      </c>
      <c r="AD100">
        <v>1.4704490029999999</v>
      </c>
      <c r="AE100">
        <v>1.5071538289999999</v>
      </c>
      <c r="AF100">
        <v>1.5353473900000001</v>
      </c>
      <c r="AG100">
        <v>1.5591760960000001</v>
      </c>
      <c r="AH100">
        <v>1.58048699</v>
      </c>
      <c r="AI100">
        <v>1.6001598560000001</v>
      </c>
      <c r="AJ100">
        <v>1.618728527</v>
      </c>
      <c r="AK100">
        <v>1.6365394360000001</v>
      </c>
      <c r="AL100">
        <v>1.653968578</v>
      </c>
      <c r="AM100">
        <v>1.6712536689999999</v>
      </c>
    </row>
    <row r="101" spans="1:39" x14ac:dyDescent="0.25">
      <c r="A101" t="s">
        <v>106</v>
      </c>
      <c r="B101">
        <v>344.32535730000001</v>
      </c>
      <c r="C101">
        <v>344.18392319999998</v>
      </c>
      <c r="D101">
        <v>333.5180325</v>
      </c>
      <c r="E101">
        <v>330.75256180000002</v>
      </c>
      <c r="F101">
        <v>326.97187430000002</v>
      </c>
      <c r="G101">
        <v>349.26297529999999</v>
      </c>
      <c r="H101">
        <v>361.77089219999999</v>
      </c>
      <c r="I101">
        <v>366.11416220000001</v>
      </c>
      <c r="J101">
        <v>365.54339420000002</v>
      </c>
      <c r="K101">
        <v>362.00391430000002</v>
      </c>
      <c r="L101">
        <v>355.79308630000003</v>
      </c>
      <c r="M101">
        <v>346.31909639999998</v>
      </c>
      <c r="N101">
        <v>332.59253109999997</v>
      </c>
      <c r="O101">
        <v>314.98797000000002</v>
      </c>
      <c r="P101">
        <v>299.81568149999998</v>
      </c>
      <c r="Q101">
        <v>285.19466560000001</v>
      </c>
      <c r="R101">
        <v>271.10370849999998</v>
      </c>
      <c r="S101">
        <v>257.51456209999998</v>
      </c>
      <c r="T101">
        <v>253.13242890000001</v>
      </c>
      <c r="U101">
        <v>249.4767415</v>
      </c>
      <c r="V101">
        <v>245.63198600000001</v>
      </c>
      <c r="W101">
        <v>241.47941470000001</v>
      </c>
      <c r="X101">
        <v>236.99015700000001</v>
      </c>
      <c r="Y101">
        <v>232.15130009999999</v>
      </c>
      <c r="Z101">
        <v>226.95741369999999</v>
      </c>
      <c r="AA101">
        <v>221.40921599999999</v>
      </c>
      <c r="AB101">
        <v>215.51319599999999</v>
      </c>
      <c r="AC101">
        <v>209.2814788</v>
      </c>
      <c r="AD101">
        <v>156.96398569999999</v>
      </c>
      <c r="AE101">
        <v>114.0238511</v>
      </c>
      <c r="AF101">
        <v>82.207205130000006</v>
      </c>
      <c r="AG101">
        <v>59.132786459999998</v>
      </c>
      <c r="AH101">
        <v>42.51779226</v>
      </c>
      <c r="AI101">
        <v>30.593941279999999</v>
      </c>
      <c r="AJ101">
        <v>22.05199799</v>
      </c>
      <c r="AK101">
        <v>15.939011259999999</v>
      </c>
      <c r="AL101">
        <v>11.567163239999999</v>
      </c>
      <c r="AM101">
        <v>8.4419557429999994</v>
      </c>
    </row>
    <row r="102" spans="1:39" x14ac:dyDescent="0.25">
      <c r="A102" t="s">
        <v>107</v>
      </c>
      <c r="B102">
        <v>1654.8800980000001</v>
      </c>
      <c r="C102">
        <v>1724.265202</v>
      </c>
      <c r="D102">
        <v>1755.855511</v>
      </c>
      <c r="E102">
        <v>1824.47063</v>
      </c>
      <c r="F102">
        <v>1888.7807780000001</v>
      </c>
      <c r="G102">
        <v>2055.6207060000002</v>
      </c>
      <c r="H102">
        <v>2163.9736670000002</v>
      </c>
      <c r="I102">
        <v>2226.496063</v>
      </c>
      <c r="J102">
        <v>2261.0461789999999</v>
      </c>
      <c r="K102">
        <v>2277.3437469999999</v>
      </c>
      <c r="L102">
        <v>2276.3679670000001</v>
      </c>
      <c r="M102">
        <v>2253.4873590000002</v>
      </c>
      <c r="N102">
        <v>2201.159095</v>
      </c>
      <c r="O102">
        <v>2239.5853670000001</v>
      </c>
      <c r="P102">
        <v>2300.386336</v>
      </c>
      <c r="Q102">
        <v>2361.4544329999999</v>
      </c>
      <c r="R102">
        <v>2422.04232</v>
      </c>
      <c r="S102">
        <v>2481.9520229999998</v>
      </c>
      <c r="T102">
        <v>2508.2445779999998</v>
      </c>
      <c r="U102">
        <v>2528.684049</v>
      </c>
      <c r="V102">
        <v>2545.3685780000001</v>
      </c>
      <c r="W102">
        <v>2558.0882750000001</v>
      </c>
      <c r="X102">
        <v>2566.4364329999999</v>
      </c>
      <c r="Y102">
        <v>2570.024026</v>
      </c>
      <c r="Z102">
        <v>2568.5026379999999</v>
      </c>
      <c r="AA102">
        <v>2561.5700259999999</v>
      </c>
      <c r="AB102">
        <v>2548.9754589999998</v>
      </c>
      <c r="AC102">
        <v>2530.5263359999999</v>
      </c>
      <c r="AD102">
        <v>2654.9276060000002</v>
      </c>
      <c r="AE102">
        <v>2785.1640430000002</v>
      </c>
      <c r="AF102">
        <v>2906.1987340000001</v>
      </c>
      <c r="AG102">
        <v>3022.5644090000001</v>
      </c>
      <c r="AH102">
        <v>3137.3243419999999</v>
      </c>
      <c r="AI102">
        <v>3252.243571</v>
      </c>
      <c r="AJ102">
        <v>3368.434366</v>
      </c>
      <c r="AK102">
        <v>3486.7080369999999</v>
      </c>
      <c r="AL102">
        <v>3607.7900949999998</v>
      </c>
      <c r="AM102">
        <v>3732.2920359999998</v>
      </c>
    </row>
    <row r="103" spans="1:39" x14ac:dyDescent="0.25">
      <c r="A103" t="s">
        <v>108</v>
      </c>
      <c r="B103">
        <v>5.531089014</v>
      </c>
      <c r="C103">
        <v>6.3458964260000004</v>
      </c>
      <c r="D103">
        <v>7.0532667230000001</v>
      </c>
      <c r="E103">
        <v>8.2387811319999997</v>
      </c>
      <c r="F103">
        <v>9.6303776279999997</v>
      </c>
      <c r="G103">
        <v>6.8657607770000002</v>
      </c>
      <c r="H103">
        <v>4.4580736449999998</v>
      </c>
      <c r="I103">
        <v>2.8040991769999999</v>
      </c>
      <c r="J103">
        <v>1.735902598</v>
      </c>
      <c r="K103">
        <v>1.0640883489999999</v>
      </c>
      <c r="L103">
        <v>0.64680691219999997</v>
      </c>
      <c r="M103">
        <v>0.38949324930000001</v>
      </c>
      <c r="N103">
        <v>0.2315512183</v>
      </c>
      <c r="O103">
        <v>0.20506391970000001</v>
      </c>
      <c r="P103">
        <v>0.1906427014</v>
      </c>
      <c r="Q103">
        <v>0.17804427689999999</v>
      </c>
      <c r="R103">
        <v>0.1663611978</v>
      </c>
      <c r="S103">
        <v>0.15544034640000001</v>
      </c>
      <c r="T103">
        <v>0.17202610830000001</v>
      </c>
      <c r="U103">
        <v>0.1936934015</v>
      </c>
      <c r="V103">
        <v>0.21827430889999999</v>
      </c>
      <c r="W103">
        <v>0.24570195340000001</v>
      </c>
      <c r="X103">
        <v>0.27615851590000001</v>
      </c>
      <c r="Y103">
        <v>0.30985602099999998</v>
      </c>
      <c r="Z103">
        <v>0.3470071193</v>
      </c>
      <c r="AA103">
        <v>0.38781806730000001</v>
      </c>
      <c r="AB103">
        <v>0.43248410859999997</v>
      </c>
      <c r="AC103">
        <v>0.48118507939999999</v>
      </c>
      <c r="AD103">
        <v>0.53224389809999995</v>
      </c>
      <c r="AE103">
        <v>0.58580012150000005</v>
      </c>
      <c r="AF103">
        <v>0.64177209960000003</v>
      </c>
      <c r="AG103">
        <v>0.70142616099999999</v>
      </c>
      <c r="AH103">
        <v>0.76561944140000004</v>
      </c>
      <c r="AI103">
        <v>0.83500157190000002</v>
      </c>
      <c r="AJ103">
        <v>0.91014481940000003</v>
      </c>
      <c r="AK103">
        <v>0.99161602390000003</v>
      </c>
      <c r="AL103">
        <v>1.080029664</v>
      </c>
      <c r="AM103">
        <v>1.176041133</v>
      </c>
    </row>
    <row r="104" spans="1:39" x14ac:dyDescent="0.25">
      <c r="A104" t="s">
        <v>109</v>
      </c>
      <c r="B104" s="11">
        <v>127.6313988</v>
      </c>
      <c r="C104">
        <v>122.64112160000001</v>
      </c>
      <c r="D104">
        <v>110.69499450000001</v>
      </c>
      <c r="E104">
        <v>106.1169776</v>
      </c>
      <c r="F104">
        <v>102.10827380000001</v>
      </c>
      <c r="G104">
        <v>54.626516680000002</v>
      </c>
      <c r="H104">
        <v>26.377461199999999</v>
      </c>
      <c r="I104">
        <v>12.342200289999999</v>
      </c>
      <c r="J104">
        <v>5.7060366499999997</v>
      </c>
      <c r="K104">
        <v>2.638908496</v>
      </c>
      <c r="L104">
        <v>1.236753392</v>
      </c>
      <c r="M104">
        <v>0.60134423290000005</v>
      </c>
      <c r="N104">
        <v>0.31561372770000001</v>
      </c>
      <c r="O104">
        <v>0.29283429430000002</v>
      </c>
      <c r="P104">
        <v>0.29020698540000001</v>
      </c>
      <c r="Q104">
        <v>0.28959943170000002</v>
      </c>
      <c r="R104">
        <v>0.28931094359999998</v>
      </c>
      <c r="S104">
        <v>0.28911560860000002</v>
      </c>
      <c r="T104">
        <v>0.29293663209999998</v>
      </c>
      <c r="U104">
        <v>0.29712221259999999</v>
      </c>
      <c r="V104">
        <v>0.30119764249999997</v>
      </c>
      <c r="W104">
        <v>0.30505038220000003</v>
      </c>
      <c r="X104">
        <v>0.30861425809999998</v>
      </c>
      <c r="Y104">
        <v>0.3118356162</v>
      </c>
      <c r="Z104">
        <v>0.31466897999999999</v>
      </c>
      <c r="AA104">
        <v>0.31707615519999999</v>
      </c>
      <c r="AB104">
        <v>0.31902602200000002</v>
      </c>
      <c r="AC104">
        <v>0.32049462309999999</v>
      </c>
      <c r="AD104">
        <v>0.3285752502</v>
      </c>
      <c r="AE104">
        <v>0.33717131350000001</v>
      </c>
      <c r="AF104">
        <v>0.34536201230000002</v>
      </c>
      <c r="AG104">
        <v>0.35347660669999997</v>
      </c>
      <c r="AH104">
        <v>0.36168879050000002</v>
      </c>
      <c r="AI104">
        <v>0.37007450269999997</v>
      </c>
      <c r="AJ104">
        <v>0.37866686220000001</v>
      </c>
      <c r="AK104">
        <v>0.38748502150000003</v>
      </c>
      <c r="AL104">
        <v>0.39655020590000001</v>
      </c>
      <c r="AM104">
        <v>0.4058841514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1068024.013</v>
      </c>
      <c r="D109">
        <v>1361762.635</v>
      </c>
      <c r="E109">
        <v>1815143.595</v>
      </c>
      <c r="F109">
        <v>2416305.5989999999</v>
      </c>
      <c r="G109">
        <v>2825632.6329999999</v>
      </c>
      <c r="H109">
        <v>3136849.173</v>
      </c>
      <c r="I109">
        <v>3398659.3760000002</v>
      </c>
      <c r="J109">
        <v>3635078.497</v>
      </c>
      <c r="K109">
        <v>3855396.1359999999</v>
      </c>
      <c r="L109">
        <v>4057605.1340000001</v>
      </c>
      <c r="M109">
        <v>4229254.7640000004</v>
      </c>
      <c r="N109">
        <v>4349810.858</v>
      </c>
      <c r="O109">
        <v>4336583.9340000004</v>
      </c>
      <c r="P109">
        <v>4324262.301</v>
      </c>
      <c r="Q109">
        <v>4303152.0719999997</v>
      </c>
      <c r="R109">
        <v>4276729.5130000003</v>
      </c>
      <c r="S109">
        <v>4245867.2</v>
      </c>
      <c r="T109">
        <v>4295304.0789999999</v>
      </c>
      <c r="U109">
        <v>4349737.142</v>
      </c>
      <c r="V109">
        <v>4399315.6260000002</v>
      </c>
      <c r="W109">
        <v>4442240.2920000004</v>
      </c>
      <c r="X109">
        <v>4477647.1960000005</v>
      </c>
      <c r="Y109">
        <v>4504803.8830000004</v>
      </c>
      <c r="Z109">
        <v>4523030.5360000003</v>
      </c>
      <c r="AA109">
        <v>4531703.8660000004</v>
      </c>
      <c r="AB109">
        <v>4530271.4450000003</v>
      </c>
      <c r="AC109">
        <v>4518268.3640000001</v>
      </c>
      <c r="AD109">
        <v>2437923.7910000002</v>
      </c>
      <c r="AE109">
        <v>1225862.8910000001</v>
      </c>
      <c r="AF109">
        <v>609193.60109999997</v>
      </c>
      <c r="AG109">
        <v>302058.2254</v>
      </c>
      <c r="AH109">
        <v>149888.1906</v>
      </c>
      <c r="AI109">
        <v>74644.337910000002</v>
      </c>
      <c r="AJ109">
        <v>37470.572260000001</v>
      </c>
      <c r="AK109">
        <v>19120.094710000001</v>
      </c>
      <c r="AL109">
        <v>10068.63204</v>
      </c>
      <c r="AM109">
        <v>5614.2198719999997</v>
      </c>
    </row>
    <row r="110" spans="1:39" x14ac:dyDescent="0.25">
      <c r="A110" t="s">
        <v>115</v>
      </c>
      <c r="B110">
        <v>483852.31530000002</v>
      </c>
      <c r="C110">
        <v>527836.99750000006</v>
      </c>
      <c r="D110">
        <v>554054.37950000004</v>
      </c>
      <c r="E110">
        <v>606678.8284</v>
      </c>
      <c r="F110">
        <v>663777.03619999997</v>
      </c>
      <c r="G110">
        <v>727848.24029999995</v>
      </c>
      <c r="H110">
        <v>768426.80200000003</v>
      </c>
      <c r="I110">
        <v>793056.37659999996</v>
      </c>
      <c r="J110">
        <v>808189.43039999995</v>
      </c>
      <c r="K110">
        <v>816794.84140000003</v>
      </c>
      <c r="L110">
        <v>819187.42709999997</v>
      </c>
      <c r="M110">
        <v>813701.35889999999</v>
      </c>
      <c r="N110">
        <v>797580.44709999999</v>
      </c>
      <c r="O110">
        <v>787654.45629999996</v>
      </c>
      <c r="P110">
        <v>781174.17850000004</v>
      </c>
      <c r="Q110">
        <v>773484.22400000005</v>
      </c>
      <c r="R110">
        <v>764927.71010000003</v>
      </c>
      <c r="S110">
        <v>755643.38549999997</v>
      </c>
      <c r="T110">
        <v>703237.11820000003</v>
      </c>
      <c r="U110">
        <v>649776.57120000001</v>
      </c>
      <c r="V110">
        <v>599146.85129999998</v>
      </c>
      <c r="W110">
        <v>551551.93359999999</v>
      </c>
      <c r="X110">
        <v>506863.52100000001</v>
      </c>
      <c r="Y110">
        <v>464937.71149999998</v>
      </c>
      <c r="Z110">
        <v>425642.36330000003</v>
      </c>
      <c r="AA110">
        <v>388857.26010000001</v>
      </c>
      <c r="AB110">
        <v>354472.07610000001</v>
      </c>
      <c r="AC110">
        <v>322384.47259999998</v>
      </c>
      <c r="AD110">
        <v>274339.05810000002</v>
      </c>
      <c r="AE110">
        <v>230347.58050000001</v>
      </c>
      <c r="AF110">
        <v>192134.23800000001</v>
      </c>
      <c r="AG110">
        <v>159768.21100000001</v>
      </c>
      <c r="AH110">
        <v>132645.6066</v>
      </c>
      <c r="AI110">
        <v>110038.22719999999</v>
      </c>
      <c r="AJ110">
        <v>91252.001489999995</v>
      </c>
      <c r="AK110">
        <v>75671.397219999999</v>
      </c>
      <c r="AL110">
        <v>62767.515610000002</v>
      </c>
      <c r="AM110">
        <v>52090.469899999996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34438930.280000001</v>
      </c>
      <c r="D113">
        <v>33371704.760000002</v>
      </c>
      <c r="E113">
        <v>33094992.670000002</v>
      </c>
      <c r="F113">
        <v>32716698.329999998</v>
      </c>
      <c r="G113">
        <v>34947138.57</v>
      </c>
      <c r="H113">
        <v>36198676.619999997</v>
      </c>
      <c r="I113">
        <v>36633262.799999997</v>
      </c>
      <c r="J113">
        <v>36576151.939999998</v>
      </c>
      <c r="K113">
        <v>36221992.740000002</v>
      </c>
      <c r="L113">
        <v>35600539.340000004</v>
      </c>
      <c r="M113">
        <v>34652575.020000003</v>
      </c>
      <c r="N113">
        <v>33279099.399999999</v>
      </c>
      <c r="O113">
        <v>31517592.800000001</v>
      </c>
      <c r="P113">
        <v>29999458.59</v>
      </c>
      <c r="Q113">
        <v>28536484.539999999</v>
      </c>
      <c r="R113">
        <v>27126548</v>
      </c>
      <c r="S113">
        <v>25766822.48</v>
      </c>
      <c r="T113">
        <v>25328347.670000002</v>
      </c>
      <c r="U113">
        <v>24962560.789999999</v>
      </c>
      <c r="V113">
        <v>24577855.82</v>
      </c>
      <c r="W113">
        <v>24162350.890000001</v>
      </c>
      <c r="X113">
        <v>23713157.239999998</v>
      </c>
      <c r="Y113">
        <v>23228982.809999999</v>
      </c>
      <c r="Z113">
        <v>22709284.25</v>
      </c>
      <c r="AA113">
        <v>22154133.41</v>
      </c>
      <c r="AB113">
        <v>21564179.59</v>
      </c>
      <c r="AC113">
        <v>20940636.010000002</v>
      </c>
      <c r="AD113">
        <v>15705764.859999999</v>
      </c>
      <c r="AE113">
        <v>11409187.810000001</v>
      </c>
      <c r="AF113">
        <v>8225624.2599999998</v>
      </c>
      <c r="AG113">
        <v>5916807.1129999999</v>
      </c>
      <c r="AH113">
        <v>4254312.6789999995</v>
      </c>
      <c r="AI113">
        <v>3061212.1069999998</v>
      </c>
      <c r="AJ113">
        <v>2206505.5789999999</v>
      </c>
      <c r="AK113">
        <v>1594841.7169999999</v>
      </c>
      <c r="AL113">
        <v>1157402.5360000001</v>
      </c>
      <c r="AM113">
        <v>844708.38430000003</v>
      </c>
    </row>
    <row r="114" spans="1:39" x14ac:dyDescent="0.25">
      <c r="A114" t="s">
        <v>119</v>
      </c>
      <c r="B114">
        <v>56591382.229999997</v>
      </c>
      <c r="C114">
        <v>58964121.469999999</v>
      </c>
      <c r="D114">
        <v>60044404.710000001</v>
      </c>
      <c r="E114">
        <v>62390813.049999997</v>
      </c>
      <c r="F114">
        <v>64590005.710000001</v>
      </c>
      <c r="G114">
        <v>70295375.030000001</v>
      </c>
      <c r="H114">
        <v>74000685.109999999</v>
      </c>
      <c r="I114">
        <v>76138742.620000005</v>
      </c>
      <c r="J114">
        <v>77320241.379999995</v>
      </c>
      <c r="K114">
        <v>77877563.879999995</v>
      </c>
      <c r="L114">
        <v>77844195.450000003</v>
      </c>
      <c r="M114">
        <v>77061754.959999904</v>
      </c>
      <c r="N114">
        <v>75272302.769999996</v>
      </c>
      <c r="O114">
        <v>76586353.180000007</v>
      </c>
      <c r="P114">
        <v>78665543.609999999</v>
      </c>
      <c r="Q114">
        <v>80753868.959999904</v>
      </c>
      <c r="R114">
        <v>82825772.689999998</v>
      </c>
      <c r="S114">
        <v>84874484.790000007</v>
      </c>
      <c r="T114">
        <v>85773602.519999996</v>
      </c>
      <c r="U114">
        <v>86472564.310000002</v>
      </c>
      <c r="V114">
        <v>87043119.590000004</v>
      </c>
      <c r="W114">
        <v>87478090.790000007</v>
      </c>
      <c r="X114">
        <v>87763569.959999904</v>
      </c>
      <c r="Y114">
        <v>87886253.689999998</v>
      </c>
      <c r="Z114">
        <v>87834227.280000001</v>
      </c>
      <c r="AA114">
        <v>87597155.069999903</v>
      </c>
      <c r="AB114">
        <v>87166462.890000001</v>
      </c>
      <c r="AC114">
        <v>86535564.370000005</v>
      </c>
      <c r="AD114">
        <v>90789673.079999998</v>
      </c>
      <c r="AE114">
        <v>95243325.069999903</v>
      </c>
      <c r="AF114">
        <v>99382308.019999996</v>
      </c>
      <c r="AG114">
        <v>103361626.2</v>
      </c>
      <c r="AH114">
        <v>107286033.3</v>
      </c>
      <c r="AI114">
        <v>111215887.8</v>
      </c>
      <c r="AJ114">
        <v>115189225.59999999</v>
      </c>
      <c r="AK114">
        <v>119233790.90000001</v>
      </c>
      <c r="AL114">
        <v>123374393.59999999</v>
      </c>
      <c r="AM114">
        <v>127631944.90000001</v>
      </c>
    </row>
    <row r="115" spans="1:39" x14ac:dyDescent="0.25">
      <c r="A115" t="s">
        <v>120</v>
      </c>
      <c r="B115">
        <v>1083848.0830000001</v>
      </c>
      <c r="C115">
        <v>1243514.19</v>
      </c>
      <c r="D115">
        <v>1382127.388</v>
      </c>
      <c r="E115">
        <v>1614435.622</v>
      </c>
      <c r="F115">
        <v>1887126.8030000001</v>
      </c>
      <c r="G115">
        <v>1345384.541</v>
      </c>
      <c r="H115">
        <v>873584.67020000005</v>
      </c>
      <c r="I115">
        <v>549479.04630000005</v>
      </c>
      <c r="J115">
        <v>340159.90299999999</v>
      </c>
      <c r="K115">
        <v>208514.11249999999</v>
      </c>
      <c r="L115">
        <v>126745.4618</v>
      </c>
      <c r="M115">
        <v>76323.398579999906</v>
      </c>
      <c r="N115">
        <v>45373.766969999997</v>
      </c>
      <c r="O115">
        <v>40183.43144</v>
      </c>
      <c r="P115">
        <v>37357.51238</v>
      </c>
      <c r="Q115">
        <v>34888.780070000001</v>
      </c>
      <c r="R115">
        <v>32599.414830000002</v>
      </c>
      <c r="S115">
        <v>30459.412420000001</v>
      </c>
      <c r="T115">
        <v>33709.485979999998</v>
      </c>
      <c r="U115">
        <v>37955.314290000002</v>
      </c>
      <c r="V115">
        <v>42772.081700000002</v>
      </c>
      <c r="W115">
        <v>48146.68331</v>
      </c>
      <c r="X115">
        <v>54114.818460000002</v>
      </c>
      <c r="Y115">
        <v>60718.034610000002</v>
      </c>
      <c r="Z115">
        <v>67998.001829999994</v>
      </c>
      <c r="AA115">
        <v>75995.137229999906</v>
      </c>
      <c r="AB115">
        <v>84747.699900000007</v>
      </c>
      <c r="AC115">
        <v>94290.929759999999</v>
      </c>
      <c r="AD115">
        <v>104296.19319999999</v>
      </c>
      <c r="AE115">
        <v>114790.83719999999</v>
      </c>
      <c r="AF115">
        <v>125758.8619</v>
      </c>
      <c r="AG115">
        <v>137448.41159999999</v>
      </c>
      <c r="AH115">
        <v>150027.44690000001</v>
      </c>
      <c r="AI115">
        <v>163623.26670000001</v>
      </c>
      <c r="AJ115">
        <v>178348.0097</v>
      </c>
      <c r="AK115">
        <v>194312.75169999999</v>
      </c>
      <c r="AL115">
        <v>211637.9031</v>
      </c>
      <c r="AM115">
        <v>230451.89180000001</v>
      </c>
    </row>
    <row r="116" spans="1:39" x14ac:dyDescent="0.25">
      <c r="A116" t="s">
        <v>121</v>
      </c>
      <c r="B116">
        <v>32532501.420000002</v>
      </c>
      <c r="C116">
        <v>31260508.780000001</v>
      </c>
      <c r="D116">
        <v>28215510.579999998</v>
      </c>
      <c r="E116">
        <v>27048600.699999999</v>
      </c>
      <c r="F116">
        <v>26026805.379999999</v>
      </c>
      <c r="G116">
        <v>13923838.1</v>
      </c>
      <c r="H116">
        <v>6723153.5439999998</v>
      </c>
      <c r="I116">
        <v>3145984.2119999998</v>
      </c>
      <c r="J116">
        <v>1454642.2320000001</v>
      </c>
      <c r="K116">
        <v>672681.79139999999</v>
      </c>
      <c r="L116">
        <v>315307.11239999998</v>
      </c>
      <c r="M116">
        <v>153328.2034</v>
      </c>
      <c r="N116">
        <v>80530.372189999995</v>
      </c>
      <c r="O116">
        <v>74718.089519999994</v>
      </c>
      <c r="P116">
        <v>74047.718940000006</v>
      </c>
      <c r="Q116">
        <v>73892.698669999998</v>
      </c>
      <c r="R116">
        <v>73819.089529999997</v>
      </c>
      <c r="S116">
        <v>73769.248850000004</v>
      </c>
      <c r="T116">
        <v>74744.201530000006</v>
      </c>
      <c r="U116">
        <v>75812.172680000003</v>
      </c>
      <c r="V116">
        <v>76852.038369999995</v>
      </c>
      <c r="W116">
        <v>77835.083570000003</v>
      </c>
      <c r="X116">
        <v>78744.423779999997</v>
      </c>
      <c r="Y116">
        <v>79566.368910000005</v>
      </c>
      <c r="Z116">
        <v>80289.315409999996</v>
      </c>
      <c r="AA116">
        <v>80903.517850000004</v>
      </c>
      <c r="AB116">
        <v>81401.035810000001</v>
      </c>
      <c r="AC116">
        <v>81775.756500000003</v>
      </c>
      <c r="AD116">
        <v>83837.567679999906</v>
      </c>
      <c r="AE116">
        <v>86030.894870000004</v>
      </c>
      <c r="AF116">
        <v>88120.791389999999</v>
      </c>
      <c r="AG116">
        <v>90191.269480000003</v>
      </c>
      <c r="AH116">
        <v>92286.647970000005</v>
      </c>
      <c r="AI116">
        <v>94426.303079999998</v>
      </c>
      <c r="AJ116">
        <v>96618.685259999998</v>
      </c>
      <c r="AK116">
        <v>98868.681330000007</v>
      </c>
      <c r="AL116">
        <v>101181.7071</v>
      </c>
      <c r="AM116">
        <v>103563.3085</v>
      </c>
    </row>
    <row r="117" spans="1:39" x14ac:dyDescent="0.25">
      <c r="A117" t="s">
        <v>172</v>
      </c>
      <c r="B117">
        <v>80.771904280000001</v>
      </c>
      <c r="C117">
        <v>83.554966859999894</v>
      </c>
      <c r="D117">
        <v>85.37922725</v>
      </c>
      <c r="E117">
        <v>87.06087789</v>
      </c>
      <c r="F117">
        <v>88.072277150000005</v>
      </c>
      <c r="G117">
        <v>94.467792340000003</v>
      </c>
      <c r="H117">
        <v>97.626373169999894</v>
      </c>
      <c r="I117">
        <v>99.083934900000003</v>
      </c>
      <c r="J117">
        <v>99.602841190000007</v>
      </c>
      <c r="K117">
        <v>99.442675410000007</v>
      </c>
      <c r="L117">
        <v>98.593113990000006</v>
      </c>
      <c r="M117">
        <v>96.850089729999894</v>
      </c>
      <c r="N117">
        <v>93.885187549999998</v>
      </c>
      <c r="O117">
        <v>95.922177160000004</v>
      </c>
      <c r="P117">
        <v>98.257042029999994</v>
      </c>
      <c r="Q117">
        <v>100.4530089</v>
      </c>
      <c r="R117">
        <v>102.53843259999999</v>
      </c>
      <c r="S117">
        <v>104.52572170000001</v>
      </c>
      <c r="T117">
        <v>106.3730726</v>
      </c>
      <c r="U117">
        <v>108.10888079999999</v>
      </c>
      <c r="V117">
        <v>109.7027566</v>
      </c>
      <c r="W117">
        <v>111.1339016</v>
      </c>
      <c r="X117">
        <v>112.38214170000001</v>
      </c>
      <c r="Y117">
        <v>113.42791099999999</v>
      </c>
      <c r="Z117">
        <v>114.252516</v>
      </c>
      <c r="AA117">
        <v>114.8384595</v>
      </c>
      <c r="AB117">
        <v>115.1698258</v>
      </c>
      <c r="AC117">
        <v>115.2327164</v>
      </c>
      <c r="AD117">
        <v>119.14389799999999</v>
      </c>
      <c r="AE117">
        <v>122.0525763</v>
      </c>
      <c r="AF117">
        <v>124.2765328</v>
      </c>
      <c r="AG117">
        <v>126.109139</v>
      </c>
      <c r="AH117">
        <v>127.6985087</v>
      </c>
      <c r="AI117">
        <v>129.12928070000001</v>
      </c>
      <c r="AJ117">
        <v>130.4543003</v>
      </c>
      <c r="AK117">
        <v>131.7117135</v>
      </c>
      <c r="AL117">
        <v>132.9322114</v>
      </c>
      <c r="AM117">
        <v>134.13909079999999</v>
      </c>
    </row>
    <row r="118" spans="1:39" x14ac:dyDescent="0.25">
      <c r="A118" t="s">
        <v>173</v>
      </c>
      <c r="B118">
        <v>12.058651169999999</v>
      </c>
      <c r="C118">
        <v>15.24971289</v>
      </c>
      <c r="D118">
        <v>19.04989565</v>
      </c>
      <c r="E118">
        <v>23.747309300000001</v>
      </c>
      <c r="F118">
        <v>29.368487290000001</v>
      </c>
      <c r="G118">
        <v>36.186425380000003</v>
      </c>
      <c r="H118">
        <v>42.958453579999997</v>
      </c>
      <c r="I118">
        <v>50.084609810000003</v>
      </c>
      <c r="J118">
        <v>57.835213359999997</v>
      </c>
      <c r="K118">
        <v>66.330455700000002</v>
      </c>
      <c r="L118">
        <v>75.545105210000003</v>
      </c>
      <c r="M118">
        <v>85.247046229999995</v>
      </c>
      <c r="N118">
        <v>94.928355260000004</v>
      </c>
      <c r="O118">
        <v>104.3485367</v>
      </c>
      <c r="P118">
        <v>115.00043410000001</v>
      </c>
      <c r="Q118">
        <v>126.49320640000001</v>
      </c>
      <c r="R118">
        <v>138.91827559999999</v>
      </c>
      <c r="S118">
        <v>152.35767680000001</v>
      </c>
      <c r="T118">
        <v>163.01716070000001</v>
      </c>
      <c r="U118">
        <v>174.1900905</v>
      </c>
      <c r="V118">
        <v>185.84037259999999</v>
      </c>
      <c r="W118">
        <v>197.9381659</v>
      </c>
      <c r="X118">
        <v>210.44603029999999</v>
      </c>
      <c r="Y118">
        <v>223.3180467</v>
      </c>
      <c r="Z118">
        <v>236.49943780000001</v>
      </c>
      <c r="AA118">
        <v>249.92641029999999</v>
      </c>
      <c r="AB118">
        <v>263.52629539999998</v>
      </c>
      <c r="AC118">
        <v>277.21804700000001</v>
      </c>
      <c r="AD118">
        <v>290.46564260000002</v>
      </c>
      <c r="AE118">
        <v>301.54156269999999</v>
      </c>
      <c r="AF118">
        <v>311.1477203</v>
      </c>
      <c r="AG118">
        <v>319.96414979999997</v>
      </c>
      <c r="AH118">
        <v>328.33550680000002</v>
      </c>
      <c r="AI118">
        <v>336.46045029999999</v>
      </c>
      <c r="AJ118">
        <v>344.46488399999998</v>
      </c>
      <c r="AK118">
        <v>352.4424568</v>
      </c>
      <c r="AL118">
        <v>360.4718163</v>
      </c>
      <c r="AM118">
        <v>368.6155981</v>
      </c>
    </row>
    <row r="119" spans="1:39" x14ac:dyDescent="0.25">
      <c r="A119" t="s">
        <v>174</v>
      </c>
      <c r="B119">
        <v>17.491178099999999</v>
      </c>
      <c r="C119">
        <v>17.504430840000001</v>
      </c>
      <c r="D119">
        <v>17.303937000000001</v>
      </c>
      <c r="E119">
        <v>17.069968920000001</v>
      </c>
      <c r="F119">
        <v>16.705746869999999</v>
      </c>
      <c r="G119">
        <v>19.742142269999999</v>
      </c>
      <c r="H119">
        <v>22.478198729999999</v>
      </c>
      <c r="I119">
        <v>25.135147379999999</v>
      </c>
      <c r="J119">
        <v>27.837726109999998</v>
      </c>
      <c r="K119">
        <v>30.62095072</v>
      </c>
      <c r="L119">
        <v>33.448472850000002</v>
      </c>
      <c r="M119">
        <v>36.200417360000003</v>
      </c>
      <c r="N119">
        <v>38.662903749999998</v>
      </c>
      <c r="O119">
        <v>38.580784080000001</v>
      </c>
      <c r="P119">
        <v>38.598492210000003</v>
      </c>
      <c r="Q119">
        <v>38.541111559999997</v>
      </c>
      <c r="R119">
        <v>38.424001699999998</v>
      </c>
      <c r="S119">
        <v>38.25548612</v>
      </c>
      <c r="T119">
        <v>38.928887039999999</v>
      </c>
      <c r="U119">
        <v>39.561375929999997</v>
      </c>
      <c r="V119">
        <v>40.141841360000001</v>
      </c>
      <c r="W119">
        <v>40.662684259999999</v>
      </c>
      <c r="X119">
        <v>41.11653613</v>
      </c>
      <c r="Y119">
        <v>41.496253000000003</v>
      </c>
      <c r="Z119">
        <v>41.795012059999998</v>
      </c>
      <c r="AA119">
        <v>42.00642998</v>
      </c>
      <c r="AB119">
        <v>42.124703650000001</v>
      </c>
      <c r="AC119">
        <v>42.144769340000003</v>
      </c>
      <c r="AD119">
        <v>43.513754140000003</v>
      </c>
      <c r="AE119">
        <v>44.513174460000002</v>
      </c>
      <c r="AF119">
        <v>45.260319090000003</v>
      </c>
      <c r="AG119">
        <v>45.862942070000003</v>
      </c>
      <c r="AH119">
        <v>46.375439980000003</v>
      </c>
      <c r="AI119">
        <v>46.828884899999998</v>
      </c>
      <c r="AJ119">
        <v>47.242660979999997</v>
      </c>
      <c r="AK119">
        <v>47.630727919999998</v>
      </c>
      <c r="AL119">
        <v>48.004275069999998</v>
      </c>
      <c r="AM119">
        <v>48.37176247</v>
      </c>
    </row>
    <row r="120" spans="1:39" x14ac:dyDescent="0.25">
      <c r="A120" t="s">
        <v>175</v>
      </c>
      <c r="B120">
        <v>5.6171085900000001E-2</v>
      </c>
      <c r="C120">
        <v>0.11535348350000001</v>
      </c>
      <c r="D120">
        <v>0.23400040429999999</v>
      </c>
      <c r="E120">
        <v>0.47368908230000001</v>
      </c>
      <c r="F120">
        <v>0.95129563360000002</v>
      </c>
      <c r="G120">
        <v>1.744912037</v>
      </c>
      <c r="H120">
        <v>3.0836879399999999</v>
      </c>
      <c r="I120">
        <v>5.3520480810000004</v>
      </c>
      <c r="J120">
        <v>9.2002998619999996</v>
      </c>
      <c r="K120">
        <v>15.70784293</v>
      </c>
      <c r="L120">
        <v>26.632002799999999</v>
      </c>
      <c r="M120">
        <v>44.737402600000003</v>
      </c>
      <c r="N120">
        <v>74.161979110000004</v>
      </c>
      <c r="O120">
        <v>77.230100210000003</v>
      </c>
      <c r="P120">
        <v>80.633329829999994</v>
      </c>
      <c r="Q120">
        <v>84.022809039999999</v>
      </c>
      <c r="R120">
        <v>87.418683040000005</v>
      </c>
      <c r="S120">
        <v>90.828909030000005</v>
      </c>
      <c r="T120">
        <v>103.6408924</v>
      </c>
      <c r="U120">
        <v>118.1025643</v>
      </c>
      <c r="V120">
        <v>134.3736189</v>
      </c>
      <c r="W120">
        <v>152.63057879999999</v>
      </c>
      <c r="X120">
        <v>173.05765339999999</v>
      </c>
      <c r="Y120">
        <v>195.8447602</v>
      </c>
      <c r="Z120">
        <v>221.18532630000001</v>
      </c>
      <c r="AA120">
        <v>249.2736736</v>
      </c>
      <c r="AB120">
        <v>280.30205560000002</v>
      </c>
      <c r="AC120">
        <v>314.4574503</v>
      </c>
      <c r="AD120">
        <v>332.35355199999998</v>
      </c>
      <c r="AE120">
        <v>348.03097780000002</v>
      </c>
      <c r="AF120">
        <v>362.24509160000002</v>
      </c>
      <c r="AG120">
        <v>375.75292730000001</v>
      </c>
      <c r="AH120">
        <v>388.941306</v>
      </c>
      <c r="AI120">
        <v>402.03642739999998</v>
      </c>
      <c r="AJ120">
        <v>415.18485579999998</v>
      </c>
      <c r="AK120">
        <v>428.49912010000003</v>
      </c>
      <c r="AL120">
        <v>442.07727949999997</v>
      </c>
      <c r="AM120">
        <v>456.0009574</v>
      </c>
    </row>
    <row r="121" spans="1:39" x14ac:dyDescent="0.25">
      <c r="A121" t="s">
        <v>176</v>
      </c>
      <c r="B121">
        <v>6.4138731550000001</v>
      </c>
      <c r="C121">
        <v>8.5371203199999997</v>
      </c>
      <c r="D121">
        <v>11.22458872</v>
      </c>
      <c r="E121">
        <v>14.72720545</v>
      </c>
      <c r="F121">
        <v>19.169713170000001</v>
      </c>
      <c r="G121">
        <v>21.86363184</v>
      </c>
      <c r="H121">
        <v>24.0252461</v>
      </c>
      <c r="I121">
        <v>25.927824879999999</v>
      </c>
      <c r="J121">
        <v>27.713840709999999</v>
      </c>
      <c r="K121">
        <v>29.421170010000001</v>
      </c>
      <c r="L121">
        <v>31.01672027</v>
      </c>
      <c r="M121">
        <v>32.397497649999998</v>
      </c>
      <c r="N121">
        <v>33.39417109</v>
      </c>
      <c r="O121">
        <v>33.32358911</v>
      </c>
      <c r="P121">
        <v>33.339231359999999</v>
      </c>
      <c r="Q121">
        <v>33.290015750000002</v>
      </c>
      <c r="R121">
        <v>33.189207260000003</v>
      </c>
      <c r="S121">
        <v>33.043993880000002</v>
      </c>
      <c r="T121">
        <v>33.58810081</v>
      </c>
      <c r="U121">
        <v>34.095691309999999</v>
      </c>
      <c r="V121">
        <v>34.557320050000001</v>
      </c>
      <c r="W121">
        <v>34.966604519999997</v>
      </c>
      <c r="X121">
        <v>35.317389079999998</v>
      </c>
      <c r="Y121">
        <v>35.603738669999998</v>
      </c>
      <c r="Z121">
        <v>35.820020409999998</v>
      </c>
      <c r="AA121">
        <v>35.961003300000002</v>
      </c>
      <c r="AB121">
        <v>36.0219764</v>
      </c>
      <c r="AC121">
        <v>35.998881910000001</v>
      </c>
      <c r="AD121">
        <v>18.23966901</v>
      </c>
      <c r="AE121">
        <v>9.1563847850000002</v>
      </c>
      <c r="AF121">
        <v>4.568757926</v>
      </c>
      <c r="AG121">
        <v>2.2718911290000001</v>
      </c>
      <c r="AH121">
        <v>1.127349862</v>
      </c>
      <c r="AI121">
        <v>0.55863682150000005</v>
      </c>
      <c r="AJ121">
        <v>0.27656369040000001</v>
      </c>
      <c r="AK121">
        <v>0.1368337084</v>
      </c>
      <c r="AL121">
        <v>6.76754049E-2</v>
      </c>
      <c r="AM121">
        <v>3.34647764E-2</v>
      </c>
    </row>
    <row r="122" spans="1:39" x14ac:dyDescent="0.25">
      <c r="A122" t="s">
        <v>177</v>
      </c>
      <c r="B122">
        <v>3.774744707</v>
      </c>
      <c r="C122">
        <v>4.1418312640000003</v>
      </c>
      <c r="D122">
        <v>4.4891613809999997</v>
      </c>
      <c r="E122">
        <v>4.8554435380000003</v>
      </c>
      <c r="F122">
        <v>5.2100028309999997</v>
      </c>
      <c r="G122">
        <v>5.6633425730000004</v>
      </c>
      <c r="H122">
        <v>5.9312544349999996</v>
      </c>
      <c r="I122">
        <v>6.100605989</v>
      </c>
      <c r="J122">
        <v>6.2148663119999998</v>
      </c>
      <c r="K122">
        <v>6.2881543960000004</v>
      </c>
      <c r="L122">
        <v>6.318111891</v>
      </c>
      <c r="M122">
        <v>6.2897167659999997</v>
      </c>
      <c r="N122">
        <v>6.1790039429999997</v>
      </c>
      <c r="O122">
        <v>6.1328008140000003</v>
      </c>
      <c r="P122">
        <v>6.102699082</v>
      </c>
      <c r="Q122">
        <v>6.0609354350000002</v>
      </c>
      <c r="R122">
        <v>6.0101016920000001</v>
      </c>
      <c r="S122">
        <v>5.9516414329999998</v>
      </c>
      <c r="T122">
        <v>5.5171245210000004</v>
      </c>
      <c r="U122">
        <v>5.1075185330000004</v>
      </c>
      <c r="V122">
        <v>4.7209958500000004</v>
      </c>
      <c r="W122">
        <v>4.3564239569999996</v>
      </c>
      <c r="X122">
        <v>4.0128079809999999</v>
      </c>
      <c r="Y122">
        <v>3.68925357</v>
      </c>
      <c r="Z122">
        <v>3.3849467670000002</v>
      </c>
      <c r="AA122">
        <v>3.0991380830000002</v>
      </c>
      <c r="AB122">
        <v>2.8311297720000002</v>
      </c>
      <c r="AC122">
        <v>2.5802653150000001</v>
      </c>
      <c r="AD122">
        <v>2.1840715039999998</v>
      </c>
      <c r="AE122">
        <v>1.8316752700000001</v>
      </c>
      <c r="AF122">
        <v>1.526852702</v>
      </c>
      <c r="AG122">
        <v>1.268414089</v>
      </c>
      <c r="AH122">
        <v>1.0514940150000001</v>
      </c>
      <c r="AI122">
        <v>0.8704667653</v>
      </c>
      <c r="AJ122">
        <v>0.71993343799999998</v>
      </c>
      <c r="AK122">
        <v>0.59506557689999995</v>
      </c>
      <c r="AL122">
        <v>0.49167388420000002</v>
      </c>
      <c r="AM122">
        <v>0.40617085079999998</v>
      </c>
    </row>
    <row r="123" spans="1:39" x14ac:dyDescent="0.25">
      <c r="A123" t="s">
        <v>178</v>
      </c>
      <c r="B123">
        <v>1.6531914300000001E-3</v>
      </c>
      <c r="C123">
        <v>1.0264585999999999E-2</v>
      </c>
      <c r="D123">
        <v>6.2954637999999896E-2</v>
      </c>
      <c r="E123">
        <v>0.38530522369999998</v>
      </c>
      <c r="F123">
        <v>2.3395235639999998</v>
      </c>
      <c r="G123">
        <v>2.8181505630000001</v>
      </c>
      <c r="H123">
        <v>3.2706932050000002</v>
      </c>
      <c r="I123">
        <v>3.7279332350000001</v>
      </c>
      <c r="J123">
        <v>4.208514568</v>
      </c>
      <c r="K123">
        <v>4.7186974800000003</v>
      </c>
      <c r="L123">
        <v>5.2539767460000002</v>
      </c>
      <c r="M123">
        <v>5.7960726090000003</v>
      </c>
      <c r="N123">
        <v>6.3099089920000004</v>
      </c>
      <c r="O123">
        <v>6.2966063700000001</v>
      </c>
      <c r="P123">
        <v>6.2995960550000003</v>
      </c>
      <c r="Q123">
        <v>6.2903305239999998</v>
      </c>
      <c r="R123">
        <v>6.2713160840000004</v>
      </c>
      <c r="S123">
        <v>6.2439108020000003</v>
      </c>
      <c r="T123">
        <v>5.8982394989999998</v>
      </c>
      <c r="U123">
        <v>5.5642835570000004</v>
      </c>
      <c r="V123">
        <v>5.2411019359999997</v>
      </c>
      <c r="W123">
        <v>4.9284324770000003</v>
      </c>
      <c r="X123">
        <v>4.6261183289999996</v>
      </c>
      <c r="Y123">
        <v>4.3340762740000001</v>
      </c>
      <c r="Z123">
        <v>4.0522811780000003</v>
      </c>
      <c r="AA123">
        <v>3.7807533119999999</v>
      </c>
      <c r="AB123">
        <v>3.519547872</v>
      </c>
      <c r="AC123">
        <v>3.2687458110000001</v>
      </c>
      <c r="AD123">
        <v>3.2813135880000002</v>
      </c>
      <c r="AE123">
        <v>3.2635740059999998</v>
      </c>
      <c r="AF123">
        <v>3.226310969</v>
      </c>
      <c r="AG123">
        <v>3.1785879970000002</v>
      </c>
      <c r="AH123">
        <v>3.1249572900000002</v>
      </c>
      <c r="AI123">
        <v>3.067987419</v>
      </c>
      <c r="AJ123">
        <v>3.0092469190000002</v>
      </c>
      <c r="AK123">
        <v>2.949812466</v>
      </c>
      <c r="AL123">
        <v>2.8904856560000001</v>
      </c>
      <c r="AM123">
        <v>2.8318257689999999</v>
      </c>
    </row>
    <row r="124" spans="1:39" x14ac:dyDescent="0.25">
      <c r="A124" t="s">
        <v>179</v>
      </c>
      <c r="B124">
        <v>34.003827620000003</v>
      </c>
      <c r="C124">
        <v>33.387930470000001</v>
      </c>
      <c r="D124">
        <v>32.383157650000001</v>
      </c>
      <c r="E124">
        <v>31.342942180000001</v>
      </c>
      <c r="F124">
        <v>30.09578599</v>
      </c>
      <c r="G124">
        <v>32.069748670000003</v>
      </c>
      <c r="H124">
        <v>32.924885340000003</v>
      </c>
      <c r="I124">
        <v>33.197523459999999</v>
      </c>
      <c r="J124">
        <v>33.152745029999998</v>
      </c>
      <c r="K124">
        <v>32.882580519999998</v>
      </c>
      <c r="L124">
        <v>32.38806494</v>
      </c>
      <c r="M124">
        <v>31.607035969999998</v>
      </c>
      <c r="N124">
        <v>30.438703270000001</v>
      </c>
      <c r="O124">
        <v>30.374532039999998</v>
      </c>
      <c r="P124">
        <v>30.38895415</v>
      </c>
      <c r="Q124">
        <v>30.34425766</v>
      </c>
      <c r="R124">
        <v>30.252532899999999</v>
      </c>
      <c r="S124">
        <v>30.120331109999999</v>
      </c>
      <c r="T124">
        <v>30.65266729</v>
      </c>
      <c r="U124">
        <v>31.15286107</v>
      </c>
      <c r="V124">
        <v>31.61215537</v>
      </c>
      <c r="W124">
        <v>32.024556850000003</v>
      </c>
      <c r="X124">
        <v>32.384252099999998</v>
      </c>
      <c r="Y124">
        <v>32.685602979999999</v>
      </c>
      <c r="Z124">
        <v>32.923222729999999</v>
      </c>
      <c r="AA124">
        <v>33.092069340000002</v>
      </c>
      <c r="AB124">
        <v>33.187556489999999</v>
      </c>
      <c r="AC124">
        <v>33.205679150000002</v>
      </c>
      <c r="AD124">
        <v>34.32953303</v>
      </c>
      <c r="AE124">
        <v>35.164347720000002</v>
      </c>
      <c r="AF124">
        <v>35.801750900000002</v>
      </c>
      <c r="AG124">
        <v>36.326304790000002</v>
      </c>
      <c r="AH124">
        <v>36.780701739999998</v>
      </c>
      <c r="AI124">
        <v>37.18933741</v>
      </c>
      <c r="AJ124">
        <v>37.567442669999998</v>
      </c>
      <c r="AK124">
        <v>37.926010050000002</v>
      </c>
      <c r="AL124">
        <v>38.273881609999997</v>
      </c>
      <c r="AM124">
        <v>38.617767319999999</v>
      </c>
    </row>
    <row r="125" spans="1:39" x14ac:dyDescent="0.25">
      <c r="A125" t="s">
        <v>180</v>
      </c>
      <c r="B125">
        <v>103.4266882</v>
      </c>
      <c r="C125">
        <v>102.89487560000001</v>
      </c>
      <c r="D125">
        <v>101.1166968</v>
      </c>
      <c r="E125">
        <v>99.161451470000003</v>
      </c>
      <c r="F125">
        <v>96.47354498</v>
      </c>
      <c r="G125">
        <v>103.42704259999999</v>
      </c>
      <c r="H125">
        <v>106.8313765</v>
      </c>
      <c r="I125">
        <v>108.3717889</v>
      </c>
      <c r="J125">
        <v>108.8844977</v>
      </c>
      <c r="K125">
        <v>108.6546841</v>
      </c>
      <c r="L125">
        <v>107.67219470000001</v>
      </c>
      <c r="M125">
        <v>105.7154195</v>
      </c>
      <c r="N125">
        <v>102.4275339</v>
      </c>
      <c r="O125">
        <v>97.910032729999998</v>
      </c>
      <c r="P125">
        <v>93.834033239999997</v>
      </c>
      <c r="Q125">
        <v>89.752835439999998</v>
      </c>
      <c r="R125">
        <v>85.715711049999996</v>
      </c>
      <c r="S125">
        <v>81.749567200000001</v>
      </c>
      <c r="T125">
        <v>80.95616425</v>
      </c>
      <c r="U125">
        <v>80.063675079999996</v>
      </c>
      <c r="V125">
        <v>79.058327390000002</v>
      </c>
      <c r="W125">
        <v>77.935006169999994</v>
      </c>
      <c r="X125">
        <v>76.690090150000003</v>
      </c>
      <c r="Y125">
        <v>75.321300339999894</v>
      </c>
      <c r="Z125">
        <v>73.82774087</v>
      </c>
      <c r="AA125">
        <v>72.209958599999894</v>
      </c>
      <c r="AB125">
        <v>70.470017499999997</v>
      </c>
      <c r="AC125">
        <v>68.611576790000001</v>
      </c>
      <c r="AD125">
        <v>50.172275079999999</v>
      </c>
      <c r="AE125">
        <v>36.350411399999999</v>
      </c>
      <c r="AF125">
        <v>26.17712199</v>
      </c>
      <c r="AG125">
        <v>18.786666189999998</v>
      </c>
      <c r="AH125">
        <v>13.454246270000001</v>
      </c>
      <c r="AI125">
        <v>9.622073468</v>
      </c>
      <c r="AJ125">
        <v>6.8750003719999997</v>
      </c>
      <c r="AK125">
        <v>4.9091817979999997</v>
      </c>
      <c r="AL125">
        <v>3.50417135</v>
      </c>
      <c r="AM125">
        <v>2.5008108949999999</v>
      </c>
    </row>
    <row r="126" spans="1:39" x14ac:dyDescent="0.25">
      <c r="A126" t="s">
        <v>181</v>
      </c>
      <c r="B126">
        <v>441.494258</v>
      </c>
      <c r="C126">
        <v>459.31709080000002</v>
      </c>
      <c r="D126">
        <v>472.02842320000002</v>
      </c>
      <c r="E126">
        <v>484.07713469999999</v>
      </c>
      <c r="F126">
        <v>492.50012959999998</v>
      </c>
      <c r="G126">
        <v>535.54675120000002</v>
      </c>
      <c r="H126">
        <v>561.08321579999995</v>
      </c>
      <c r="I126">
        <v>577.31104479999999</v>
      </c>
      <c r="J126">
        <v>588.33521910000002</v>
      </c>
      <c r="K126">
        <v>595.4871842</v>
      </c>
      <c r="L126">
        <v>598.53934219999996</v>
      </c>
      <c r="M126">
        <v>596.06365949999997</v>
      </c>
      <c r="N126">
        <v>585.78223219999995</v>
      </c>
      <c r="O126">
        <v>603.41030990000002</v>
      </c>
      <c r="P126">
        <v>623.17779029999997</v>
      </c>
      <c r="Q126">
        <v>642.34125089999998</v>
      </c>
      <c r="R126">
        <v>661.06493320000004</v>
      </c>
      <c r="S126">
        <v>679.41511230000003</v>
      </c>
      <c r="T126">
        <v>687.50738699999999</v>
      </c>
      <c r="U126">
        <v>694.76938410000002</v>
      </c>
      <c r="V126">
        <v>701.02011300000004</v>
      </c>
      <c r="W126">
        <v>706.14377679999996</v>
      </c>
      <c r="X126">
        <v>710.03133530000002</v>
      </c>
      <c r="Y126">
        <v>712.58025080000004</v>
      </c>
      <c r="Z126">
        <v>713.69599089999997</v>
      </c>
      <c r="AA126">
        <v>713.29384960000004</v>
      </c>
      <c r="AB126">
        <v>711.30107980000002</v>
      </c>
      <c r="AC126">
        <v>707.65926030000003</v>
      </c>
      <c r="AD126">
        <v>748.35133029999997</v>
      </c>
      <c r="AE126">
        <v>784.09018419999995</v>
      </c>
      <c r="AF126">
        <v>816.57020609999995</v>
      </c>
      <c r="AG126">
        <v>847.49334780000004</v>
      </c>
      <c r="AH126">
        <v>877.72991139999999</v>
      </c>
      <c r="AI126">
        <v>907.78946940000003</v>
      </c>
      <c r="AJ126">
        <v>938.00282049999998</v>
      </c>
      <c r="AK126">
        <v>968.62456729999997</v>
      </c>
      <c r="AL126">
        <v>999.87715400000002</v>
      </c>
      <c r="AM126">
        <v>1031.946328</v>
      </c>
    </row>
    <row r="127" spans="1:39" x14ac:dyDescent="0.25">
      <c r="A127" t="s">
        <v>182</v>
      </c>
      <c r="B127">
        <v>6.4160809069999996</v>
      </c>
      <c r="C127">
        <v>7.4453753789999997</v>
      </c>
      <c r="D127">
        <v>8.5343679859999995</v>
      </c>
      <c r="E127">
        <v>9.7621843550000005</v>
      </c>
      <c r="F127">
        <v>11.0781695</v>
      </c>
      <c r="G127">
        <v>7.3873229050000004</v>
      </c>
      <c r="H127">
        <v>4.7461887779999996</v>
      </c>
      <c r="I127">
        <v>2.9947159380000001</v>
      </c>
      <c r="J127">
        <v>1.8715380100000001</v>
      </c>
      <c r="K127">
        <v>1.1616472289999999</v>
      </c>
      <c r="L127">
        <v>0.7160157586</v>
      </c>
      <c r="M127">
        <v>0.43727088400000003</v>
      </c>
      <c r="N127">
        <v>0.26352519740000002</v>
      </c>
      <c r="O127">
        <v>0.24820580389999999</v>
      </c>
      <c r="P127">
        <v>0.2343820922</v>
      </c>
      <c r="Q127">
        <v>0.2208978691</v>
      </c>
      <c r="R127">
        <v>0.20786582209999999</v>
      </c>
      <c r="S127">
        <v>0.19533830869999999</v>
      </c>
      <c r="T127">
        <v>0.2223460008</v>
      </c>
      <c r="U127">
        <v>0.2527506954</v>
      </c>
      <c r="V127">
        <v>0.286867863</v>
      </c>
      <c r="W127">
        <v>0.32504559789999998</v>
      </c>
      <c r="X127">
        <v>0.36764477769999998</v>
      </c>
      <c r="Y127">
        <v>0.41503469230000001</v>
      </c>
      <c r="Z127">
        <v>0.46758827120000002</v>
      </c>
      <c r="AA127">
        <v>0.52567650180000003</v>
      </c>
      <c r="AB127">
        <v>0.58966219639999995</v>
      </c>
      <c r="AC127">
        <v>0.65989333959999996</v>
      </c>
      <c r="AD127">
        <v>0.73236019159999999</v>
      </c>
      <c r="AE127">
        <v>0.80529472710000005</v>
      </c>
      <c r="AF127">
        <v>0.88014051280000005</v>
      </c>
      <c r="AG127">
        <v>0.95865959590000005</v>
      </c>
      <c r="AH127">
        <v>1.041978284</v>
      </c>
      <c r="AI127">
        <v>1.1309738250000001</v>
      </c>
      <c r="AJ127">
        <v>1.2264255829999999</v>
      </c>
      <c r="AK127">
        <v>1.3291138410000001</v>
      </c>
      <c r="AL127">
        <v>1.4398690270000001</v>
      </c>
      <c r="AM127">
        <v>1.559563628</v>
      </c>
    </row>
    <row r="128" spans="1:39" x14ac:dyDescent="0.25">
      <c r="A128" t="s">
        <v>183</v>
      </c>
      <c r="B128">
        <v>148.05282879999999</v>
      </c>
      <c r="C128">
        <v>141.70305590000001</v>
      </c>
      <c r="D128">
        <v>133.97066760000001</v>
      </c>
      <c r="E128">
        <v>126.39535119999999</v>
      </c>
      <c r="F128">
        <v>118.3035675</v>
      </c>
      <c r="G128">
        <v>58.674674439999997</v>
      </c>
      <c r="H128">
        <v>28.037700000000001</v>
      </c>
      <c r="I128">
        <v>13.157906049999999</v>
      </c>
      <c r="J128">
        <v>6.1159449739999996</v>
      </c>
      <c r="K128">
        <v>2.8234035030000002</v>
      </c>
      <c r="L128">
        <v>1.294359869</v>
      </c>
      <c r="M128">
        <v>0.58791804459999997</v>
      </c>
      <c r="N128">
        <v>0.26352519740000002</v>
      </c>
      <c r="O128">
        <v>0.2629696306</v>
      </c>
      <c r="P128">
        <v>0.26309449099999999</v>
      </c>
      <c r="Q128">
        <v>0.26270752800000002</v>
      </c>
      <c r="R128">
        <v>0.2619134145</v>
      </c>
      <c r="S128">
        <v>0.26076886830000001</v>
      </c>
      <c r="T128">
        <v>0.26537760589999998</v>
      </c>
      <c r="U128">
        <v>0.26970806850000001</v>
      </c>
      <c r="V128">
        <v>0.27368444089999999</v>
      </c>
      <c r="W128">
        <v>0.27725483550000002</v>
      </c>
      <c r="X128">
        <v>0.28036892219999998</v>
      </c>
      <c r="Y128">
        <v>0.2829778885</v>
      </c>
      <c r="Z128">
        <v>0.2850350981</v>
      </c>
      <c r="AA128">
        <v>0.2864968993</v>
      </c>
      <c r="AB128">
        <v>0.28732358600000002</v>
      </c>
      <c r="AC128">
        <v>0.2874804842</v>
      </c>
      <c r="AD128">
        <v>0.29723802910000002</v>
      </c>
      <c r="AE128">
        <v>0.3044945469</v>
      </c>
      <c r="AF128">
        <v>0.31004283300000002</v>
      </c>
      <c r="AG128">
        <v>0.31461478570000001</v>
      </c>
      <c r="AH128">
        <v>0.3185799164</v>
      </c>
      <c r="AI128">
        <v>0.32214938030000001</v>
      </c>
      <c r="AJ128">
        <v>0.32545501519999998</v>
      </c>
      <c r="AK128">
        <v>0.32859198680000001</v>
      </c>
      <c r="AL128">
        <v>0.33163686279999999</v>
      </c>
      <c r="AM128">
        <v>0.33464776359999998</v>
      </c>
    </row>
    <row r="129" spans="1:39" x14ac:dyDescent="0.25">
      <c r="A129" t="s">
        <v>185</v>
      </c>
      <c r="B129">
        <v>80.771904280000001</v>
      </c>
      <c r="C129">
        <v>83.551465399999998</v>
      </c>
      <c r="D129">
        <v>85.361767009999994</v>
      </c>
      <c r="E129">
        <v>87.011466299999995</v>
      </c>
      <c r="F129">
        <v>87.96429406</v>
      </c>
      <c r="G129">
        <v>97.094040629999995</v>
      </c>
      <c r="H129">
        <v>102.0168455</v>
      </c>
      <c r="I129">
        <v>104.1961872</v>
      </c>
      <c r="J129">
        <v>104.5399725</v>
      </c>
      <c r="K129">
        <v>103.40846670000001</v>
      </c>
      <c r="L129">
        <v>100.80231759999999</v>
      </c>
      <c r="M129">
        <v>96.434920169999998</v>
      </c>
      <c r="N129">
        <v>89.88981106</v>
      </c>
      <c r="O129">
        <v>94.391464749999997</v>
      </c>
      <c r="P129">
        <v>99.06087024</v>
      </c>
      <c r="Q129">
        <v>103.31275220000001</v>
      </c>
      <c r="R129">
        <v>107.07769279999999</v>
      </c>
      <c r="S129">
        <v>110.2967439</v>
      </c>
      <c r="T129">
        <v>113.1849129</v>
      </c>
      <c r="U129">
        <v>116.017133</v>
      </c>
      <c r="V129">
        <v>118.6027179</v>
      </c>
      <c r="W129">
        <v>120.9220423</v>
      </c>
      <c r="X129">
        <v>122.96403840000001</v>
      </c>
      <c r="Y129">
        <v>124.7223018</v>
      </c>
      <c r="Z129">
        <v>126.193298</v>
      </c>
      <c r="AA129">
        <v>127.3756966</v>
      </c>
      <c r="AB129">
        <v>128.27026950000001</v>
      </c>
      <c r="AC129">
        <v>128.87999840000001</v>
      </c>
      <c r="AD129">
        <v>132.74695560000001</v>
      </c>
      <c r="AE129">
        <v>136.41371789999999</v>
      </c>
      <c r="AF129">
        <v>139.6350166</v>
      </c>
      <c r="AG129">
        <v>142.40062259999999</v>
      </c>
      <c r="AH129">
        <v>144.69421689999999</v>
      </c>
      <c r="AI129">
        <v>146.49467079999999</v>
      </c>
      <c r="AJ129">
        <v>147.7754352</v>
      </c>
      <c r="AK129">
        <v>148.50531670000001</v>
      </c>
      <c r="AL129">
        <v>148.6500973</v>
      </c>
      <c r="AM129">
        <v>148.17470349999999</v>
      </c>
    </row>
    <row r="130" spans="1:39" x14ac:dyDescent="0.25">
      <c r="A130" t="s">
        <v>186</v>
      </c>
      <c r="B130">
        <v>12.058651169999999</v>
      </c>
      <c r="C130">
        <v>15.24907383</v>
      </c>
      <c r="D130">
        <v>19.045999900000002</v>
      </c>
      <c r="E130">
        <v>23.733831460000001</v>
      </c>
      <c r="F130">
        <v>29.332479370000001</v>
      </c>
      <c r="G130">
        <v>38.533340799999998</v>
      </c>
      <c r="H130">
        <v>48.185649320000003</v>
      </c>
      <c r="I130">
        <v>58.573259030000003</v>
      </c>
      <c r="J130">
        <v>69.940974560000001</v>
      </c>
      <c r="K130">
        <v>82.339292880000002</v>
      </c>
      <c r="L130">
        <v>95.526372949999995</v>
      </c>
      <c r="M130">
        <v>108.764917</v>
      </c>
      <c r="N130">
        <v>120.66094200000001</v>
      </c>
      <c r="O130">
        <v>141.7448468</v>
      </c>
      <c r="P130">
        <v>166.41597049999999</v>
      </c>
      <c r="Q130">
        <v>194.16238759999999</v>
      </c>
      <c r="R130">
        <v>225.12746820000001</v>
      </c>
      <c r="S130">
        <v>259.42419849999999</v>
      </c>
      <c r="T130">
        <v>284.60953210000002</v>
      </c>
      <c r="U130">
        <v>311.88618500000001</v>
      </c>
      <c r="V130">
        <v>340.8644888</v>
      </c>
      <c r="W130">
        <v>371.54010490000002</v>
      </c>
      <c r="X130">
        <v>403.91636749999998</v>
      </c>
      <c r="Y130">
        <v>437.99641919999999</v>
      </c>
      <c r="Z130">
        <v>473.77903750000002</v>
      </c>
      <c r="AA130">
        <v>511.25695780000001</v>
      </c>
      <c r="AB130">
        <v>550.41691909999997</v>
      </c>
      <c r="AC130">
        <v>591.24080300000003</v>
      </c>
      <c r="AD130">
        <v>620.32862399999999</v>
      </c>
      <c r="AE130">
        <v>649.34226720000004</v>
      </c>
      <c r="AF130">
        <v>677.06185040000003</v>
      </c>
      <c r="AG130">
        <v>703.33829849999995</v>
      </c>
      <c r="AH130">
        <v>727.98415639999996</v>
      </c>
      <c r="AI130">
        <v>750.77699329999996</v>
      </c>
      <c r="AJ130">
        <v>771.45349729999998</v>
      </c>
      <c r="AK130">
        <v>789.71044659999995</v>
      </c>
      <c r="AL130">
        <v>805.21054609999999</v>
      </c>
      <c r="AM130">
        <v>817.59212330000003</v>
      </c>
    </row>
    <row r="131" spans="1:39" x14ac:dyDescent="0.25">
      <c r="A131" t="s">
        <v>187</v>
      </c>
      <c r="B131">
        <v>17.491178099999999</v>
      </c>
      <c r="C131">
        <v>17.503697299999999</v>
      </c>
      <c r="D131">
        <v>17.300398309999999</v>
      </c>
      <c r="E131">
        <v>17.06028083</v>
      </c>
      <c r="F131">
        <v>16.68526439</v>
      </c>
      <c r="G131">
        <v>20.29098295</v>
      </c>
      <c r="H131">
        <v>23.48909269</v>
      </c>
      <c r="I131">
        <v>26.431999569999999</v>
      </c>
      <c r="J131">
        <v>29.21759149</v>
      </c>
      <c r="K131">
        <v>31.842119629999999</v>
      </c>
      <c r="L131">
        <v>34.197962240000003</v>
      </c>
      <c r="M131">
        <v>36.045236250000002</v>
      </c>
      <c r="N131">
        <v>37.017565939999997</v>
      </c>
      <c r="O131">
        <v>36.897120540000003</v>
      </c>
      <c r="P131">
        <v>36.75566182</v>
      </c>
      <c r="Q131">
        <v>36.386342040000002</v>
      </c>
      <c r="R131">
        <v>35.796933920000001</v>
      </c>
      <c r="S131">
        <v>35.00030873</v>
      </c>
      <c r="T131">
        <v>35.289853200000003</v>
      </c>
      <c r="U131">
        <v>35.541484820000001</v>
      </c>
      <c r="V131">
        <v>35.69934164</v>
      </c>
      <c r="W131">
        <v>35.762112610000003</v>
      </c>
      <c r="X131">
        <v>35.73122764</v>
      </c>
      <c r="Y131">
        <v>35.609515479999999</v>
      </c>
      <c r="Z131">
        <v>35.400578959999997</v>
      </c>
      <c r="AA131">
        <v>35.108540339999998</v>
      </c>
      <c r="AB131">
        <v>34.737962029999998</v>
      </c>
      <c r="AC131">
        <v>34.293829010000003</v>
      </c>
      <c r="AD131">
        <v>34.415080340000003</v>
      </c>
      <c r="AE131">
        <v>34.456885980000003</v>
      </c>
      <c r="AF131">
        <v>34.364187739999998</v>
      </c>
      <c r="AG131">
        <v>34.14423541</v>
      </c>
      <c r="AH131">
        <v>33.802625939999999</v>
      </c>
      <c r="AI131">
        <v>33.343781710000002</v>
      </c>
      <c r="AJ131">
        <v>32.770950429999999</v>
      </c>
      <c r="AK131">
        <v>32.086515329999997</v>
      </c>
      <c r="AL131">
        <v>31.292446030000001</v>
      </c>
      <c r="AM131">
        <v>30.390800720000001</v>
      </c>
    </row>
    <row r="132" spans="1:39" x14ac:dyDescent="0.25">
      <c r="A132" t="s">
        <v>188</v>
      </c>
      <c r="B132">
        <v>5.6171085900000001E-2</v>
      </c>
      <c r="C132">
        <v>0.1153486495</v>
      </c>
      <c r="D132">
        <v>0.23395255070000001</v>
      </c>
      <c r="E132">
        <v>0.47342023900000002</v>
      </c>
      <c r="F132">
        <v>0.95012927520000001</v>
      </c>
      <c r="G132">
        <v>1.9045939869999999</v>
      </c>
      <c r="H132">
        <v>3.6342540310000002</v>
      </c>
      <c r="I132">
        <v>6.7410690190000002</v>
      </c>
      <c r="J132">
        <v>12.282672829999999</v>
      </c>
      <c r="K132">
        <v>22.06480822</v>
      </c>
      <c r="L132">
        <v>39.061429429999997</v>
      </c>
      <c r="M132">
        <v>67.864944149999999</v>
      </c>
      <c r="N132">
        <v>114.88284830000001</v>
      </c>
      <c r="O132">
        <v>127.918798</v>
      </c>
      <c r="P132">
        <v>142.35105849999999</v>
      </c>
      <c r="Q132">
        <v>157.42344439999999</v>
      </c>
      <c r="R132">
        <v>173.0100779</v>
      </c>
      <c r="S132">
        <v>188.9696271</v>
      </c>
      <c r="T132">
        <v>200.0381539</v>
      </c>
      <c r="U132">
        <v>211.5151156</v>
      </c>
      <c r="V132">
        <v>223.05342899999999</v>
      </c>
      <c r="W132">
        <v>234.59282160000001</v>
      </c>
      <c r="X132">
        <v>246.08341530000001</v>
      </c>
      <c r="Y132">
        <v>257.47989769999998</v>
      </c>
      <c r="Z132">
        <v>268.73886800000002</v>
      </c>
      <c r="AA132">
        <v>279.81806419999998</v>
      </c>
      <c r="AB132">
        <v>290.6766629</v>
      </c>
      <c r="AC132">
        <v>301.27608770000001</v>
      </c>
      <c r="AD132">
        <v>310.31095590000001</v>
      </c>
      <c r="AE132">
        <v>318.87757870000002</v>
      </c>
      <c r="AF132">
        <v>326.40265099999999</v>
      </c>
      <c r="AG132">
        <v>332.8623101</v>
      </c>
      <c r="AH132">
        <v>338.21845939999997</v>
      </c>
      <c r="AI132">
        <v>342.42176219999999</v>
      </c>
      <c r="AJ132">
        <v>345.41021519999998</v>
      </c>
      <c r="AK132">
        <v>347.11096350000003</v>
      </c>
      <c r="AL132">
        <v>347.44408720000001</v>
      </c>
      <c r="AM132">
        <v>346.3276712</v>
      </c>
    </row>
    <row r="133" spans="1:39" x14ac:dyDescent="0.25">
      <c r="A133" t="s">
        <v>189</v>
      </c>
      <c r="B133">
        <v>6.4138731550000001</v>
      </c>
      <c r="C133">
        <v>8.536762564</v>
      </c>
      <c r="D133">
        <v>11.22229327</v>
      </c>
      <c r="E133">
        <v>14.718846989999999</v>
      </c>
      <c r="F133">
        <v>19.1462097</v>
      </c>
      <c r="G133">
        <v>22.471450919999999</v>
      </c>
      <c r="H133">
        <v>25.10571419</v>
      </c>
      <c r="I133">
        <v>27.265575399999999</v>
      </c>
      <c r="J133">
        <v>29.08756532</v>
      </c>
      <c r="K133">
        <v>30.59449146</v>
      </c>
      <c r="L133">
        <v>31.711720700000001</v>
      </c>
      <c r="M133">
        <v>32.258618599999998</v>
      </c>
      <c r="N133">
        <v>31.973049360000001</v>
      </c>
      <c r="O133">
        <v>34.171990170000001</v>
      </c>
      <c r="P133">
        <v>36.500905889999999</v>
      </c>
      <c r="Q133">
        <v>38.745332470000001</v>
      </c>
      <c r="R133">
        <v>40.872238359999997</v>
      </c>
      <c r="S133">
        <v>42.850516970000001</v>
      </c>
      <c r="T133">
        <v>43.466237450000001</v>
      </c>
      <c r="U133">
        <v>44.04085783</v>
      </c>
      <c r="V133">
        <v>44.503935249999998</v>
      </c>
      <c r="W133">
        <v>44.851748700000002</v>
      </c>
      <c r="X133">
        <v>45.083970549999997</v>
      </c>
      <c r="Y133">
        <v>45.202066510000002</v>
      </c>
      <c r="Z133">
        <v>45.208551890000003</v>
      </c>
      <c r="AA133">
        <v>45.106695369999997</v>
      </c>
      <c r="AB133">
        <v>44.90043816</v>
      </c>
      <c r="AC133">
        <v>44.594389909999997</v>
      </c>
      <c r="AD133">
        <v>43.910808410000001</v>
      </c>
      <c r="AE133">
        <v>43.137708060000001</v>
      </c>
      <c r="AF133">
        <v>42.212932209999998</v>
      </c>
      <c r="AG133">
        <v>41.15430061</v>
      </c>
      <c r="AH133">
        <v>39.976674989999999</v>
      </c>
      <c r="AI133">
        <v>38.69273956</v>
      </c>
      <c r="AJ133">
        <v>37.313162480000003</v>
      </c>
      <c r="AK133">
        <v>35.847095490000001</v>
      </c>
      <c r="AL133">
        <v>34.302780679999998</v>
      </c>
      <c r="AM133">
        <v>32.688150870000001</v>
      </c>
    </row>
    <row r="134" spans="1:39" x14ac:dyDescent="0.25">
      <c r="A134" t="s">
        <v>190</v>
      </c>
      <c r="B134">
        <v>3.774744707</v>
      </c>
      <c r="C134">
        <v>4.1416576960000002</v>
      </c>
      <c r="D134">
        <v>4.4882433380000002</v>
      </c>
      <c r="E134">
        <v>4.8526878199999999</v>
      </c>
      <c r="F134">
        <v>5.2036149839999997</v>
      </c>
      <c r="G134">
        <v>5.8888612699999996</v>
      </c>
      <c r="H134">
        <v>6.3438171050000003</v>
      </c>
      <c r="I134">
        <v>6.6430971699999999</v>
      </c>
      <c r="J134">
        <v>6.8334681350000004</v>
      </c>
      <c r="K134">
        <v>6.9303458060000001</v>
      </c>
      <c r="L134">
        <v>6.9264282320000001</v>
      </c>
      <c r="M134">
        <v>6.793806311</v>
      </c>
      <c r="N134">
        <v>6.4927595240000002</v>
      </c>
      <c r="O134">
        <v>6.4065751679999998</v>
      </c>
      <c r="P134">
        <v>6.317855518</v>
      </c>
      <c r="Q134">
        <v>6.1914993579999997</v>
      </c>
      <c r="R134">
        <v>6.0299714560000002</v>
      </c>
      <c r="S134">
        <v>5.8365107969999999</v>
      </c>
      <c r="T134">
        <v>5.5466861380000001</v>
      </c>
      <c r="U134">
        <v>5.2652819170000003</v>
      </c>
      <c r="V134">
        <v>4.9848097879999997</v>
      </c>
      <c r="W134">
        <v>4.7066713299999998</v>
      </c>
      <c r="X134">
        <v>4.4324206110000004</v>
      </c>
      <c r="Y134">
        <v>4.1635272790000002</v>
      </c>
      <c r="Z134">
        <v>3.9012882229999999</v>
      </c>
      <c r="AA134">
        <v>3.6468068979999999</v>
      </c>
      <c r="AB134">
        <v>3.4010001569999999</v>
      </c>
      <c r="AC134">
        <v>3.1646130590000001</v>
      </c>
      <c r="AD134">
        <v>3.6409135940000001</v>
      </c>
      <c r="AE134">
        <v>4.1792134900000004</v>
      </c>
      <c r="AF134">
        <v>4.7783896510000003</v>
      </c>
      <c r="AG134">
        <v>5.4431439130000001</v>
      </c>
      <c r="AH134">
        <v>6.1778848789999996</v>
      </c>
      <c r="AI134">
        <v>6.986524277</v>
      </c>
      <c r="AJ134">
        <v>7.872130812</v>
      </c>
      <c r="AK134">
        <v>8.8365505510000002</v>
      </c>
      <c r="AL134">
        <v>9.8799937680000003</v>
      </c>
      <c r="AM134">
        <v>11.000596829999999</v>
      </c>
    </row>
    <row r="135" spans="1:39" x14ac:dyDescent="0.25">
      <c r="A135" t="s">
        <v>191</v>
      </c>
      <c r="B135">
        <v>1.6531914300000001E-3</v>
      </c>
      <c r="C135">
        <v>1.02641559E-2</v>
      </c>
      <c r="D135">
        <v>6.2941763600000006E-2</v>
      </c>
      <c r="E135">
        <v>0.3850865429</v>
      </c>
      <c r="F135">
        <v>2.3366551360000001</v>
      </c>
      <c r="G135">
        <v>2.8964964520000001</v>
      </c>
      <c r="H135">
        <v>3.417783462</v>
      </c>
      <c r="I135">
        <v>3.9202765820000001</v>
      </c>
      <c r="J135">
        <v>4.4171229690000002</v>
      </c>
      <c r="K135">
        <v>4.9068799680000001</v>
      </c>
      <c r="L135">
        <v>5.3717040889999996</v>
      </c>
      <c r="M135">
        <v>5.7712264590000002</v>
      </c>
      <c r="N135">
        <v>6.0413846219999998</v>
      </c>
      <c r="O135">
        <v>6.0379255499999998</v>
      </c>
      <c r="P135">
        <v>6.0309562400000001</v>
      </c>
      <c r="Q135">
        <v>5.9864171930000003</v>
      </c>
      <c r="R135">
        <v>5.9052877339999998</v>
      </c>
      <c r="S135">
        <v>5.7894027110000001</v>
      </c>
      <c r="T135">
        <v>5.4177141750000004</v>
      </c>
      <c r="U135">
        <v>5.0641452889999998</v>
      </c>
      <c r="V135">
        <v>4.7210124850000001</v>
      </c>
      <c r="W135">
        <v>4.3893727250000003</v>
      </c>
      <c r="X135">
        <v>4.0703484029999997</v>
      </c>
      <c r="Y135">
        <v>3.7649053590000001</v>
      </c>
      <c r="Z135">
        <v>3.4737832449999999</v>
      </c>
      <c r="AA135">
        <v>3.19749208</v>
      </c>
      <c r="AB135">
        <v>2.9363335830000001</v>
      </c>
      <c r="AC135">
        <v>2.6904280759999999</v>
      </c>
      <c r="AD135">
        <v>2.640508622</v>
      </c>
      <c r="AE135">
        <v>2.5855219059999999</v>
      </c>
      <c r="AF135">
        <v>2.5218059949999998</v>
      </c>
      <c r="AG135">
        <v>2.4505094160000001</v>
      </c>
      <c r="AH135">
        <v>2.372590663</v>
      </c>
      <c r="AI135">
        <v>2.2888673559999999</v>
      </c>
      <c r="AJ135">
        <v>2.2000279680000001</v>
      </c>
      <c r="AK135">
        <v>2.1066632200000002</v>
      </c>
      <c r="AL135">
        <v>2.0093031469999998</v>
      </c>
      <c r="AM135">
        <v>1.908453089</v>
      </c>
    </row>
    <row r="136" spans="1:39" x14ac:dyDescent="0.25">
      <c r="A136" t="s">
        <v>192</v>
      </c>
      <c r="B136">
        <v>34.003827620000003</v>
      </c>
      <c r="C136">
        <v>33.386531320000003</v>
      </c>
      <c r="D136">
        <v>32.376535220000001</v>
      </c>
      <c r="E136">
        <v>31.32515343</v>
      </c>
      <c r="F136">
        <v>30.058886340000001</v>
      </c>
      <c r="G136">
        <v>32.961302510000003</v>
      </c>
      <c r="H136">
        <v>34.405589740000003</v>
      </c>
      <c r="I136">
        <v>34.910355299999999</v>
      </c>
      <c r="J136">
        <v>34.79606622</v>
      </c>
      <c r="K136">
        <v>34.19394363</v>
      </c>
      <c r="L136">
        <v>33.113793479999998</v>
      </c>
      <c r="M136">
        <v>31.4715454</v>
      </c>
      <c r="N136">
        <v>29.143354380000002</v>
      </c>
      <c r="O136">
        <v>29.151225019999998</v>
      </c>
      <c r="P136">
        <v>29.142126430000001</v>
      </c>
      <c r="Q136">
        <v>28.951298349999998</v>
      </c>
      <c r="R136">
        <v>28.583021330000001</v>
      </c>
      <c r="S136">
        <v>28.045735560000001</v>
      </c>
      <c r="T136">
        <v>28.472012830000001</v>
      </c>
      <c r="U136">
        <v>28.87202503</v>
      </c>
      <c r="V136">
        <v>29.199488550000002</v>
      </c>
      <c r="W136">
        <v>29.451781050000001</v>
      </c>
      <c r="X136">
        <v>29.628501969999999</v>
      </c>
      <c r="Y136">
        <v>29.730429279999999</v>
      </c>
      <c r="Z136">
        <v>29.75903469</v>
      </c>
      <c r="AA136">
        <v>29.71629136</v>
      </c>
      <c r="AB136">
        <v>29.604622639999999</v>
      </c>
      <c r="AC136">
        <v>29.426901180000002</v>
      </c>
      <c r="AD136">
        <v>36.761622809999999</v>
      </c>
      <c r="AE136">
        <v>45.818329040000002</v>
      </c>
      <c r="AF136">
        <v>56.883542910000003</v>
      </c>
      <c r="AG136">
        <v>70.358290859999997</v>
      </c>
      <c r="AH136">
        <v>86.709296499999894</v>
      </c>
      <c r="AI136">
        <v>106.4749418</v>
      </c>
      <c r="AJ136">
        <v>130.2683548</v>
      </c>
      <c r="AK136">
        <v>158.7777998</v>
      </c>
      <c r="AL136">
        <v>192.76317510000001</v>
      </c>
      <c r="AM136">
        <v>233.04727879999999</v>
      </c>
    </row>
    <row r="137" spans="1:39" x14ac:dyDescent="0.25">
      <c r="A137" t="s">
        <v>193</v>
      </c>
      <c r="B137">
        <v>103.4266882</v>
      </c>
      <c r="C137">
        <v>102.8905637</v>
      </c>
      <c r="D137">
        <v>101.0960182</v>
      </c>
      <c r="E137">
        <v>99.105172170000003</v>
      </c>
      <c r="F137">
        <v>96.355261330000005</v>
      </c>
      <c r="G137">
        <v>73.454714370000005</v>
      </c>
      <c r="H137">
        <v>53.30366583</v>
      </c>
      <c r="I137">
        <v>37.600628299999997</v>
      </c>
      <c r="J137">
        <v>26.054560009999999</v>
      </c>
      <c r="K137">
        <v>17.799817440000002</v>
      </c>
      <c r="L137">
        <v>11.983620699999999</v>
      </c>
      <c r="M137">
        <v>7.9178988610000003</v>
      </c>
      <c r="N137">
        <v>5.097346774</v>
      </c>
      <c r="O137">
        <v>4.5292467270000003</v>
      </c>
      <c r="P137">
        <v>4.022119172</v>
      </c>
      <c r="Q137">
        <v>3.5494925409999998</v>
      </c>
      <c r="R137">
        <v>3.1129409539999999</v>
      </c>
      <c r="S137">
        <v>2.7132768619999998</v>
      </c>
      <c r="T137">
        <v>2.0931704629999999</v>
      </c>
      <c r="U137">
        <v>1.612957124</v>
      </c>
      <c r="V137">
        <v>1.239595448</v>
      </c>
      <c r="W137">
        <v>0.95011339669999995</v>
      </c>
      <c r="X137">
        <v>0.72632789360000005</v>
      </c>
      <c r="Y137">
        <v>0.55383877699999995</v>
      </c>
      <c r="Z137">
        <v>0.42126964779999998</v>
      </c>
      <c r="AA137">
        <v>0.31966500019999999</v>
      </c>
      <c r="AB137">
        <v>0.2420021145</v>
      </c>
      <c r="AC137">
        <v>0.18279457909999999</v>
      </c>
      <c r="AD137">
        <v>0.19432355709999999</v>
      </c>
      <c r="AE137">
        <v>0.20610191119999999</v>
      </c>
      <c r="AF137">
        <v>0.21774159800000001</v>
      </c>
      <c r="AG137">
        <v>0.22918281230000001</v>
      </c>
      <c r="AH137">
        <v>0.24035016319999999</v>
      </c>
      <c r="AI137">
        <v>0.25115288159999999</v>
      </c>
      <c r="AJ137">
        <v>0.2614819276</v>
      </c>
      <c r="AK137">
        <v>0.27120926680000002</v>
      </c>
      <c r="AL137">
        <v>0.28018882620000002</v>
      </c>
      <c r="AM137">
        <v>0.28825893130000002</v>
      </c>
    </row>
    <row r="138" spans="1:39" x14ac:dyDescent="0.25">
      <c r="A138" t="s">
        <v>194</v>
      </c>
      <c r="B138">
        <v>441.494258</v>
      </c>
      <c r="C138">
        <v>459.29784269999999</v>
      </c>
      <c r="D138">
        <v>471.93189230000002</v>
      </c>
      <c r="E138">
        <v>483.80239569999998</v>
      </c>
      <c r="F138">
        <v>491.89628820000001</v>
      </c>
      <c r="G138">
        <v>552.96343820000004</v>
      </c>
      <c r="H138">
        <v>591.71482560000004</v>
      </c>
      <c r="I138">
        <v>615.50148609999997</v>
      </c>
      <c r="J138">
        <v>628.92140819999997</v>
      </c>
      <c r="K138">
        <v>633.58781069999998</v>
      </c>
      <c r="L138">
        <v>629.01058020000005</v>
      </c>
      <c r="M138">
        <v>612.85604850000004</v>
      </c>
      <c r="N138">
        <v>581.79681200000005</v>
      </c>
      <c r="O138">
        <v>560.64811529999997</v>
      </c>
      <c r="P138">
        <v>539.95373740000002</v>
      </c>
      <c r="Q138">
        <v>516.77930709999998</v>
      </c>
      <c r="R138">
        <v>491.52652649999999</v>
      </c>
      <c r="S138">
        <v>464.63018319999998</v>
      </c>
      <c r="T138">
        <v>454.48752280000002</v>
      </c>
      <c r="U138">
        <v>444.06265359999998</v>
      </c>
      <c r="V138">
        <v>432.71849589999999</v>
      </c>
      <c r="W138">
        <v>420.53775080000003</v>
      </c>
      <c r="X138">
        <v>407.63017780000001</v>
      </c>
      <c r="Y138">
        <v>394.11323959999999</v>
      </c>
      <c r="Z138">
        <v>380.10352239999997</v>
      </c>
      <c r="AA138">
        <v>365.71339920000003</v>
      </c>
      <c r="AB138">
        <v>351.05002180000002</v>
      </c>
      <c r="AC138">
        <v>336.21510089999998</v>
      </c>
      <c r="AD138">
        <v>322.34489559999997</v>
      </c>
      <c r="AE138">
        <v>308.3321474</v>
      </c>
      <c r="AF138">
        <v>293.77824829999997</v>
      </c>
      <c r="AG138">
        <v>278.86994950000002</v>
      </c>
      <c r="AH138">
        <v>263.75793729999998</v>
      </c>
      <c r="AI138">
        <v>248.56542809999999</v>
      </c>
      <c r="AJ138">
        <v>233.3918462</v>
      </c>
      <c r="AK138">
        <v>218.31821350000001</v>
      </c>
      <c r="AL138">
        <v>203.4125286</v>
      </c>
      <c r="AM138">
        <v>188.73441600000001</v>
      </c>
    </row>
    <row r="139" spans="1:39" x14ac:dyDescent="0.25">
      <c r="A139" t="s">
        <v>195</v>
      </c>
      <c r="B139">
        <v>6.4160809069999996</v>
      </c>
      <c r="C139">
        <v>7.445063373</v>
      </c>
      <c r="D139">
        <v>8.5326226890000001</v>
      </c>
      <c r="E139">
        <v>9.7566438049999995</v>
      </c>
      <c r="F139">
        <v>11.06458685</v>
      </c>
      <c r="G139">
        <v>7.5926938980000003</v>
      </c>
      <c r="H139">
        <v>4.9596353119999996</v>
      </c>
      <c r="I139">
        <v>3.1492288149999998</v>
      </c>
      <c r="J139">
        <v>1.9643067400000001</v>
      </c>
      <c r="K139">
        <v>1.207973926</v>
      </c>
      <c r="L139">
        <v>0.73205972630000005</v>
      </c>
      <c r="M139">
        <v>0.43539642550000002</v>
      </c>
      <c r="N139">
        <v>0.25231062399999998</v>
      </c>
      <c r="O139">
        <v>0.2370471848</v>
      </c>
      <c r="P139">
        <v>0.2225774804</v>
      </c>
      <c r="Q139">
        <v>0.20768733819999999</v>
      </c>
      <c r="R139">
        <v>0.192589276</v>
      </c>
      <c r="S139">
        <v>0.17748955220000001</v>
      </c>
      <c r="T139">
        <v>0.20284342459999999</v>
      </c>
      <c r="U139">
        <v>0.2315564131</v>
      </c>
      <c r="V139">
        <v>0.26362804979999999</v>
      </c>
      <c r="W139">
        <v>0.29933999030000003</v>
      </c>
      <c r="X139">
        <v>0.3389999823</v>
      </c>
      <c r="Y139">
        <v>0.38293756039999999</v>
      </c>
      <c r="Z139">
        <v>0.43150161970000001</v>
      </c>
      <c r="AA139">
        <v>0.48505948700000001</v>
      </c>
      <c r="AB139">
        <v>0.54399728150000004</v>
      </c>
      <c r="AC139">
        <v>0.60872135130000005</v>
      </c>
      <c r="AD139">
        <v>0.66838203110000005</v>
      </c>
      <c r="AE139">
        <v>0.7321927506</v>
      </c>
      <c r="AF139">
        <v>0.79896711190000003</v>
      </c>
      <c r="AG139">
        <v>0.86858761500000004</v>
      </c>
      <c r="AH139">
        <v>0.94084937560000004</v>
      </c>
      <c r="AI139">
        <v>1.0154485799999999</v>
      </c>
      <c r="AJ139">
        <v>1.0919570089999999</v>
      </c>
      <c r="AK139">
        <v>1.1698023200000001</v>
      </c>
      <c r="AL139">
        <v>1.2482536849999999</v>
      </c>
      <c r="AM139">
        <v>1.3264134240000001</v>
      </c>
    </row>
    <row r="140" spans="1:39" x14ac:dyDescent="0.25">
      <c r="A140" t="s">
        <v>196</v>
      </c>
      <c r="B140">
        <v>148.05282879999999</v>
      </c>
      <c r="C140">
        <v>141.69711770000001</v>
      </c>
      <c r="D140">
        <v>133.94327029999999</v>
      </c>
      <c r="E140">
        <v>126.32361520000001</v>
      </c>
      <c r="F140">
        <v>118.15851859999999</v>
      </c>
      <c r="G140">
        <v>60.305857529999997</v>
      </c>
      <c r="H140">
        <v>29.29861695</v>
      </c>
      <c r="I140">
        <v>13.83679044</v>
      </c>
      <c r="J140">
        <v>6.4191012269999996</v>
      </c>
      <c r="K140">
        <v>2.936001332</v>
      </c>
      <c r="L140">
        <v>1.3233629570000001</v>
      </c>
      <c r="M140">
        <v>0.58539780370000005</v>
      </c>
      <c r="N140">
        <v>0.25231062399999998</v>
      </c>
      <c r="O140">
        <v>0.25247381369999999</v>
      </c>
      <c r="P140">
        <v>0.25249006750000003</v>
      </c>
      <c r="Q140">
        <v>0.2509311837</v>
      </c>
      <c r="R140">
        <v>0.24783249769999999</v>
      </c>
      <c r="S140">
        <v>0.24326547970000001</v>
      </c>
      <c r="T140">
        <v>0.24768642460000001</v>
      </c>
      <c r="U140">
        <v>0.25190202680000001</v>
      </c>
      <c r="V140">
        <v>0.25550537680000002</v>
      </c>
      <c r="W140">
        <v>0.25846797799999999</v>
      </c>
      <c r="X140">
        <v>0.26078058720000002</v>
      </c>
      <c r="Y140">
        <v>0.26244428980000001</v>
      </c>
      <c r="Z140">
        <v>0.26346635940000002</v>
      </c>
      <c r="AA140">
        <v>0.26385864120000002</v>
      </c>
      <c r="AB140">
        <v>0.26363716100000001</v>
      </c>
      <c r="AC140">
        <v>0.26282217829999999</v>
      </c>
      <c r="AD140">
        <v>0.26943516699999998</v>
      </c>
      <c r="AE140">
        <v>0.27557573699999999</v>
      </c>
      <c r="AF140">
        <v>0.28075693619999997</v>
      </c>
      <c r="AG140">
        <v>0.28497139160000001</v>
      </c>
      <c r="AH140">
        <v>0.28819986330000003</v>
      </c>
      <c r="AI140">
        <v>0.29041406419999999</v>
      </c>
      <c r="AJ140">
        <v>0.29157567340000001</v>
      </c>
      <c r="AK140">
        <v>0.29163810270000001</v>
      </c>
      <c r="AL140">
        <v>0.29054986739999999</v>
      </c>
      <c r="AM140">
        <v>0.28825893130000002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7329217.6900000004</v>
      </c>
      <c r="E2">
        <v>7411135.9670000002</v>
      </c>
      <c r="F2">
        <v>7495512.6560000004</v>
      </c>
      <c r="G2">
        <v>7580442.1229999997</v>
      </c>
      <c r="H2">
        <v>7663212.4630000005</v>
      </c>
      <c r="I2">
        <v>7742818.4689999996</v>
      </c>
      <c r="J2">
        <v>7818849.5669999998</v>
      </c>
      <c r="K2">
        <v>7890467.4550000001</v>
      </c>
      <c r="L2">
        <v>7957524.1610000003</v>
      </c>
      <c r="M2">
        <v>8020097.6529999999</v>
      </c>
      <c r="N2">
        <v>8078297.9409999996</v>
      </c>
      <c r="O2">
        <v>8132248.6200000001</v>
      </c>
      <c r="P2">
        <v>8182747.1459999997</v>
      </c>
      <c r="Q2">
        <v>8231031.699</v>
      </c>
      <c r="R2">
        <v>8277435.25</v>
      </c>
      <c r="S2">
        <v>8322200.432</v>
      </c>
      <c r="T2">
        <v>8365488.477</v>
      </c>
      <c r="U2">
        <v>8407733.7689999994</v>
      </c>
      <c r="V2">
        <v>8448994.5950000007</v>
      </c>
      <c r="W2">
        <v>8489218.9749999996</v>
      </c>
      <c r="X2">
        <v>8528288.1799999997</v>
      </c>
      <c r="Y2">
        <v>8566060.6459999997</v>
      </c>
      <c r="Z2">
        <v>8602393.9120000005</v>
      </c>
      <c r="AA2">
        <v>8637160.7170000002</v>
      </c>
      <c r="AB2">
        <v>8670244.2479999997</v>
      </c>
      <c r="AC2">
        <v>8701547.8949999996</v>
      </c>
      <c r="AD2">
        <v>8730985.8920000009</v>
      </c>
      <c r="AE2">
        <v>8758708.9340000004</v>
      </c>
      <c r="AF2">
        <v>8785171.7770000007</v>
      </c>
      <c r="AG2">
        <v>8810312.4519999996</v>
      </c>
      <c r="AH2">
        <v>8834017.4499999899</v>
      </c>
      <c r="AI2">
        <v>8856170.3249999899</v>
      </c>
      <c r="AJ2">
        <v>8876662.1860000007</v>
      </c>
      <c r="AK2">
        <v>8895393.2709999997</v>
      </c>
      <c r="AL2">
        <v>8912275.5920000002</v>
      </c>
      <c r="AM2">
        <v>8927219.5460000001</v>
      </c>
      <c r="AN2">
        <v>8940122.4260000009</v>
      </c>
    </row>
    <row r="3" spans="1:40" x14ac:dyDescent="0.25">
      <c r="A3" s="7" t="s">
        <v>234</v>
      </c>
      <c r="B3" t="s">
        <v>255</v>
      </c>
      <c r="C3">
        <v>100707</v>
      </c>
      <c r="D3">
        <v>101809.8006</v>
      </c>
      <c r="E3">
        <v>102910.2518</v>
      </c>
      <c r="F3">
        <v>104014.9798</v>
      </c>
      <c r="G3">
        <v>105124.6026</v>
      </c>
      <c r="H3">
        <v>106219.5662</v>
      </c>
      <c r="I3">
        <v>107296.1124</v>
      </c>
      <c r="J3">
        <v>108348.7553</v>
      </c>
      <c r="K3">
        <v>109351.5048</v>
      </c>
      <c r="L3">
        <v>110299.68180000001</v>
      </c>
      <c r="M3">
        <v>111198.8288</v>
      </c>
      <c r="N3">
        <v>112052.14</v>
      </c>
      <c r="O3">
        <v>112858.4094</v>
      </c>
      <c r="P3">
        <v>113621.65429999999</v>
      </c>
      <c r="Q3">
        <v>114367.63159999999</v>
      </c>
      <c r="R3">
        <v>115092.53350000001</v>
      </c>
      <c r="S3">
        <v>115789.1038</v>
      </c>
      <c r="T3">
        <v>116452.7464</v>
      </c>
      <c r="U3">
        <v>117088.2827</v>
      </c>
      <c r="V3">
        <v>117694.86840000001</v>
      </c>
      <c r="W3">
        <v>118270.8919</v>
      </c>
      <c r="X3">
        <v>118815.07739999999</v>
      </c>
      <c r="Y3">
        <v>119326.7055</v>
      </c>
      <c r="Z3">
        <v>119805.49129999999</v>
      </c>
      <c r="AA3">
        <v>120251.5181</v>
      </c>
      <c r="AB3">
        <v>120665.00079999999</v>
      </c>
      <c r="AC3">
        <v>121046.3438</v>
      </c>
      <c r="AD3">
        <v>121395.986</v>
      </c>
      <c r="AE3">
        <v>121711.7856</v>
      </c>
      <c r="AF3">
        <v>122005.26179999999</v>
      </c>
      <c r="AG3">
        <v>122274.6578</v>
      </c>
      <c r="AH3">
        <v>122517.9569</v>
      </c>
      <c r="AI3">
        <v>122735.2478</v>
      </c>
      <c r="AJ3">
        <v>122927.98420000001</v>
      </c>
      <c r="AK3">
        <v>123098.08289999999</v>
      </c>
      <c r="AL3">
        <v>123247.4188</v>
      </c>
      <c r="AM3">
        <v>123377.5111</v>
      </c>
      <c r="AN3">
        <v>123489.375</v>
      </c>
    </row>
    <row r="4" spans="1:40" x14ac:dyDescent="0.25">
      <c r="A4" s="7" t="s">
        <v>233</v>
      </c>
      <c r="B4" t="s">
        <v>256</v>
      </c>
      <c r="C4">
        <v>1859303</v>
      </c>
      <c r="D4">
        <v>1879899.804</v>
      </c>
      <c r="E4">
        <v>1901544.9620000001</v>
      </c>
      <c r="F4">
        <v>1924218.078</v>
      </c>
      <c r="G4">
        <v>1946999.963</v>
      </c>
      <c r="H4">
        <v>1968912.8659999999</v>
      </c>
      <c r="I4">
        <v>1989547.2309999999</v>
      </c>
      <c r="J4">
        <v>2008813.56</v>
      </c>
      <c r="K4">
        <v>2026712.534</v>
      </c>
      <c r="L4">
        <v>2043288.28</v>
      </c>
      <c r="M4">
        <v>2058583.737</v>
      </c>
      <c r="N4">
        <v>2072670.1189999999</v>
      </c>
      <c r="O4">
        <v>2085646.57</v>
      </c>
      <c r="P4">
        <v>2097921.2220000001</v>
      </c>
      <c r="Q4">
        <v>2109703.0950000002</v>
      </c>
      <c r="R4">
        <v>2121141.844</v>
      </c>
      <c r="S4">
        <v>2132351.7999999998</v>
      </c>
      <c r="T4">
        <v>2143388.9410000001</v>
      </c>
      <c r="U4">
        <v>2154319.517</v>
      </c>
      <c r="V4">
        <v>2165154.1710000001</v>
      </c>
      <c r="W4">
        <v>2175865.7540000002</v>
      </c>
      <c r="X4">
        <v>2186401.9360000002</v>
      </c>
      <c r="Y4">
        <v>2196701.3330000001</v>
      </c>
      <c r="Z4">
        <v>2206702.7390000001</v>
      </c>
      <c r="AA4">
        <v>2216351.1809999999</v>
      </c>
      <c r="AB4">
        <v>2225597.3709999998</v>
      </c>
      <c r="AC4">
        <v>2234400.0970000001</v>
      </c>
      <c r="AD4">
        <v>2242723.35</v>
      </c>
      <c r="AE4">
        <v>2250731.6490000002</v>
      </c>
      <c r="AF4">
        <v>2258475.4240000001</v>
      </c>
      <c r="AG4">
        <v>2265944.034</v>
      </c>
      <c r="AH4">
        <v>2273097.0720000002</v>
      </c>
      <c r="AI4">
        <v>2279872.0520000001</v>
      </c>
      <c r="AJ4">
        <v>2286199.1230000001</v>
      </c>
      <c r="AK4">
        <v>2292011.4619999998</v>
      </c>
      <c r="AL4">
        <v>2297251.787</v>
      </c>
      <c r="AM4">
        <v>2301869.9049999998</v>
      </c>
      <c r="AN4">
        <v>2305819.094</v>
      </c>
    </row>
    <row r="5" spans="1:40" x14ac:dyDescent="0.25">
      <c r="A5" s="7" t="s">
        <v>233</v>
      </c>
      <c r="B5" t="s">
        <v>257</v>
      </c>
      <c r="C5">
        <v>286222</v>
      </c>
      <c r="D5">
        <v>289421.34899999999</v>
      </c>
      <c r="E5">
        <v>292693.48930000002</v>
      </c>
      <c r="F5">
        <v>296039.39429999999</v>
      </c>
      <c r="G5">
        <v>299405.00750000001</v>
      </c>
      <c r="H5">
        <v>302691.7267</v>
      </c>
      <c r="I5">
        <v>305866.73719999997</v>
      </c>
      <c r="J5">
        <v>308912.21580000001</v>
      </c>
      <c r="K5">
        <v>311776.31540000002</v>
      </c>
      <c r="L5">
        <v>314456.38829999999</v>
      </c>
      <c r="M5">
        <v>316967.46519999998</v>
      </c>
      <c r="N5">
        <v>319319.24719999998</v>
      </c>
      <c r="O5">
        <v>321514.03860000003</v>
      </c>
      <c r="P5">
        <v>323585.17320000002</v>
      </c>
      <c r="Q5">
        <v>325595.46950000001</v>
      </c>
      <c r="R5">
        <v>327542.31</v>
      </c>
      <c r="S5">
        <v>329418.63439999998</v>
      </c>
      <c r="T5">
        <v>331220.14939999999</v>
      </c>
      <c r="U5">
        <v>332959.60239999997</v>
      </c>
      <c r="V5">
        <v>334635.72340000002</v>
      </c>
      <c r="W5">
        <v>336244.36749999999</v>
      </c>
      <c r="X5">
        <v>337780.75799999997</v>
      </c>
      <c r="Y5">
        <v>339240.64130000002</v>
      </c>
      <c r="Z5">
        <v>340620.56040000002</v>
      </c>
      <c r="AA5">
        <v>341918.07160000002</v>
      </c>
      <c r="AB5">
        <v>343131.28529999999</v>
      </c>
      <c r="AC5">
        <v>344259.10009999998</v>
      </c>
      <c r="AD5">
        <v>345300.7585</v>
      </c>
      <c r="AE5">
        <v>346264.99489999999</v>
      </c>
      <c r="AF5">
        <v>347180.20909999998</v>
      </c>
      <c r="AG5">
        <v>348041.01260000002</v>
      </c>
      <c r="AH5">
        <v>348841.63140000001</v>
      </c>
      <c r="AI5">
        <v>349579.63459999999</v>
      </c>
      <c r="AJ5">
        <v>350254.61450000003</v>
      </c>
      <c r="AK5">
        <v>350866.9192</v>
      </c>
      <c r="AL5">
        <v>351417.07799999998</v>
      </c>
      <c r="AM5">
        <v>351905.1617</v>
      </c>
      <c r="AN5">
        <v>352330.3676</v>
      </c>
    </row>
    <row r="6" spans="1:40" x14ac:dyDescent="0.25">
      <c r="A6" s="7" t="s">
        <v>233</v>
      </c>
      <c r="B6" t="s">
        <v>258</v>
      </c>
      <c r="C6">
        <v>288023.5</v>
      </c>
      <c r="D6">
        <v>291248.52659999998</v>
      </c>
      <c r="E6">
        <v>294574.81829999998</v>
      </c>
      <c r="F6">
        <v>298028.52169999998</v>
      </c>
      <c r="G6">
        <v>301550.98090000002</v>
      </c>
      <c r="H6">
        <v>304994.94910000003</v>
      </c>
      <c r="I6">
        <v>308288.32770000002</v>
      </c>
      <c r="J6">
        <v>311393.60159999999</v>
      </c>
      <c r="K6">
        <v>314257.17849999998</v>
      </c>
      <c r="L6">
        <v>316898.81969999999</v>
      </c>
      <c r="M6">
        <v>319350.74440000003</v>
      </c>
      <c r="N6">
        <v>321632.93640000001</v>
      </c>
      <c r="O6">
        <v>323753.85600000003</v>
      </c>
      <c r="P6">
        <v>325754.52189999999</v>
      </c>
      <c r="Q6">
        <v>327697.38919999998</v>
      </c>
      <c r="R6">
        <v>329580.91509999998</v>
      </c>
      <c r="S6">
        <v>331401.74920000002</v>
      </c>
      <c r="T6">
        <v>333157.80959999998</v>
      </c>
      <c r="U6">
        <v>334862.20280000003</v>
      </c>
      <c r="V6">
        <v>336512.85879999999</v>
      </c>
      <c r="W6">
        <v>338104.62719999999</v>
      </c>
      <c r="X6">
        <v>339631.6164</v>
      </c>
      <c r="Y6">
        <v>341088.50199999998</v>
      </c>
      <c r="Z6">
        <v>342470.87760000001</v>
      </c>
      <c r="AA6">
        <v>343775.4853</v>
      </c>
      <c r="AB6">
        <v>344999.74089999998</v>
      </c>
      <c r="AC6">
        <v>346141.94620000001</v>
      </c>
      <c r="AD6">
        <v>347200.81630000001</v>
      </c>
      <c r="AE6">
        <v>348187.19439999998</v>
      </c>
      <c r="AF6">
        <v>349131.53879999998</v>
      </c>
      <c r="AG6">
        <v>350030.58779999998</v>
      </c>
      <c r="AH6">
        <v>350880.1299</v>
      </c>
      <c r="AI6">
        <v>351677.13050000003</v>
      </c>
      <c r="AJ6">
        <v>352419.10330000002</v>
      </c>
      <c r="AK6">
        <v>353103.71529999998</v>
      </c>
      <c r="AL6">
        <v>353728.77600000001</v>
      </c>
      <c r="AM6">
        <v>354291.81170000002</v>
      </c>
      <c r="AN6">
        <v>354789.70809999999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72561.300440000006</v>
      </c>
      <c r="E7">
        <v>73375.196620000002</v>
      </c>
      <c r="F7">
        <v>74187.360449999906</v>
      </c>
      <c r="G7">
        <v>75020.583989999999</v>
      </c>
      <c r="H7">
        <v>75863.918690000006</v>
      </c>
      <c r="I7">
        <v>76704.688999999998</v>
      </c>
      <c r="J7">
        <v>77533.157560000007</v>
      </c>
      <c r="K7">
        <v>78328.074840000001</v>
      </c>
      <c r="L7">
        <v>79083.026559999998</v>
      </c>
      <c r="M7">
        <v>79804.739130000002</v>
      </c>
      <c r="N7">
        <v>80502.859460000007</v>
      </c>
      <c r="O7">
        <v>81186.869099999996</v>
      </c>
      <c r="P7">
        <v>81814.139349999998</v>
      </c>
      <c r="Q7">
        <v>82412.178950000001</v>
      </c>
      <c r="R7">
        <v>82987.678159999996</v>
      </c>
      <c r="S7">
        <v>83540.1155</v>
      </c>
      <c r="T7">
        <v>84068.404299999995</v>
      </c>
      <c r="U7">
        <v>84583.381590000005</v>
      </c>
      <c r="V7">
        <v>85085.097429999994</v>
      </c>
      <c r="W7">
        <v>85572.680269999997</v>
      </c>
      <c r="X7">
        <v>86045.460449999999</v>
      </c>
      <c r="Y7">
        <v>86503.055970000001</v>
      </c>
      <c r="Z7">
        <v>86945.235390000002</v>
      </c>
      <c r="AA7">
        <v>87371.855280000003</v>
      </c>
      <c r="AB7">
        <v>87782.69601</v>
      </c>
      <c r="AC7">
        <v>88177.522580000004</v>
      </c>
      <c r="AD7">
        <v>88555.995219999997</v>
      </c>
      <c r="AE7">
        <v>88882.567679999906</v>
      </c>
      <c r="AF7">
        <v>89166.427500000005</v>
      </c>
      <c r="AG7">
        <v>89411.770829999994</v>
      </c>
      <c r="AH7">
        <v>89620.318849999996</v>
      </c>
      <c r="AI7">
        <v>89793.63609</v>
      </c>
      <c r="AJ7">
        <v>89933.724409999995</v>
      </c>
      <c r="AK7">
        <v>90042.952390000006</v>
      </c>
      <c r="AL7">
        <v>90123.675140000007</v>
      </c>
      <c r="AM7">
        <v>90178.108789999998</v>
      </c>
      <c r="AN7">
        <v>90208.181800000006</v>
      </c>
    </row>
    <row r="8" spans="1:40" x14ac:dyDescent="0.25">
      <c r="A8" s="7" t="s">
        <v>233</v>
      </c>
      <c r="B8" t="s">
        <v>260</v>
      </c>
      <c r="C8">
        <v>28100</v>
      </c>
      <c r="D8">
        <v>28415.882529999999</v>
      </c>
      <c r="E8">
        <v>28718.732400000001</v>
      </c>
      <c r="F8">
        <v>29010.01873</v>
      </c>
      <c r="G8">
        <v>29303.94916</v>
      </c>
      <c r="H8">
        <v>29602.74481</v>
      </c>
      <c r="I8">
        <v>29908.63998</v>
      </c>
      <c r="J8">
        <v>30219.087739999999</v>
      </c>
      <c r="K8">
        <v>30520.89083</v>
      </c>
      <c r="L8">
        <v>30811.717690000001</v>
      </c>
      <c r="M8">
        <v>31093.287479999999</v>
      </c>
      <c r="N8">
        <v>31365.661230000002</v>
      </c>
      <c r="O8">
        <v>31626.786810000001</v>
      </c>
      <c r="P8">
        <v>31871.799650000001</v>
      </c>
      <c r="Q8">
        <v>32110.14503</v>
      </c>
      <c r="R8">
        <v>32338.2431</v>
      </c>
      <c r="S8">
        <v>32552.769189999999</v>
      </c>
      <c r="T8">
        <v>32752.266619999999</v>
      </c>
      <c r="U8">
        <v>32939.20751</v>
      </c>
      <c r="V8">
        <v>33113.389929999998</v>
      </c>
      <c r="W8">
        <v>33274.611259999998</v>
      </c>
      <c r="X8">
        <v>33422.969100000002</v>
      </c>
      <c r="Y8">
        <v>33558.81151</v>
      </c>
      <c r="Z8">
        <v>33682.622889999999</v>
      </c>
      <c r="AA8">
        <v>33794.961770000002</v>
      </c>
      <c r="AB8">
        <v>33896.377289999997</v>
      </c>
      <c r="AC8">
        <v>33987.425130000003</v>
      </c>
      <c r="AD8">
        <v>34068.631200000003</v>
      </c>
      <c r="AE8">
        <v>34136.976089999996</v>
      </c>
      <c r="AF8">
        <v>34196.613499999999</v>
      </c>
      <c r="AG8">
        <v>34246.260450000002</v>
      </c>
      <c r="AH8">
        <v>34285.828529999999</v>
      </c>
      <c r="AI8">
        <v>34316.5988</v>
      </c>
      <c r="AJ8">
        <v>34340.43017</v>
      </c>
      <c r="AK8">
        <v>34359.198100000001</v>
      </c>
      <c r="AL8">
        <v>34374.518120000001</v>
      </c>
      <c r="AM8">
        <v>34387.667529999999</v>
      </c>
      <c r="AN8">
        <v>34399.586840000004</v>
      </c>
    </row>
    <row r="9" spans="1:40" x14ac:dyDescent="0.25">
      <c r="A9" s="7" t="s">
        <v>233</v>
      </c>
      <c r="B9" t="s">
        <v>261</v>
      </c>
      <c r="C9">
        <v>2093869</v>
      </c>
      <c r="D9">
        <v>2117063.75</v>
      </c>
      <c r="E9">
        <v>2139296.5780000002</v>
      </c>
      <c r="F9">
        <v>2160780.8149999999</v>
      </c>
      <c r="G9">
        <v>2182334.5630000001</v>
      </c>
      <c r="H9">
        <v>2204039.4550000001</v>
      </c>
      <c r="I9">
        <v>2226246.2740000002</v>
      </c>
      <c r="J9">
        <v>2248873.2340000002</v>
      </c>
      <c r="K9">
        <v>2270879.9569999999</v>
      </c>
      <c r="L9">
        <v>2292202.4410000001</v>
      </c>
      <c r="M9">
        <v>2313019.5809999998</v>
      </c>
      <c r="N9">
        <v>2333331.14</v>
      </c>
      <c r="O9">
        <v>2352957.6680000001</v>
      </c>
      <c r="P9">
        <v>2371744.8390000002</v>
      </c>
      <c r="Q9">
        <v>2390397.8470000001</v>
      </c>
      <c r="R9">
        <v>2408485.0839999998</v>
      </c>
      <c r="S9">
        <v>2425673.798</v>
      </c>
      <c r="T9">
        <v>2441805.6159999999</v>
      </c>
      <c r="U9">
        <v>2457044.6460000002</v>
      </c>
      <c r="V9">
        <v>2471327.63</v>
      </c>
      <c r="W9">
        <v>2484618.855</v>
      </c>
      <c r="X9">
        <v>2496916.165</v>
      </c>
      <c r="Y9">
        <v>2508241.034</v>
      </c>
      <c r="Z9">
        <v>2518627.5049999999</v>
      </c>
      <c r="AA9">
        <v>2528116.2760000001</v>
      </c>
      <c r="AB9">
        <v>2536747.7889999999</v>
      </c>
      <c r="AC9">
        <v>2544563.2319999998</v>
      </c>
      <c r="AD9">
        <v>2551601.8280000002</v>
      </c>
      <c r="AE9">
        <v>2557706.0150000001</v>
      </c>
      <c r="AF9">
        <v>2563240.2769999998</v>
      </c>
      <c r="AG9">
        <v>2568018.5010000002</v>
      </c>
      <c r="AH9">
        <v>2571977.2769999998</v>
      </c>
      <c r="AI9">
        <v>2575181.3459999999</v>
      </c>
      <c r="AJ9">
        <v>2577756.1039999998</v>
      </c>
      <c r="AK9">
        <v>2579839.6030000001</v>
      </c>
      <c r="AL9">
        <v>2581558.6230000001</v>
      </c>
      <c r="AM9">
        <v>2583019.4410000001</v>
      </c>
      <c r="AN9">
        <v>2584306.7230000002</v>
      </c>
    </row>
    <row r="10" spans="1:40" x14ac:dyDescent="0.25">
      <c r="A10" s="23" t="s">
        <v>237</v>
      </c>
      <c r="B10" t="s">
        <v>262</v>
      </c>
      <c r="C10">
        <v>52938</v>
      </c>
      <c r="D10">
        <v>53510.401080000003</v>
      </c>
      <c r="E10">
        <v>54041.554219999998</v>
      </c>
      <c r="F10">
        <v>54598.46067</v>
      </c>
      <c r="G10">
        <v>55202.943370000001</v>
      </c>
      <c r="H10">
        <v>55817.054649999998</v>
      </c>
      <c r="I10">
        <v>56414.263760000002</v>
      </c>
      <c r="J10">
        <v>56967.131379999999</v>
      </c>
      <c r="K10">
        <v>57449.816700000003</v>
      </c>
      <c r="L10">
        <v>57859.002849999997</v>
      </c>
      <c r="M10">
        <v>58213.599670000003</v>
      </c>
      <c r="N10">
        <v>58522.15814</v>
      </c>
      <c r="O10">
        <v>58783.089189999999</v>
      </c>
      <c r="P10">
        <v>59021.153209999997</v>
      </c>
      <c r="Q10">
        <v>59292.738810000003</v>
      </c>
      <c r="R10">
        <v>59578.118820000003</v>
      </c>
      <c r="S10">
        <v>59860.885759999997</v>
      </c>
      <c r="T10">
        <v>60131.563309999998</v>
      </c>
      <c r="U10">
        <v>60389.668299999998</v>
      </c>
      <c r="V10">
        <v>60630.839260000001</v>
      </c>
      <c r="W10">
        <v>60851.783409999996</v>
      </c>
      <c r="X10">
        <v>61050.698559999997</v>
      </c>
      <c r="Y10">
        <v>61226.879919999999</v>
      </c>
      <c r="Z10">
        <v>61380.308689999998</v>
      </c>
      <c r="AA10">
        <v>61511.404119999999</v>
      </c>
      <c r="AB10">
        <v>61620.785689999997</v>
      </c>
      <c r="AC10">
        <v>61709.243640000001</v>
      </c>
      <c r="AD10">
        <v>61777.638469999998</v>
      </c>
      <c r="AE10">
        <v>61818.858820000001</v>
      </c>
      <c r="AF10">
        <v>61872.84031</v>
      </c>
      <c r="AG10">
        <v>61936.89617</v>
      </c>
      <c r="AH10">
        <v>62006.872219999997</v>
      </c>
      <c r="AI10">
        <v>62080.466869999997</v>
      </c>
      <c r="AJ10">
        <v>62156.680370000002</v>
      </c>
      <c r="AK10">
        <v>62235.25172</v>
      </c>
      <c r="AL10">
        <v>62316.179479999999</v>
      </c>
      <c r="AM10">
        <v>62399.576399999998</v>
      </c>
      <c r="AN10">
        <v>62485.478690000004</v>
      </c>
    </row>
    <row r="11" spans="1:40" x14ac:dyDescent="0.25">
      <c r="A11" s="7" t="s">
        <v>233</v>
      </c>
      <c r="B11" t="s">
        <v>263</v>
      </c>
      <c r="C11">
        <v>5558098.0020000003</v>
      </c>
      <c r="D11">
        <v>5618266.8470000001</v>
      </c>
      <c r="E11">
        <v>5677259.4529999997</v>
      </c>
      <c r="F11">
        <v>5735856.0999999996</v>
      </c>
      <c r="G11">
        <v>5794970.875</v>
      </c>
      <c r="H11">
        <v>5854030.9539999999</v>
      </c>
      <c r="I11">
        <v>5912370.7019999996</v>
      </c>
      <c r="J11">
        <v>5969781.7989999996</v>
      </c>
      <c r="K11">
        <v>6024899.2170000002</v>
      </c>
      <c r="L11">
        <v>6077331.6960000005</v>
      </c>
      <c r="M11">
        <v>6127627.6919999998</v>
      </c>
      <c r="N11">
        <v>6176537.2589999996</v>
      </c>
      <c r="O11">
        <v>6224854.7149999999</v>
      </c>
      <c r="P11">
        <v>6269277.5429999996</v>
      </c>
      <c r="Q11">
        <v>6312481.1409999998</v>
      </c>
      <c r="R11">
        <v>6354769.9479999999</v>
      </c>
      <c r="S11">
        <v>6395911.4720000001</v>
      </c>
      <c r="T11">
        <v>6435687.3669999996</v>
      </c>
      <c r="U11">
        <v>6475079.8200000003</v>
      </c>
      <c r="V11">
        <v>6513914.5690000001</v>
      </c>
      <c r="W11">
        <v>6552060.7869999995</v>
      </c>
      <c r="X11">
        <v>6589423.7860000003</v>
      </c>
      <c r="Y11">
        <v>6625937.9129999997</v>
      </c>
      <c r="Z11">
        <v>6661553.3820000002</v>
      </c>
      <c r="AA11">
        <v>6696230.3799999999</v>
      </c>
      <c r="AB11">
        <v>6729925.4800000004</v>
      </c>
      <c r="AC11">
        <v>6762595.602</v>
      </c>
      <c r="AD11">
        <v>6794190.4380000001</v>
      </c>
      <c r="AE11">
        <v>6821320.8700000001</v>
      </c>
      <c r="AF11">
        <v>6845182.6540000001</v>
      </c>
      <c r="AG11">
        <v>6866211.0010000002</v>
      </c>
      <c r="AH11">
        <v>6884519.46</v>
      </c>
      <c r="AI11">
        <v>6900150.2580000004</v>
      </c>
      <c r="AJ11">
        <v>6913165.5700000003</v>
      </c>
      <c r="AK11">
        <v>6923658.1749999998</v>
      </c>
      <c r="AL11">
        <v>6931739.3619999997</v>
      </c>
      <c r="AM11">
        <v>6937528.3880000003</v>
      </c>
      <c r="AN11">
        <v>6941139.6009999998</v>
      </c>
    </row>
    <row r="12" spans="1:40" x14ac:dyDescent="0.25">
      <c r="A12" s="7" t="s">
        <v>233</v>
      </c>
      <c r="B12" t="s">
        <v>264</v>
      </c>
      <c r="C12">
        <v>4011081</v>
      </c>
      <c r="D12">
        <v>4055419.023</v>
      </c>
      <c r="E12">
        <v>4099194.699</v>
      </c>
      <c r="F12">
        <v>4142825.9479999999</v>
      </c>
      <c r="G12">
        <v>4186879.9610000001</v>
      </c>
      <c r="H12">
        <v>4230765.1469999999</v>
      </c>
      <c r="I12">
        <v>4274380.2259999998</v>
      </c>
      <c r="J12">
        <v>4317381.1670000004</v>
      </c>
      <c r="K12">
        <v>4358415.9859999996</v>
      </c>
      <c r="L12">
        <v>4397304.273</v>
      </c>
      <c r="M12">
        <v>4434321.3660000004</v>
      </c>
      <c r="N12">
        <v>4469583.7240000004</v>
      </c>
      <c r="O12">
        <v>4502992.0250000004</v>
      </c>
      <c r="P12">
        <v>4534475.1339999996</v>
      </c>
      <c r="Q12">
        <v>4565293.4859999996</v>
      </c>
      <c r="R12">
        <v>4595127.3859999999</v>
      </c>
      <c r="S12">
        <v>4623619.6619999995</v>
      </c>
      <c r="T12">
        <v>4650575.9689999996</v>
      </c>
      <c r="U12">
        <v>4676251.8039999995</v>
      </c>
      <c r="V12">
        <v>4700588.6529999999</v>
      </c>
      <c r="W12">
        <v>4723527.1390000004</v>
      </c>
      <c r="X12">
        <v>4745035.9069999997</v>
      </c>
      <c r="Y12">
        <v>4765111.0020000003</v>
      </c>
      <c r="Z12">
        <v>4783766.49</v>
      </c>
      <c r="AA12">
        <v>4801029.5779999997</v>
      </c>
      <c r="AB12">
        <v>4816930.3159999996</v>
      </c>
      <c r="AC12">
        <v>4831503.8629999999</v>
      </c>
      <c r="AD12">
        <v>4844784.6129999999</v>
      </c>
      <c r="AE12">
        <v>4856522.9440000001</v>
      </c>
      <c r="AF12">
        <v>4867300.7570000002</v>
      </c>
      <c r="AG12">
        <v>4876992.8370000003</v>
      </c>
      <c r="AH12">
        <v>4885534.1720000003</v>
      </c>
      <c r="AI12">
        <v>4892977.318</v>
      </c>
      <c r="AJ12">
        <v>4899436.7139999997</v>
      </c>
      <c r="AK12">
        <v>4905041.7350000003</v>
      </c>
      <c r="AL12">
        <v>4909911.0810000002</v>
      </c>
      <c r="AM12">
        <v>4914140.7989999996</v>
      </c>
      <c r="AN12">
        <v>4917799.7259999998</v>
      </c>
    </row>
    <row r="13" spans="1:40" x14ac:dyDescent="0.25">
      <c r="A13" s="7" t="s">
        <v>235</v>
      </c>
      <c r="B13" t="s">
        <v>265</v>
      </c>
      <c r="C13">
        <v>50441</v>
      </c>
      <c r="D13">
        <v>51026.853750000002</v>
      </c>
      <c r="E13">
        <v>51639.043089999999</v>
      </c>
      <c r="F13">
        <v>52279.233249999997</v>
      </c>
      <c r="G13">
        <v>52944.611440000001</v>
      </c>
      <c r="H13">
        <v>53603.977229999997</v>
      </c>
      <c r="I13">
        <v>54233.088080000001</v>
      </c>
      <c r="J13">
        <v>54815.983229999998</v>
      </c>
      <c r="K13">
        <v>55350.332470000001</v>
      </c>
      <c r="L13">
        <v>55840.282200000001</v>
      </c>
      <c r="M13">
        <v>56291.115030000001</v>
      </c>
      <c r="N13">
        <v>56707.119780000001</v>
      </c>
      <c r="O13">
        <v>57091.512589999998</v>
      </c>
      <c r="P13">
        <v>57448.767809999998</v>
      </c>
      <c r="Q13">
        <v>57787.725749999998</v>
      </c>
      <c r="R13">
        <v>58112.7526</v>
      </c>
      <c r="S13">
        <v>58427.116379999999</v>
      </c>
      <c r="T13">
        <v>58732.682139999997</v>
      </c>
      <c r="U13">
        <v>59032.023869999997</v>
      </c>
      <c r="V13">
        <v>59325.621220000001</v>
      </c>
      <c r="W13">
        <v>59612.878799999999</v>
      </c>
      <c r="X13">
        <v>59892.600019999998</v>
      </c>
      <c r="Y13">
        <v>60163.408130000003</v>
      </c>
      <c r="Z13">
        <v>60423.958960000004</v>
      </c>
      <c r="AA13">
        <v>60673.076260000002</v>
      </c>
      <c r="AB13">
        <v>60909.719850000001</v>
      </c>
      <c r="AC13">
        <v>61133.044609999997</v>
      </c>
      <c r="AD13">
        <v>61342.32344</v>
      </c>
      <c r="AE13">
        <v>61537.96056</v>
      </c>
      <c r="AF13">
        <v>61724.056270000001</v>
      </c>
      <c r="AG13">
        <v>61901.640350000001</v>
      </c>
      <c r="AH13">
        <v>62070.71357</v>
      </c>
      <c r="AI13">
        <v>62230.559860000001</v>
      </c>
      <c r="AJ13">
        <v>62380.074719999997</v>
      </c>
      <c r="AK13">
        <v>62518.033190000002</v>
      </c>
      <c r="AL13">
        <v>62643.278850000002</v>
      </c>
      <c r="AM13">
        <v>62754.711499999998</v>
      </c>
      <c r="AN13">
        <v>62851.233319999999</v>
      </c>
    </row>
    <row r="14" spans="1:40" x14ac:dyDescent="0.25">
      <c r="A14" s="7" t="s">
        <v>235</v>
      </c>
      <c r="B14" t="s">
        <v>266</v>
      </c>
      <c r="C14">
        <v>17000</v>
      </c>
      <c r="D14">
        <v>17323.317129999999</v>
      </c>
      <c r="E14">
        <v>17626.232309999999</v>
      </c>
      <c r="F14">
        <v>17854.523359999999</v>
      </c>
      <c r="G14">
        <v>18124.05373</v>
      </c>
      <c r="H14">
        <v>18464.00635</v>
      </c>
      <c r="I14">
        <v>18873.437030000001</v>
      </c>
      <c r="J14">
        <v>19342.14977</v>
      </c>
      <c r="K14">
        <v>19860.345649999999</v>
      </c>
      <c r="L14">
        <v>20425.395700000001</v>
      </c>
      <c r="M14">
        <v>21036.462169999999</v>
      </c>
      <c r="N14">
        <v>21691.274020000001</v>
      </c>
      <c r="O14">
        <v>22385.932700000001</v>
      </c>
      <c r="P14">
        <v>23025.279259999999</v>
      </c>
      <c r="Q14">
        <v>23582.85656</v>
      </c>
      <c r="R14">
        <v>24057.197970000001</v>
      </c>
      <c r="S14">
        <v>24460.21819</v>
      </c>
      <c r="T14">
        <v>24807.31409</v>
      </c>
      <c r="U14">
        <v>25113.385689999999</v>
      </c>
      <c r="V14">
        <v>25389.83036</v>
      </c>
      <c r="W14">
        <v>25644.9444</v>
      </c>
      <c r="X14">
        <v>25884.45607</v>
      </c>
      <c r="Y14">
        <v>26112.158579999999</v>
      </c>
      <c r="Z14">
        <v>26330.454419999998</v>
      </c>
      <c r="AA14">
        <v>26540.800780000001</v>
      </c>
      <c r="AB14">
        <v>26743.99999</v>
      </c>
      <c r="AC14">
        <v>26940.451539999998</v>
      </c>
      <c r="AD14">
        <v>27130.280890000002</v>
      </c>
      <c r="AE14">
        <v>27253.040779999999</v>
      </c>
      <c r="AF14">
        <v>27305.74366</v>
      </c>
      <c r="AG14">
        <v>27300.44083</v>
      </c>
      <c r="AH14">
        <v>27253.20103</v>
      </c>
      <c r="AI14">
        <v>27178.196090000001</v>
      </c>
      <c r="AJ14">
        <v>27085.98142</v>
      </c>
      <c r="AK14">
        <v>26983.673650000001</v>
      </c>
      <c r="AL14">
        <v>26875.664489999999</v>
      </c>
      <c r="AM14">
        <v>26764.418170000001</v>
      </c>
      <c r="AN14">
        <v>26651.106199999998</v>
      </c>
    </row>
    <row r="15" spans="1:40" x14ac:dyDescent="0.25">
      <c r="A15" s="7" t="s">
        <v>235</v>
      </c>
      <c r="B15" t="s">
        <v>267</v>
      </c>
      <c r="C15">
        <v>37402</v>
      </c>
      <c r="D15">
        <v>36973.412409999997</v>
      </c>
      <c r="E15">
        <v>36333.939469999998</v>
      </c>
      <c r="F15">
        <v>35710.393700000001</v>
      </c>
      <c r="G15">
        <v>35308.757850000002</v>
      </c>
      <c r="H15">
        <v>35153.432540000002</v>
      </c>
      <c r="I15">
        <v>35218.424910000002</v>
      </c>
      <c r="J15">
        <v>35468.763449999999</v>
      </c>
      <c r="K15">
        <v>35866.571689999997</v>
      </c>
      <c r="L15">
        <v>36385.93305</v>
      </c>
      <c r="M15">
        <v>37010.090429999997</v>
      </c>
      <c r="N15">
        <v>37728.266710000004</v>
      </c>
      <c r="O15">
        <v>38535.862099999998</v>
      </c>
      <c r="P15">
        <v>39348.74826</v>
      </c>
      <c r="Q15">
        <v>40132.105329999999</v>
      </c>
      <c r="R15">
        <v>40866.903160000002</v>
      </c>
      <c r="S15">
        <v>41548.80773</v>
      </c>
      <c r="T15">
        <v>42181.09865</v>
      </c>
      <c r="U15">
        <v>42772.545590000002</v>
      </c>
      <c r="V15">
        <v>43331.095179999997</v>
      </c>
      <c r="W15">
        <v>43863.682800000002</v>
      </c>
      <c r="X15">
        <v>44376.078329999997</v>
      </c>
      <c r="Y15">
        <v>44872.973140000002</v>
      </c>
      <c r="Z15">
        <v>45358.113259999998</v>
      </c>
      <c r="AA15">
        <v>45834.482750000003</v>
      </c>
      <c r="AB15">
        <v>46304.407310000002</v>
      </c>
      <c r="AC15">
        <v>46769.735869999997</v>
      </c>
      <c r="AD15">
        <v>47231.908089999997</v>
      </c>
      <c r="AE15">
        <v>47573.745130000003</v>
      </c>
      <c r="AF15">
        <v>47774.962209999998</v>
      </c>
      <c r="AG15">
        <v>47850.082139999999</v>
      </c>
      <c r="AH15">
        <v>47826.081299999998</v>
      </c>
      <c r="AI15">
        <v>47729.654280000002</v>
      </c>
      <c r="AJ15">
        <v>47582.843679999998</v>
      </c>
      <c r="AK15">
        <v>47402.187149999998</v>
      </c>
      <c r="AL15">
        <v>47199.636630000001</v>
      </c>
      <c r="AM15">
        <v>46983.37788</v>
      </c>
      <c r="AN15">
        <v>46758.737450000001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1084939.203</v>
      </c>
      <c r="E16">
        <v>1097555.402</v>
      </c>
      <c r="F16">
        <v>1110136.925</v>
      </c>
      <c r="G16">
        <v>1122528.8230000001</v>
      </c>
      <c r="H16">
        <v>1134604.071</v>
      </c>
      <c r="I16">
        <v>1146344.1329999999</v>
      </c>
      <c r="J16">
        <v>1157737.42</v>
      </c>
      <c r="K16">
        <v>1168412.203</v>
      </c>
      <c r="L16">
        <v>1178321.2009999999</v>
      </c>
      <c r="M16">
        <v>1187568.8570000001</v>
      </c>
      <c r="N16">
        <v>1196189.6710000001</v>
      </c>
      <c r="O16">
        <v>1204149.676</v>
      </c>
      <c r="P16">
        <v>1211885.0020000001</v>
      </c>
      <c r="Q16">
        <v>1219858.118</v>
      </c>
      <c r="R16">
        <v>1227841.669</v>
      </c>
      <c r="S16">
        <v>1235623.9439999999</v>
      </c>
      <c r="T16">
        <v>1243069.9369999999</v>
      </c>
      <c r="U16">
        <v>1250162.6669999999</v>
      </c>
      <c r="V16">
        <v>1256870.102</v>
      </c>
      <c r="W16">
        <v>1263170.1969999999</v>
      </c>
      <c r="X16">
        <v>1269052.433</v>
      </c>
      <c r="Y16">
        <v>1274515.6059999999</v>
      </c>
      <c r="Z16">
        <v>1279564.2819999999</v>
      </c>
      <c r="AA16">
        <v>1284206.851</v>
      </c>
      <c r="AB16">
        <v>1288452.419</v>
      </c>
      <c r="AC16">
        <v>1292311.206</v>
      </c>
      <c r="AD16">
        <v>1295792.9380000001</v>
      </c>
      <c r="AE16">
        <v>1299320.882</v>
      </c>
      <c r="AF16">
        <v>1303173.17</v>
      </c>
      <c r="AG16">
        <v>1307157.672</v>
      </c>
      <c r="AH16">
        <v>1311087.8640000001</v>
      </c>
      <c r="AI16">
        <v>1314838.9809999999</v>
      </c>
      <c r="AJ16">
        <v>1318340.368</v>
      </c>
      <c r="AK16">
        <v>1321559.162</v>
      </c>
      <c r="AL16">
        <v>1324486.051</v>
      </c>
      <c r="AM16">
        <v>1327124.53</v>
      </c>
      <c r="AN16">
        <v>1329483.05</v>
      </c>
    </row>
    <row r="17" spans="1:40" x14ac:dyDescent="0.25">
      <c r="A17" s="7" t="s">
        <v>235</v>
      </c>
      <c r="B17" t="s">
        <v>269</v>
      </c>
      <c r="C17">
        <v>1078867</v>
      </c>
      <c r="D17">
        <v>1091347.7009999999</v>
      </c>
      <c r="E17">
        <v>1104906.6229999999</v>
      </c>
      <c r="F17">
        <v>1119459.1340000001</v>
      </c>
      <c r="G17">
        <v>1134329.9509999999</v>
      </c>
      <c r="H17">
        <v>1148622.273</v>
      </c>
      <c r="I17">
        <v>1161809.5630000001</v>
      </c>
      <c r="J17">
        <v>1173697.064</v>
      </c>
      <c r="K17">
        <v>1184353.1070000001</v>
      </c>
      <c r="L17">
        <v>1194118.034</v>
      </c>
      <c r="M17">
        <v>1203290.436</v>
      </c>
      <c r="N17">
        <v>1212111.169</v>
      </c>
      <c r="O17">
        <v>1220773.8330000001</v>
      </c>
      <c r="P17">
        <v>1229268.1470000001</v>
      </c>
      <c r="Q17">
        <v>1237538.8430000001</v>
      </c>
      <c r="R17">
        <v>1245615.76</v>
      </c>
      <c r="S17">
        <v>1253537.9080000001</v>
      </c>
      <c r="T17">
        <v>1261322.21</v>
      </c>
      <c r="U17">
        <v>1268994.4339999999</v>
      </c>
      <c r="V17">
        <v>1276563.9469999999</v>
      </c>
      <c r="W17">
        <v>1284019.9069999999</v>
      </c>
      <c r="X17">
        <v>1291336.9350000001</v>
      </c>
      <c r="Y17">
        <v>1298484.0530000001</v>
      </c>
      <c r="Z17">
        <v>1305429.7660000001</v>
      </c>
      <c r="AA17">
        <v>1312145.3899999999</v>
      </c>
      <c r="AB17">
        <v>1318604.649</v>
      </c>
      <c r="AC17">
        <v>1324785.0519999999</v>
      </c>
      <c r="AD17">
        <v>1330666.2709999999</v>
      </c>
      <c r="AE17">
        <v>1336086.584</v>
      </c>
      <c r="AF17">
        <v>1341045.686</v>
      </c>
      <c r="AG17">
        <v>1345608.4410000001</v>
      </c>
      <c r="AH17">
        <v>1349819.666</v>
      </c>
      <c r="AI17">
        <v>1353690.838</v>
      </c>
      <c r="AJ17">
        <v>1357211.3470000001</v>
      </c>
      <c r="AK17">
        <v>1360360.34</v>
      </c>
      <c r="AL17">
        <v>1363115.2039999999</v>
      </c>
      <c r="AM17">
        <v>1365453.236</v>
      </c>
      <c r="AN17">
        <v>1367351.4550000001</v>
      </c>
    </row>
    <row r="18" spans="1:40" x14ac:dyDescent="0.25">
      <c r="A18" s="7" t="s">
        <v>235</v>
      </c>
      <c r="B18" t="s">
        <v>270</v>
      </c>
      <c r="C18">
        <v>24045</v>
      </c>
      <c r="D18">
        <v>24290.66647</v>
      </c>
      <c r="E18">
        <v>24527.090530000001</v>
      </c>
      <c r="F18">
        <v>24793.34504</v>
      </c>
      <c r="G18">
        <v>25086.97435</v>
      </c>
      <c r="H18">
        <v>25392.648669999999</v>
      </c>
      <c r="I18">
        <v>25679.427199999998</v>
      </c>
      <c r="J18">
        <v>25927.928619999999</v>
      </c>
      <c r="K18">
        <v>26122.575339999999</v>
      </c>
      <c r="L18">
        <v>26263.867559999999</v>
      </c>
      <c r="M18">
        <v>26363.767950000001</v>
      </c>
      <c r="N18">
        <v>26429.664089999998</v>
      </c>
      <c r="O18">
        <v>26464.236580000001</v>
      </c>
      <c r="P18">
        <v>26495.357250000001</v>
      </c>
      <c r="Q18">
        <v>26554.286670000001</v>
      </c>
      <c r="R18">
        <v>26631.819090000001</v>
      </c>
      <c r="S18">
        <v>26719.27016</v>
      </c>
      <c r="T18">
        <v>26811.03371</v>
      </c>
      <c r="U18">
        <v>26901.37343</v>
      </c>
      <c r="V18">
        <v>26988.802090000001</v>
      </c>
      <c r="W18">
        <v>27072.150280000002</v>
      </c>
      <c r="X18">
        <v>27150.334800000001</v>
      </c>
      <c r="Y18">
        <v>27222.449850000001</v>
      </c>
      <c r="Z18">
        <v>27287.796699999999</v>
      </c>
      <c r="AA18">
        <v>27345.88796</v>
      </c>
      <c r="AB18">
        <v>27396.39083</v>
      </c>
      <c r="AC18">
        <v>27439.124940000002</v>
      </c>
      <c r="AD18">
        <v>27474.01093</v>
      </c>
      <c r="AE18">
        <v>27506.396690000001</v>
      </c>
      <c r="AF18">
        <v>27556.763180000002</v>
      </c>
      <c r="AG18">
        <v>27621.23792</v>
      </c>
      <c r="AH18">
        <v>27694.674589999999</v>
      </c>
      <c r="AI18">
        <v>27773.07444</v>
      </c>
      <c r="AJ18">
        <v>27853.448560000001</v>
      </c>
      <c r="AK18">
        <v>27933.590919999999</v>
      </c>
      <c r="AL18">
        <v>28011.867330000001</v>
      </c>
      <c r="AM18">
        <v>28087.07776</v>
      </c>
      <c r="AN18">
        <v>28158.26871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31180966.940000001</v>
      </c>
      <c r="E19">
        <v>31524379.539999999</v>
      </c>
      <c r="F19">
        <v>31875543.449999999</v>
      </c>
      <c r="G19">
        <v>32228919.050000001</v>
      </c>
      <c r="H19">
        <v>32574744.82</v>
      </c>
      <c r="I19">
        <v>32909257.530000001</v>
      </c>
      <c r="J19">
        <v>33230204.289999999</v>
      </c>
      <c r="K19">
        <v>33531189.129999999</v>
      </c>
      <c r="L19">
        <v>33812076.869999997</v>
      </c>
      <c r="M19">
        <v>34075172.039999999</v>
      </c>
      <c r="N19">
        <v>34322081.490000002</v>
      </c>
      <c r="O19">
        <v>34553587.009999998</v>
      </c>
      <c r="P19">
        <v>34773950.490000002</v>
      </c>
      <c r="Q19">
        <v>34991243.789999999</v>
      </c>
      <c r="R19">
        <v>35204364.649999999</v>
      </c>
      <c r="S19">
        <v>35412138.649999999</v>
      </c>
      <c r="T19">
        <v>35613794.719999999</v>
      </c>
      <c r="U19">
        <v>35810438.670000002</v>
      </c>
      <c r="V19">
        <v>36001725.799999997</v>
      </c>
      <c r="W19">
        <v>36186992.799999997</v>
      </c>
      <c r="X19">
        <v>36365487.810000002</v>
      </c>
      <c r="Y19">
        <v>36536511.5</v>
      </c>
      <c r="Z19">
        <v>36699463.799999997</v>
      </c>
      <c r="AA19">
        <v>36853877.219999999</v>
      </c>
      <c r="AB19">
        <v>36999371.960000001</v>
      </c>
      <c r="AC19">
        <v>37135681.229999997</v>
      </c>
      <c r="AD19">
        <v>37262601.960000001</v>
      </c>
      <c r="AE19">
        <v>37380926.710000001</v>
      </c>
      <c r="AF19">
        <v>37494443.210000001</v>
      </c>
      <c r="AG19">
        <v>37601908.469999999</v>
      </c>
      <c r="AH19">
        <v>37702223.920000002</v>
      </c>
      <c r="AI19">
        <v>37794758.100000001</v>
      </c>
      <c r="AJ19">
        <v>37879196.609999999</v>
      </c>
      <c r="AK19">
        <v>37955409.07</v>
      </c>
      <c r="AL19">
        <v>38023379.950000003</v>
      </c>
      <c r="AM19">
        <v>38083125.450000003</v>
      </c>
      <c r="AN19">
        <v>38134631.380000003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2607893.9079999998</v>
      </c>
      <c r="E20">
        <v>2632466.6540000001</v>
      </c>
      <c r="F20">
        <v>2654428.395</v>
      </c>
      <c r="G20">
        <v>2676184.8080000002</v>
      </c>
      <c r="H20">
        <v>2698837.13</v>
      </c>
      <c r="I20">
        <v>2723610.0759999999</v>
      </c>
      <c r="J20">
        <v>2750566.7850000001</v>
      </c>
      <c r="K20">
        <v>2777758.048</v>
      </c>
      <c r="L20">
        <v>2805017.3360000001</v>
      </c>
      <c r="M20">
        <v>2832648.571</v>
      </c>
      <c r="N20">
        <v>2860629.9640000002</v>
      </c>
      <c r="O20">
        <v>2888601.77</v>
      </c>
      <c r="P20">
        <v>2915929.4619999998</v>
      </c>
      <c r="Q20">
        <v>2943759.227</v>
      </c>
      <c r="R20">
        <v>2971149.6979999999</v>
      </c>
      <c r="S20">
        <v>2997365.4950000001</v>
      </c>
      <c r="T20">
        <v>3022032.4369999999</v>
      </c>
      <c r="U20">
        <v>3045410.9449999998</v>
      </c>
      <c r="V20">
        <v>3067350.2069999999</v>
      </c>
      <c r="W20">
        <v>3087767.0090000001</v>
      </c>
      <c r="X20">
        <v>3106653.3420000002</v>
      </c>
      <c r="Y20">
        <v>3124050.696</v>
      </c>
      <c r="Z20">
        <v>3140025.1830000002</v>
      </c>
      <c r="AA20">
        <v>3154653.2650000001</v>
      </c>
      <c r="AB20">
        <v>3168009.909</v>
      </c>
      <c r="AC20">
        <v>3180169.2450000001</v>
      </c>
      <c r="AD20">
        <v>3191202.0580000002</v>
      </c>
      <c r="AE20">
        <v>3200618.0580000002</v>
      </c>
      <c r="AF20">
        <v>3209014.63</v>
      </c>
      <c r="AG20">
        <v>3215968.0469999998</v>
      </c>
      <c r="AH20">
        <v>3221319.7779999999</v>
      </c>
      <c r="AI20">
        <v>3225190.318</v>
      </c>
      <c r="AJ20">
        <v>3227844.1129999999</v>
      </c>
      <c r="AK20">
        <v>3229587.9939999999</v>
      </c>
      <c r="AL20">
        <v>3230716.2170000002</v>
      </c>
      <c r="AM20">
        <v>3231490.23</v>
      </c>
      <c r="AN20">
        <v>3232136.7340000002</v>
      </c>
    </row>
    <row r="21" spans="1:40" x14ac:dyDescent="0.25">
      <c r="A21" s="23" t="s">
        <v>237</v>
      </c>
      <c r="B21" t="s">
        <v>273</v>
      </c>
      <c r="C21">
        <v>37645</v>
      </c>
      <c r="D21">
        <v>37974.278509999996</v>
      </c>
      <c r="E21">
        <v>38282.549740000002</v>
      </c>
      <c r="F21">
        <v>38698.619749999998</v>
      </c>
      <c r="G21">
        <v>39190.331830000003</v>
      </c>
      <c r="H21">
        <v>39660.052089999997</v>
      </c>
      <c r="I21">
        <v>40056.226000000002</v>
      </c>
      <c r="J21">
        <v>40340.485549999998</v>
      </c>
      <c r="K21">
        <v>40521.613010000001</v>
      </c>
      <c r="L21">
        <v>40597.691930000001</v>
      </c>
      <c r="M21">
        <v>40598.364000000001</v>
      </c>
      <c r="N21">
        <v>40538.228289999999</v>
      </c>
      <c r="O21">
        <v>40421.81725</v>
      </c>
      <c r="P21">
        <v>40305.868670000003</v>
      </c>
      <c r="Q21">
        <v>40262.77792</v>
      </c>
      <c r="R21">
        <v>40266.641759999999</v>
      </c>
      <c r="S21">
        <v>40302.025990000002</v>
      </c>
      <c r="T21">
        <v>40357.954279999998</v>
      </c>
      <c r="U21">
        <v>40429.793720000001</v>
      </c>
      <c r="V21">
        <v>40509.832150000002</v>
      </c>
      <c r="W21">
        <v>40591.596149999998</v>
      </c>
      <c r="X21">
        <v>40670.48216</v>
      </c>
      <c r="Y21">
        <v>40743.230389999997</v>
      </c>
      <c r="Z21">
        <v>40807.520940000002</v>
      </c>
      <c r="AA21">
        <v>40861.719449999997</v>
      </c>
      <c r="AB21">
        <v>40904.6417</v>
      </c>
      <c r="AC21">
        <v>40935.468800000002</v>
      </c>
      <c r="AD21">
        <v>40953.622940000001</v>
      </c>
      <c r="AE21">
        <v>40954.379589999997</v>
      </c>
      <c r="AF21">
        <v>40996.804219999998</v>
      </c>
      <c r="AG21">
        <v>41076.826260000002</v>
      </c>
      <c r="AH21">
        <v>41187.634639999997</v>
      </c>
      <c r="AI21">
        <v>41321.048369999997</v>
      </c>
      <c r="AJ21">
        <v>41469.123520000001</v>
      </c>
      <c r="AK21">
        <v>41625.093979999998</v>
      </c>
      <c r="AL21">
        <v>41783.44973</v>
      </c>
      <c r="AM21">
        <v>41939.972099999999</v>
      </c>
      <c r="AN21">
        <v>42091.334410000003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27707.128199999999</v>
      </c>
      <c r="E22">
        <v>27896.97493</v>
      </c>
      <c r="F22">
        <v>28131.608380000001</v>
      </c>
      <c r="G22">
        <v>28441.129639999999</v>
      </c>
      <c r="H22">
        <v>28889.273949999999</v>
      </c>
      <c r="I22">
        <v>29334.42439</v>
      </c>
      <c r="J22">
        <v>29711.352439999999</v>
      </c>
      <c r="K22">
        <v>29916.474129999999</v>
      </c>
      <c r="L22">
        <v>29966.85338</v>
      </c>
      <c r="M22">
        <v>29908.309300000001</v>
      </c>
      <c r="N22">
        <v>29763.3851</v>
      </c>
      <c r="O22">
        <v>29536.40366</v>
      </c>
      <c r="P22">
        <v>29347.693810000001</v>
      </c>
      <c r="Q22">
        <v>29298.143410000001</v>
      </c>
      <c r="R22">
        <v>29323.17931</v>
      </c>
      <c r="S22">
        <v>29382.896430000001</v>
      </c>
      <c r="T22">
        <v>29456.09231</v>
      </c>
      <c r="U22">
        <v>29505.067360000001</v>
      </c>
      <c r="V22">
        <v>29534.539079999999</v>
      </c>
      <c r="W22">
        <v>29547.871899999998</v>
      </c>
      <c r="X22">
        <v>29546.509160000001</v>
      </c>
      <c r="Y22">
        <v>29530.957030000001</v>
      </c>
      <c r="Z22">
        <v>29501.35729</v>
      </c>
      <c r="AA22">
        <v>29457.776720000002</v>
      </c>
      <c r="AB22">
        <v>29400.295620000001</v>
      </c>
      <c r="AC22">
        <v>29329.08784</v>
      </c>
      <c r="AD22">
        <v>29244.412489999999</v>
      </c>
      <c r="AE22">
        <v>29195.005069999999</v>
      </c>
      <c r="AF22">
        <v>29246.77533</v>
      </c>
      <c r="AG22">
        <v>29357.3</v>
      </c>
      <c r="AH22">
        <v>29497.7657</v>
      </c>
      <c r="AI22">
        <v>29651.704969999999</v>
      </c>
      <c r="AJ22">
        <v>29809.876459999999</v>
      </c>
      <c r="AK22">
        <v>29967.19613</v>
      </c>
      <c r="AL22">
        <v>30120.823250000001</v>
      </c>
      <c r="AM22">
        <v>30269.262780000001</v>
      </c>
      <c r="AN22">
        <v>30411.594669999999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23211.29391</v>
      </c>
      <c r="E23">
        <v>23749.16113</v>
      </c>
      <c r="F23">
        <v>24356.900460000001</v>
      </c>
      <c r="G23">
        <v>24943.942660000001</v>
      </c>
      <c r="H23">
        <v>26192.230350000002</v>
      </c>
      <c r="I23">
        <v>27236.585070000001</v>
      </c>
      <c r="J23">
        <v>27844.95608</v>
      </c>
      <c r="K23">
        <v>28025.425480000002</v>
      </c>
      <c r="L23">
        <v>27845.48992</v>
      </c>
      <c r="M23">
        <v>27361.294529999999</v>
      </c>
      <c r="N23">
        <v>26588.325239999998</v>
      </c>
      <c r="O23">
        <v>25501.942660000001</v>
      </c>
      <c r="P23">
        <v>24962.158520000001</v>
      </c>
      <c r="Q23">
        <v>24733.545900000001</v>
      </c>
      <c r="R23">
        <v>24634.422350000001</v>
      </c>
      <c r="S23">
        <v>24577.94011</v>
      </c>
      <c r="T23">
        <v>24521.858649999998</v>
      </c>
      <c r="U23">
        <v>24440.09074</v>
      </c>
      <c r="V23">
        <v>24324.55386</v>
      </c>
      <c r="W23">
        <v>24169.044539999999</v>
      </c>
      <c r="X23">
        <v>23969.85973</v>
      </c>
      <c r="Y23">
        <v>23724.855500000001</v>
      </c>
      <c r="Z23">
        <v>23432.888350000001</v>
      </c>
      <c r="AA23">
        <v>23093.527839999999</v>
      </c>
      <c r="AB23">
        <v>22706.877909999999</v>
      </c>
      <c r="AC23">
        <v>22273.53066</v>
      </c>
      <c r="AD23">
        <v>21794.522099999998</v>
      </c>
      <c r="AE23">
        <v>21667.786789999998</v>
      </c>
      <c r="AF23">
        <v>21619.211210000001</v>
      </c>
      <c r="AG23">
        <v>21540.883900000001</v>
      </c>
      <c r="AH23">
        <v>21407.261040000001</v>
      </c>
      <c r="AI23">
        <v>21220.676329999998</v>
      </c>
      <c r="AJ23">
        <v>20991.310229999999</v>
      </c>
      <c r="AK23">
        <v>20729.930230000002</v>
      </c>
      <c r="AL23">
        <v>20445.665379999999</v>
      </c>
      <c r="AM23">
        <v>20145.754789999999</v>
      </c>
      <c r="AN23">
        <v>19835.448810000002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2310.4233020000001</v>
      </c>
      <c r="E24">
        <v>2772.0798580000001</v>
      </c>
      <c r="F24">
        <v>3425.3621370000001</v>
      </c>
      <c r="G24">
        <v>4280.4554669999998</v>
      </c>
      <c r="H24">
        <v>5343.335591</v>
      </c>
      <c r="I24">
        <v>6515.0088720000003</v>
      </c>
      <c r="J24">
        <v>7752.2645949999996</v>
      </c>
      <c r="K24">
        <v>9045.0484099999994</v>
      </c>
      <c r="L24">
        <v>10394.64156</v>
      </c>
      <c r="M24">
        <v>11797.85385</v>
      </c>
      <c r="N24">
        <v>13230.958790000001</v>
      </c>
      <c r="O24">
        <v>14636.55004</v>
      </c>
      <c r="P24">
        <v>15958.32331</v>
      </c>
      <c r="Q24">
        <v>17294.301520000001</v>
      </c>
      <c r="R24">
        <v>18661.849320000001</v>
      </c>
      <c r="S24">
        <v>20074.901000000002</v>
      </c>
      <c r="T24">
        <v>21543.628410000001</v>
      </c>
      <c r="U24">
        <v>22792.29147</v>
      </c>
      <c r="V24">
        <v>23917.719270000001</v>
      </c>
      <c r="W24">
        <v>24973.19428</v>
      </c>
      <c r="X24">
        <v>25986.343059999999</v>
      </c>
      <c r="Y24">
        <v>26969.654279999999</v>
      </c>
      <c r="Z24">
        <v>27926.78846</v>
      </c>
      <c r="AA24">
        <v>28856.267919999998</v>
      </c>
      <c r="AB24">
        <v>29753.563239999999</v>
      </c>
      <c r="AC24">
        <v>30612.355609999999</v>
      </c>
      <c r="AD24">
        <v>31425.255990000001</v>
      </c>
      <c r="AE24">
        <v>32157.658370000001</v>
      </c>
      <c r="AF24">
        <v>32702.15972</v>
      </c>
      <c r="AG24">
        <v>33045.638099999996</v>
      </c>
      <c r="AH24">
        <v>33226.653879999998</v>
      </c>
      <c r="AI24">
        <v>33289.002119999997</v>
      </c>
      <c r="AJ24">
        <v>33268.743170000002</v>
      </c>
      <c r="AK24">
        <v>33192.377650000002</v>
      </c>
      <c r="AL24">
        <v>33078.42727</v>
      </c>
      <c r="AM24">
        <v>32939.732340000002</v>
      </c>
      <c r="AN24">
        <v>32784.683449999997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3008.2305419999998</v>
      </c>
      <c r="E25">
        <v>2980.3407430000002</v>
      </c>
      <c r="F25">
        <v>2939.525901</v>
      </c>
      <c r="G25">
        <v>2884.4300720000001</v>
      </c>
      <c r="H25">
        <v>3106.3410479999998</v>
      </c>
      <c r="I25">
        <v>3436.5333179999998</v>
      </c>
      <c r="J25">
        <v>3811.9202620000001</v>
      </c>
      <c r="K25">
        <v>4206.5172490000004</v>
      </c>
      <c r="L25">
        <v>4607.5698039999997</v>
      </c>
      <c r="M25">
        <v>5004.8373789999996</v>
      </c>
      <c r="N25">
        <v>5382.9958559999995</v>
      </c>
      <c r="O25">
        <v>5717.1297080000004</v>
      </c>
      <c r="P25">
        <v>5817.2108319999998</v>
      </c>
      <c r="Q25">
        <v>5796.6677959999997</v>
      </c>
      <c r="R25">
        <v>5707.536247</v>
      </c>
      <c r="S25">
        <v>5580.5741930000004</v>
      </c>
      <c r="T25">
        <v>5433.1475289999998</v>
      </c>
      <c r="U25">
        <v>5339.0986199999998</v>
      </c>
      <c r="V25">
        <v>5268.9785670000001</v>
      </c>
      <c r="W25">
        <v>5207.2530839999999</v>
      </c>
      <c r="X25">
        <v>5145.6939609999999</v>
      </c>
      <c r="Y25">
        <v>5079.8906049999996</v>
      </c>
      <c r="Z25">
        <v>5007.468108</v>
      </c>
      <c r="AA25">
        <v>4927.1654570000001</v>
      </c>
      <c r="AB25">
        <v>4838.3462870000003</v>
      </c>
      <c r="AC25">
        <v>4740.7512239999996</v>
      </c>
      <c r="AD25">
        <v>4634.3624099999997</v>
      </c>
      <c r="AE25">
        <v>4600.4271339999996</v>
      </c>
      <c r="AF25">
        <v>4582.0062610000004</v>
      </c>
      <c r="AG25">
        <v>4556.912405</v>
      </c>
      <c r="AH25">
        <v>4520.1405530000002</v>
      </c>
      <c r="AI25">
        <v>4472.4073589999998</v>
      </c>
      <c r="AJ25">
        <v>4415.9746919999998</v>
      </c>
      <c r="AK25">
        <v>4353.1598459999996</v>
      </c>
      <c r="AL25">
        <v>4285.8955089999999</v>
      </c>
      <c r="AM25">
        <v>4215.6950100000004</v>
      </c>
      <c r="AN25">
        <v>4143.6429179999996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108.40390600000001</v>
      </c>
      <c r="E26">
        <v>190.03579999999999</v>
      </c>
      <c r="F26">
        <v>365.7029794</v>
      </c>
      <c r="G26">
        <v>734.01396499999998</v>
      </c>
      <c r="H26">
        <v>1429.9403629999999</v>
      </c>
      <c r="I26">
        <v>2681.049094</v>
      </c>
      <c r="J26">
        <v>4867.6088300000001</v>
      </c>
      <c r="K26">
        <v>8628.0535579999996</v>
      </c>
      <c r="L26">
        <v>15023.5424</v>
      </c>
      <c r="M26">
        <v>25788.285309999999</v>
      </c>
      <c r="N26">
        <v>43674.75086</v>
      </c>
      <c r="O26">
        <v>72869.432329999996</v>
      </c>
      <c r="P26">
        <v>94409.955040000001</v>
      </c>
      <c r="Q26">
        <v>107346.0278</v>
      </c>
      <c r="R26">
        <v>113975.67</v>
      </c>
      <c r="S26">
        <v>116798.5321</v>
      </c>
      <c r="T26">
        <v>117557.0511</v>
      </c>
      <c r="U26">
        <v>123272.69259999999</v>
      </c>
      <c r="V26">
        <v>132112.99950000001</v>
      </c>
      <c r="W26">
        <v>143207.55559999999</v>
      </c>
      <c r="X26">
        <v>156125.20439999999</v>
      </c>
      <c r="Y26">
        <v>170653.13699999999</v>
      </c>
      <c r="Z26">
        <v>186692.4278</v>
      </c>
      <c r="AA26">
        <v>204203.7482</v>
      </c>
      <c r="AB26">
        <v>223176.70110000001</v>
      </c>
      <c r="AC26">
        <v>243611.94880000001</v>
      </c>
      <c r="AD26">
        <v>265509.7304</v>
      </c>
      <c r="AE26">
        <v>280314.98080000002</v>
      </c>
      <c r="AF26">
        <v>289804.35729999997</v>
      </c>
      <c r="AG26">
        <v>295532.66350000002</v>
      </c>
      <c r="AH26">
        <v>298821.32630000002</v>
      </c>
      <c r="AI26">
        <v>300608.44280000002</v>
      </c>
      <c r="AJ26">
        <v>301508.6557</v>
      </c>
      <c r="AK26">
        <v>301907.43979999999</v>
      </c>
      <c r="AL26">
        <v>302040.57709999999</v>
      </c>
      <c r="AM26">
        <v>302051.62890000001</v>
      </c>
      <c r="AN26">
        <v>302023.04509999999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511.13546839999998</v>
      </c>
      <c r="E27">
        <v>636.98867600000005</v>
      </c>
      <c r="F27">
        <v>822.22212449999995</v>
      </c>
      <c r="G27">
        <v>1075.9753040000001</v>
      </c>
      <c r="H27">
        <v>1317.5753560000001</v>
      </c>
      <c r="I27">
        <v>1523.995388</v>
      </c>
      <c r="J27">
        <v>1691.598692</v>
      </c>
      <c r="K27">
        <v>1826.157819</v>
      </c>
      <c r="L27">
        <v>1934.5983940000001</v>
      </c>
      <c r="M27">
        <v>2021.2187300000001</v>
      </c>
      <c r="N27">
        <v>2085.874542</v>
      </c>
      <c r="O27">
        <v>2123.7633879999998</v>
      </c>
      <c r="P27">
        <v>2110.4227860000001</v>
      </c>
      <c r="Q27">
        <v>2074.4565339999999</v>
      </c>
      <c r="R27">
        <v>2025.847311</v>
      </c>
      <c r="S27">
        <v>1970.4667039999999</v>
      </c>
      <c r="T27">
        <v>1911.6340560000001</v>
      </c>
      <c r="U27">
        <v>1872.6314319999999</v>
      </c>
      <c r="V27">
        <v>1842.7460719999999</v>
      </c>
      <c r="W27">
        <v>1816.345597</v>
      </c>
      <c r="X27">
        <v>1790.450975</v>
      </c>
      <c r="Y27">
        <v>1763.464813</v>
      </c>
      <c r="Z27">
        <v>1734.524523</v>
      </c>
      <c r="AA27">
        <v>1703.168801</v>
      </c>
      <c r="AB27">
        <v>1669.1611419999999</v>
      </c>
      <c r="AC27">
        <v>1632.4004480000001</v>
      </c>
      <c r="AD27">
        <v>1592.872165</v>
      </c>
      <c r="AE27">
        <v>1087.008272</v>
      </c>
      <c r="AF27">
        <v>612.89997760000006</v>
      </c>
      <c r="AG27">
        <v>312.50965020000001</v>
      </c>
      <c r="AH27">
        <v>151.4118522</v>
      </c>
      <c r="AI27">
        <v>71.546934160000006</v>
      </c>
      <c r="AJ27">
        <v>33.499301799999998</v>
      </c>
      <c r="AK27">
        <v>15.69212096</v>
      </c>
      <c r="AL27">
        <v>7.4019399300000002</v>
      </c>
      <c r="AM27">
        <v>3.7073313969999999</v>
      </c>
      <c r="AN27">
        <v>1.794798691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4806.8436170000004</v>
      </c>
      <c r="E28">
        <v>5121.8763129999998</v>
      </c>
      <c r="F28">
        <v>5500.5996450000002</v>
      </c>
      <c r="G28">
        <v>5911.0770490000004</v>
      </c>
      <c r="H28">
        <v>6377.2367119999999</v>
      </c>
      <c r="I28">
        <v>6747.0919739999999</v>
      </c>
      <c r="J28">
        <v>6988.4230189999998</v>
      </c>
      <c r="K28">
        <v>7115.0739960000001</v>
      </c>
      <c r="L28">
        <v>7148.7773219999999</v>
      </c>
      <c r="M28">
        <v>7104.5335619999996</v>
      </c>
      <c r="N28">
        <v>6984.8057209999997</v>
      </c>
      <c r="O28">
        <v>6780.3002409999999</v>
      </c>
      <c r="P28">
        <v>6571.6058370000001</v>
      </c>
      <c r="Q28">
        <v>6375.1213319999997</v>
      </c>
      <c r="R28">
        <v>6181.2745009999999</v>
      </c>
      <c r="S28">
        <v>5986.9544939999996</v>
      </c>
      <c r="T28">
        <v>5791.4991090000003</v>
      </c>
      <c r="U28">
        <v>5408.0726379999996</v>
      </c>
      <c r="V28">
        <v>4954.712399</v>
      </c>
      <c r="W28">
        <v>4491.6381259999998</v>
      </c>
      <c r="X28">
        <v>4046.8859830000001</v>
      </c>
      <c r="Y28">
        <v>3632.0427070000001</v>
      </c>
      <c r="Z28">
        <v>3250.7473100000002</v>
      </c>
      <c r="AA28">
        <v>2902.985506</v>
      </c>
      <c r="AB28">
        <v>2587.1711460000001</v>
      </c>
      <c r="AC28">
        <v>2301.1334440000001</v>
      </c>
      <c r="AD28">
        <v>2042.5640129999999</v>
      </c>
      <c r="AE28">
        <v>1742.6635060000001</v>
      </c>
      <c r="AF28">
        <v>1449.9988739999999</v>
      </c>
      <c r="AG28">
        <v>1187.534846</v>
      </c>
      <c r="AH28">
        <v>963.33300139999994</v>
      </c>
      <c r="AI28">
        <v>777.12507819999996</v>
      </c>
      <c r="AJ28">
        <v>624.97379060000003</v>
      </c>
      <c r="AK28">
        <v>501.81813449999999</v>
      </c>
      <c r="AL28">
        <v>402.67135669999999</v>
      </c>
      <c r="AM28">
        <v>323.09451159999998</v>
      </c>
      <c r="AN28">
        <v>259.32546380000002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0.86342147560000004</v>
      </c>
      <c r="E29">
        <v>3.392917626</v>
      </c>
      <c r="F29">
        <v>17.80297565</v>
      </c>
      <c r="G29">
        <v>107.42880839999999</v>
      </c>
      <c r="H29">
        <v>295.5603863</v>
      </c>
      <c r="I29">
        <v>525.77002860000005</v>
      </c>
      <c r="J29">
        <v>735.82645969999999</v>
      </c>
      <c r="K29">
        <v>903.45954519999998</v>
      </c>
      <c r="L29">
        <v>1032.8006849999999</v>
      </c>
      <c r="M29">
        <v>1134.5095140000001</v>
      </c>
      <c r="N29">
        <v>1216.2125000000001</v>
      </c>
      <c r="O29">
        <v>1280.084241</v>
      </c>
      <c r="P29">
        <v>1276.207834</v>
      </c>
      <c r="Q29">
        <v>1240.6230840000001</v>
      </c>
      <c r="R29">
        <v>1190.7160120000001</v>
      </c>
      <c r="S29">
        <v>1135.857047</v>
      </c>
      <c r="T29">
        <v>1080.6888120000001</v>
      </c>
      <c r="U29">
        <v>999.99304930000005</v>
      </c>
      <c r="V29">
        <v>912.35672929999998</v>
      </c>
      <c r="W29">
        <v>826.52458479999996</v>
      </c>
      <c r="X29">
        <v>746.12561579999999</v>
      </c>
      <c r="Y29">
        <v>672.32601839999995</v>
      </c>
      <c r="Z29">
        <v>605.18735059999995</v>
      </c>
      <c r="AA29">
        <v>544.32196180000005</v>
      </c>
      <c r="AB29">
        <v>489.19437379999999</v>
      </c>
      <c r="AC29">
        <v>439.25401119999998</v>
      </c>
      <c r="AD29">
        <v>393.98748430000001</v>
      </c>
      <c r="AE29">
        <v>368.09678339999999</v>
      </c>
      <c r="AF29">
        <v>349.81134200000002</v>
      </c>
      <c r="AG29">
        <v>334.4163661</v>
      </c>
      <c r="AH29">
        <v>320.17049739999999</v>
      </c>
      <c r="AI29">
        <v>306.46527459999999</v>
      </c>
      <c r="AJ29">
        <v>293.12868850000001</v>
      </c>
      <c r="AK29">
        <v>280.1458404</v>
      </c>
      <c r="AL29">
        <v>267.54806780000001</v>
      </c>
      <c r="AM29">
        <v>255.372728</v>
      </c>
      <c r="AN29">
        <v>243.6453223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3783.998004</v>
      </c>
      <c r="E30">
        <v>3709.0422950000002</v>
      </c>
      <c r="F30">
        <v>3616.4615439999998</v>
      </c>
      <c r="G30">
        <v>3508.1381329999999</v>
      </c>
      <c r="H30">
        <v>3568.4606869999998</v>
      </c>
      <c r="I30">
        <v>3638.2283539999999</v>
      </c>
      <c r="J30">
        <v>3670.472354</v>
      </c>
      <c r="K30">
        <v>3658.2414760000001</v>
      </c>
      <c r="L30">
        <v>3605.9891459999999</v>
      </c>
      <c r="M30">
        <v>3518.6911850000001</v>
      </c>
      <c r="N30">
        <v>3397.277231</v>
      </c>
      <c r="O30">
        <v>3238.310614</v>
      </c>
      <c r="P30">
        <v>3122.5275409999999</v>
      </c>
      <c r="Q30">
        <v>3033.8191619999998</v>
      </c>
      <c r="R30">
        <v>2955.9156790000002</v>
      </c>
      <c r="S30">
        <v>2881.5020720000002</v>
      </c>
      <c r="T30">
        <v>2807.3470889999999</v>
      </c>
      <c r="U30">
        <v>2765.4745349999998</v>
      </c>
      <c r="V30">
        <v>2737.7026740000001</v>
      </c>
      <c r="W30">
        <v>2714.5546250000002</v>
      </c>
      <c r="X30">
        <v>2691.0624440000001</v>
      </c>
      <c r="Y30">
        <v>2664.6066209999999</v>
      </c>
      <c r="Z30">
        <v>2633.8169379999999</v>
      </c>
      <c r="AA30">
        <v>2598.0029420000001</v>
      </c>
      <c r="AB30">
        <v>2556.8513290000001</v>
      </c>
      <c r="AC30">
        <v>2510.2711610000001</v>
      </c>
      <c r="AD30">
        <v>2458.3094879999999</v>
      </c>
      <c r="AE30">
        <v>2445.7236670000002</v>
      </c>
      <c r="AF30">
        <v>2441.7113490000002</v>
      </c>
      <c r="AG30">
        <v>2434.1385850000001</v>
      </c>
      <c r="AH30">
        <v>2420.1429859999998</v>
      </c>
      <c r="AI30">
        <v>2400.0039350000002</v>
      </c>
      <c r="AJ30">
        <v>2374.8861579999998</v>
      </c>
      <c r="AK30">
        <v>2346.0205489999998</v>
      </c>
      <c r="AL30">
        <v>2314.4524540000002</v>
      </c>
      <c r="AM30">
        <v>2281.0128629999999</v>
      </c>
      <c r="AN30">
        <v>2246.3069180000002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12961.30768</v>
      </c>
      <c r="E31">
        <v>12712.92218</v>
      </c>
      <c r="F31">
        <v>12373.785040000001</v>
      </c>
      <c r="G31">
        <v>11956.10673</v>
      </c>
      <c r="H31">
        <v>12091.506789999999</v>
      </c>
      <c r="I31">
        <v>12270.247429999999</v>
      </c>
      <c r="J31">
        <v>12346.04081</v>
      </c>
      <c r="K31">
        <v>12297.656950000001</v>
      </c>
      <c r="L31">
        <v>12136.68809</v>
      </c>
      <c r="M31">
        <v>11874.204680000001</v>
      </c>
      <c r="N31">
        <v>11507.260319999999</v>
      </c>
      <c r="O31">
        <v>11018.437599999999</v>
      </c>
      <c r="P31">
        <v>10407.558870000001</v>
      </c>
      <c r="Q31">
        <v>9777.7870939999902</v>
      </c>
      <c r="R31">
        <v>9151.6798400000007</v>
      </c>
      <c r="S31">
        <v>8542.6640380000008</v>
      </c>
      <c r="T31">
        <v>7957.9626109999999</v>
      </c>
      <c r="U31">
        <v>7553.3421420000004</v>
      </c>
      <c r="V31">
        <v>7234.8196639999996</v>
      </c>
      <c r="W31">
        <v>6956.7228960000002</v>
      </c>
      <c r="X31">
        <v>6696.5260600000001</v>
      </c>
      <c r="Y31">
        <v>6443.1357079999998</v>
      </c>
      <c r="Z31">
        <v>6191.2491129999999</v>
      </c>
      <c r="AA31">
        <v>5938.5450600000004</v>
      </c>
      <c r="AB31">
        <v>5684.2465039999997</v>
      </c>
      <c r="AC31">
        <v>5428.3920840000001</v>
      </c>
      <c r="AD31">
        <v>5171.4509989999997</v>
      </c>
      <c r="AE31">
        <v>4235.1407099999997</v>
      </c>
      <c r="AF31">
        <v>3191.438161</v>
      </c>
      <c r="AG31">
        <v>2297.745253</v>
      </c>
      <c r="AH31">
        <v>1614.6523529999999</v>
      </c>
      <c r="AI31">
        <v>1120.9414420000001</v>
      </c>
      <c r="AJ31">
        <v>774.10421540000004</v>
      </c>
      <c r="AK31">
        <v>533.92154670000002</v>
      </c>
      <c r="AL31">
        <v>368.74253629999998</v>
      </c>
      <c r="AM31">
        <v>255.40231499999999</v>
      </c>
      <c r="AN31">
        <v>177.60504330000001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42789.021430000001</v>
      </c>
      <c r="E32">
        <v>43554.935740000001</v>
      </c>
      <c r="F32">
        <v>44295.840349999999</v>
      </c>
      <c r="G32">
        <v>44876.514600000002</v>
      </c>
      <c r="H32">
        <v>46888.022969999998</v>
      </c>
      <c r="I32">
        <v>48759.385649999997</v>
      </c>
      <c r="J32">
        <v>50049.555050000003</v>
      </c>
      <c r="K32">
        <v>50730.411169999999</v>
      </c>
      <c r="L32">
        <v>50874.626340000003</v>
      </c>
      <c r="M32">
        <v>50536.744789999997</v>
      </c>
      <c r="N32">
        <v>49701.820610000002</v>
      </c>
      <c r="O32">
        <v>48283.506450000001</v>
      </c>
      <c r="P32">
        <v>47756.714659999998</v>
      </c>
      <c r="Q32">
        <v>47760.600689999999</v>
      </c>
      <c r="R32">
        <v>47987.011120000003</v>
      </c>
      <c r="S32">
        <v>48286.083460000002</v>
      </c>
      <c r="T32">
        <v>48583.107989999997</v>
      </c>
      <c r="U32">
        <v>48475.018080000002</v>
      </c>
      <c r="V32">
        <v>48116.986510000002</v>
      </c>
      <c r="W32">
        <v>47589.713629999998</v>
      </c>
      <c r="X32">
        <v>46935.896489999999</v>
      </c>
      <c r="Y32">
        <v>46178.174559999999</v>
      </c>
      <c r="Z32">
        <v>45328.82806</v>
      </c>
      <c r="AA32">
        <v>44395.00935</v>
      </c>
      <c r="AB32">
        <v>43381.470730000001</v>
      </c>
      <c r="AC32">
        <v>42292.096210000003</v>
      </c>
      <c r="AD32">
        <v>41130.659079999998</v>
      </c>
      <c r="AE32">
        <v>41251.956839999999</v>
      </c>
      <c r="AF32">
        <v>41846.422270000003</v>
      </c>
      <c r="AG32">
        <v>42560.781499999997</v>
      </c>
      <c r="AH32">
        <v>43262.071510000002</v>
      </c>
      <c r="AI32">
        <v>43905.751459999999</v>
      </c>
      <c r="AJ32">
        <v>44483.033280000003</v>
      </c>
      <c r="AK32">
        <v>44998.499580000003</v>
      </c>
      <c r="AL32">
        <v>45460.73012</v>
      </c>
      <c r="AM32">
        <v>45878.822679999997</v>
      </c>
      <c r="AN32">
        <v>46260.322059999999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438.33156270000001</v>
      </c>
      <c r="E33">
        <v>489.96785039999997</v>
      </c>
      <c r="F33">
        <v>556.91216770000005</v>
      </c>
      <c r="G33">
        <v>636.20494789999998</v>
      </c>
      <c r="H33">
        <v>548.98462519999998</v>
      </c>
      <c r="I33">
        <v>400.3515089</v>
      </c>
      <c r="J33">
        <v>264.78633880000001</v>
      </c>
      <c r="K33">
        <v>165.69893970000001</v>
      </c>
      <c r="L33">
        <v>100.4759868</v>
      </c>
      <c r="M33">
        <v>59.83218806</v>
      </c>
      <c r="N33">
        <v>35.275502830000001</v>
      </c>
      <c r="O33">
        <v>20.57407332</v>
      </c>
      <c r="P33">
        <v>15.0479559</v>
      </c>
      <c r="Q33">
        <v>12.4185228</v>
      </c>
      <c r="R33">
        <v>10.904488150000001</v>
      </c>
      <c r="S33">
        <v>9.8783560789999996</v>
      </c>
      <c r="T33">
        <v>9.0841190540000003</v>
      </c>
      <c r="U33">
        <v>9.2777092660000005</v>
      </c>
      <c r="V33">
        <v>9.9944016869999999</v>
      </c>
      <c r="W33">
        <v>11.04972364</v>
      </c>
      <c r="X33">
        <v>12.358229140000001</v>
      </c>
      <c r="Y33">
        <v>13.87653794</v>
      </c>
      <c r="Z33">
        <v>15.581649649999999</v>
      </c>
      <c r="AA33">
        <v>17.461189149999999</v>
      </c>
      <c r="AB33">
        <v>19.50834231</v>
      </c>
      <c r="AC33">
        <v>21.7189789</v>
      </c>
      <c r="AD33">
        <v>24.0898574</v>
      </c>
      <c r="AE33">
        <v>26.534917320000002</v>
      </c>
      <c r="AF33">
        <v>28.971561430000001</v>
      </c>
      <c r="AG33">
        <v>31.372750539999998</v>
      </c>
      <c r="AH33">
        <v>33.75409277</v>
      </c>
      <c r="AI33">
        <v>36.142282170000001</v>
      </c>
      <c r="AJ33">
        <v>38.56387402</v>
      </c>
      <c r="AK33">
        <v>41.041907260000002</v>
      </c>
      <c r="AL33">
        <v>43.59561274</v>
      </c>
      <c r="AM33">
        <v>46.2413472</v>
      </c>
      <c r="AN33">
        <v>48.99268438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6028.9840819999999</v>
      </c>
      <c r="E34">
        <v>5766.1382830000002</v>
      </c>
      <c r="F34">
        <v>5457.1189290000002</v>
      </c>
      <c r="G34">
        <v>5123.9069440000003</v>
      </c>
      <c r="H34">
        <v>3423.0729970000002</v>
      </c>
      <c r="I34">
        <v>1876.0370539999999</v>
      </c>
      <c r="J34">
        <v>919.96517289999997</v>
      </c>
      <c r="K34">
        <v>425.30028650000003</v>
      </c>
      <c r="L34">
        <v>191.4501028</v>
      </c>
      <c r="M34">
        <v>85.933208440000001</v>
      </c>
      <c r="N34">
        <v>39.331949420000001</v>
      </c>
      <c r="O34">
        <v>19.015349700000002</v>
      </c>
      <c r="P34">
        <v>13.15687788</v>
      </c>
      <c r="Q34">
        <v>10.9988116</v>
      </c>
      <c r="R34">
        <v>10.13553417</v>
      </c>
      <c r="S34">
        <v>9.8096786120000008</v>
      </c>
      <c r="T34">
        <v>9.7217204699999904</v>
      </c>
      <c r="U34">
        <v>9.8134680719999903</v>
      </c>
      <c r="V34">
        <v>9.9817254890000005</v>
      </c>
      <c r="W34">
        <v>10.172968210000001</v>
      </c>
      <c r="X34">
        <v>10.35872477</v>
      </c>
      <c r="Y34">
        <v>10.52381821</v>
      </c>
      <c r="Z34">
        <v>10.66037781</v>
      </c>
      <c r="AA34">
        <v>10.76464314</v>
      </c>
      <c r="AB34">
        <v>10.835194810000001</v>
      </c>
      <c r="AC34">
        <v>10.87198834</v>
      </c>
      <c r="AD34">
        <v>10.875799239999999</v>
      </c>
      <c r="AE34">
        <v>10.97147569</v>
      </c>
      <c r="AF34">
        <v>11.078202279999999</v>
      </c>
      <c r="AG34">
        <v>11.16279984</v>
      </c>
      <c r="AH34">
        <v>11.217632249999999</v>
      </c>
      <c r="AI34">
        <v>11.244142030000001</v>
      </c>
      <c r="AJ34">
        <v>11.24649908</v>
      </c>
      <c r="AK34">
        <v>11.22917887</v>
      </c>
      <c r="AL34">
        <v>11.19615598</v>
      </c>
      <c r="AM34">
        <v>11.15076256</v>
      </c>
      <c r="AN34">
        <v>11.095620050000001</v>
      </c>
    </row>
    <row r="35" spans="1:40" x14ac:dyDescent="0.25">
      <c r="A35" s="7" t="s">
        <v>234</v>
      </c>
      <c r="B35" t="s">
        <v>287</v>
      </c>
      <c r="C35">
        <v>7249503</v>
      </c>
      <c r="D35">
        <v>7329219.5669999998</v>
      </c>
      <c r="E35">
        <v>7411137.3490000004</v>
      </c>
      <c r="F35">
        <v>7495503.852</v>
      </c>
      <c r="G35">
        <v>7580402.085</v>
      </c>
      <c r="H35">
        <v>7663113.1399999997</v>
      </c>
      <c r="I35">
        <v>7742578.7939999998</v>
      </c>
      <c r="J35">
        <v>7818398.4479999999</v>
      </c>
      <c r="K35">
        <v>7889758.2290000003</v>
      </c>
      <c r="L35">
        <v>7956586.5360000003</v>
      </c>
      <c r="M35">
        <v>8019045.5870000003</v>
      </c>
      <c r="N35">
        <v>8077352.2149999999</v>
      </c>
      <c r="O35">
        <v>8131791.5070000002</v>
      </c>
      <c r="P35">
        <v>8182986.7889999999</v>
      </c>
      <c r="Q35">
        <v>8232159.7319999998</v>
      </c>
      <c r="R35">
        <v>8279493.398</v>
      </c>
      <c r="S35">
        <v>8325102.8329999996</v>
      </c>
      <c r="T35">
        <v>8369075.4369999999</v>
      </c>
      <c r="U35">
        <v>8411664.2960000001</v>
      </c>
      <c r="V35">
        <v>8452852.0930000003</v>
      </c>
      <c r="W35">
        <v>8492591.3039999995</v>
      </c>
      <c r="X35">
        <v>8530828.9100000001</v>
      </c>
      <c r="Y35">
        <v>8567511.057</v>
      </c>
      <c r="Z35">
        <v>8602581.77999999</v>
      </c>
      <c r="AA35">
        <v>8635987.6600000001</v>
      </c>
      <c r="AB35">
        <v>8667668.6099999994</v>
      </c>
      <c r="AC35">
        <v>8697567.182</v>
      </c>
      <c r="AD35">
        <v>8725621.0140000004</v>
      </c>
      <c r="AE35">
        <v>8752509.7899999898</v>
      </c>
      <c r="AF35">
        <v>8778729.8129999898</v>
      </c>
      <c r="AG35">
        <v>8804165.3599999994</v>
      </c>
      <c r="AH35">
        <v>8828604.9810000006</v>
      </c>
      <c r="AI35">
        <v>8851811.50699999</v>
      </c>
      <c r="AJ35">
        <v>8873546.8149999995</v>
      </c>
      <c r="AK35">
        <v>8893591.2349999994</v>
      </c>
      <c r="AL35">
        <v>8911748.273</v>
      </c>
      <c r="AM35">
        <v>8927840.2029999997</v>
      </c>
      <c r="AN35">
        <v>8941699.7170000002</v>
      </c>
    </row>
    <row r="36" spans="1:40" x14ac:dyDescent="0.25">
      <c r="A36" s="7" t="s">
        <v>234</v>
      </c>
      <c r="B36" t="s">
        <v>288</v>
      </c>
      <c r="C36">
        <v>100707</v>
      </c>
      <c r="D36">
        <v>101809.82859999999</v>
      </c>
      <c r="E36">
        <v>102910.2534</v>
      </c>
      <c r="F36">
        <v>104014.74709999999</v>
      </c>
      <c r="G36">
        <v>105123.69990000001</v>
      </c>
      <c r="H36">
        <v>106213.024</v>
      </c>
      <c r="I36">
        <v>107277.83990000001</v>
      </c>
      <c r="J36">
        <v>108314.30130000001</v>
      </c>
      <c r="K36">
        <v>109298.53909999999</v>
      </c>
      <c r="L36">
        <v>110227.4443</v>
      </c>
      <c r="M36">
        <v>111107.7448</v>
      </c>
      <c r="N36">
        <v>111943.6718</v>
      </c>
      <c r="O36">
        <v>112735.4666</v>
      </c>
      <c r="P36">
        <v>113482.9835</v>
      </c>
      <c r="Q36">
        <v>114212.15059999999</v>
      </c>
      <c r="R36">
        <v>114918.86840000001</v>
      </c>
      <c r="S36">
        <v>115595.42</v>
      </c>
      <c r="T36">
        <v>116237.0768</v>
      </c>
      <c r="U36">
        <v>116849.4856</v>
      </c>
      <c r="V36">
        <v>117431.8134</v>
      </c>
      <c r="W36">
        <v>117982.0576</v>
      </c>
      <c r="X36">
        <v>118498.9987</v>
      </c>
      <c r="Y36">
        <v>118982.3262</v>
      </c>
      <c r="Z36">
        <v>119432.2821</v>
      </c>
      <c r="AA36">
        <v>119849.43670000001</v>
      </c>
      <c r="AB36">
        <v>120234.3809</v>
      </c>
      <c r="AC36">
        <v>120587.76639999999</v>
      </c>
      <c r="AD36">
        <v>120910.1609</v>
      </c>
      <c r="AE36">
        <v>121205.7429</v>
      </c>
      <c r="AF36">
        <v>121486.6263</v>
      </c>
      <c r="AG36">
        <v>121749.0664</v>
      </c>
      <c r="AH36">
        <v>121988.6416</v>
      </c>
      <c r="AI36">
        <v>122203.37820000001</v>
      </c>
      <c r="AJ36">
        <v>122393.1079</v>
      </c>
      <c r="AK36">
        <v>122558.5741</v>
      </c>
      <c r="AL36">
        <v>122700.81849999999</v>
      </c>
      <c r="AM36">
        <v>122820.849</v>
      </c>
      <c r="AN36">
        <v>122919.4814</v>
      </c>
    </row>
    <row r="37" spans="1:40" x14ac:dyDescent="0.25">
      <c r="A37" s="7" t="s">
        <v>233</v>
      </c>
      <c r="B37" t="s">
        <v>289</v>
      </c>
      <c r="C37">
        <v>1859303</v>
      </c>
      <c r="D37">
        <v>1879898.9950000001</v>
      </c>
      <c r="E37">
        <v>1901541.5519999999</v>
      </c>
      <c r="F37">
        <v>1924208.1410000001</v>
      </c>
      <c r="G37">
        <v>1946976.1939999999</v>
      </c>
      <c r="H37">
        <v>1968866.5120000001</v>
      </c>
      <c r="I37">
        <v>1989464.73</v>
      </c>
      <c r="J37">
        <v>2008681.7150000001</v>
      </c>
      <c r="K37">
        <v>2026518.0649999999</v>
      </c>
      <c r="L37">
        <v>2043036.5819999999</v>
      </c>
      <c r="M37">
        <v>2058299.1359999999</v>
      </c>
      <c r="N37">
        <v>2072399.463</v>
      </c>
      <c r="O37">
        <v>2085470.645</v>
      </c>
      <c r="P37">
        <v>2097963.3870000001</v>
      </c>
      <c r="Q37">
        <v>2110045.6809999999</v>
      </c>
      <c r="R37">
        <v>2121808.4500000002</v>
      </c>
      <c r="S37">
        <v>2133322.2969999998</v>
      </c>
      <c r="T37">
        <v>2144619.38</v>
      </c>
      <c r="U37">
        <v>2155722.2459999998</v>
      </c>
      <c r="V37">
        <v>2166603.4079999998</v>
      </c>
      <c r="W37">
        <v>2177239.3470000001</v>
      </c>
      <c r="X37">
        <v>2187602.2540000002</v>
      </c>
      <c r="Y37">
        <v>2197661.335</v>
      </c>
      <c r="Z37">
        <v>2207384.4330000002</v>
      </c>
      <c r="AA37">
        <v>2216740.699</v>
      </c>
      <c r="AB37">
        <v>2225698.9389999998</v>
      </c>
      <c r="AC37">
        <v>2234230.122</v>
      </c>
      <c r="AD37">
        <v>2242305.2409999999</v>
      </c>
      <c r="AE37">
        <v>2250134.1630000002</v>
      </c>
      <c r="AF37">
        <v>2257816.1690000002</v>
      </c>
      <c r="AG37">
        <v>2265362.1970000002</v>
      </c>
      <c r="AH37">
        <v>2272725.662</v>
      </c>
      <c r="AI37">
        <v>2279820.27</v>
      </c>
      <c r="AJ37">
        <v>2286543.7280000001</v>
      </c>
      <c r="AK37">
        <v>2292796.625</v>
      </c>
      <c r="AL37">
        <v>2298490.8450000002</v>
      </c>
      <c r="AM37">
        <v>2303550.5970000001</v>
      </c>
      <c r="AN37">
        <v>2307909.6639999999</v>
      </c>
    </row>
    <row r="38" spans="1:40" x14ac:dyDescent="0.25">
      <c r="A38" s="7" t="s">
        <v>233</v>
      </c>
      <c r="B38" t="s">
        <v>290</v>
      </c>
      <c r="C38">
        <v>286222</v>
      </c>
      <c r="D38">
        <v>289421.31219999999</v>
      </c>
      <c r="E38">
        <v>292693.21240000002</v>
      </c>
      <c r="F38">
        <v>296038.3664</v>
      </c>
      <c r="G38">
        <v>299402.23139999999</v>
      </c>
      <c r="H38">
        <v>302678.6715</v>
      </c>
      <c r="I38">
        <v>305834.16950000002</v>
      </c>
      <c r="J38">
        <v>308853.22019999998</v>
      </c>
      <c r="K38">
        <v>311686.44900000002</v>
      </c>
      <c r="L38">
        <v>314334.02480000001</v>
      </c>
      <c r="M38">
        <v>316813.54879999999</v>
      </c>
      <c r="N38">
        <v>319137.17790000001</v>
      </c>
      <c r="O38">
        <v>321310.6643</v>
      </c>
      <c r="P38">
        <v>323365.37760000001</v>
      </c>
      <c r="Q38">
        <v>325361.5331</v>
      </c>
      <c r="R38">
        <v>327291.91369999998</v>
      </c>
      <c r="S38">
        <v>329145.85590000002</v>
      </c>
      <c r="T38">
        <v>330917.46519999998</v>
      </c>
      <c r="U38">
        <v>332618.87579999998</v>
      </c>
      <c r="V38">
        <v>334246.59370000003</v>
      </c>
      <c r="W38">
        <v>335796.60479999997</v>
      </c>
      <c r="X38">
        <v>337266.44959999999</v>
      </c>
      <c r="Y38">
        <v>338654.96789999999</v>
      </c>
      <c r="Z38">
        <v>339961.68030000001</v>
      </c>
      <c r="AA38">
        <v>341186.5955</v>
      </c>
      <c r="AB38">
        <v>342329.62829999998</v>
      </c>
      <c r="AC38">
        <v>343390.85479999997</v>
      </c>
      <c r="AD38">
        <v>344370.15899999999</v>
      </c>
      <c r="AE38">
        <v>345284.88140000001</v>
      </c>
      <c r="AF38">
        <v>346167.09409999999</v>
      </c>
      <c r="AG38">
        <v>347010.97480000003</v>
      </c>
      <c r="AH38">
        <v>347807.64480000001</v>
      </c>
      <c r="AI38">
        <v>348550.43709999998</v>
      </c>
      <c r="AJ38">
        <v>349234.49489999999</v>
      </c>
      <c r="AK38">
        <v>349856.23450000002</v>
      </c>
      <c r="AL38">
        <v>350412.86339999997</v>
      </c>
      <c r="AM38">
        <v>350901.96399999998</v>
      </c>
      <c r="AN38">
        <v>351321.1238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291248.47409999999</v>
      </c>
      <c r="E39">
        <v>294574.48300000001</v>
      </c>
      <c r="F39">
        <v>298027.35570000001</v>
      </c>
      <c r="G39">
        <v>301547.93219999998</v>
      </c>
      <c r="H39">
        <v>304979.67420000001</v>
      </c>
      <c r="I39">
        <v>308251.89120000001</v>
      </c>
      <c r="J39">
        <v>311330.36629999999</v>
      </c>
      <c r="K39">
        <v>314163.62910000002</v>
      </c>
      <c r="L39">
        <v>316773.97869999998</v>
      </c>
      <c r="M39">
        <v>319196.04019999999</v>
      </c>
      <c r="N39">
        <v>321452.17920000001</v>
      </c>
      <c r="O39">
        <v>323554.36469999998</v>
      </c>
      <c r="P39">
        <v>325543.03619999997</v>
      </c>
      <c r="Q39">
        <v>327477.29940000002</v>
      </c>
      <c r="R39">
        <v>329349.96710000001</v>
      </c>
      <c r="S39">
        <v>331153.45890000003</v>
      </c>
      <c r="T39">
        <v>332883.82339999999</v>
      </c>
      <c r="U39">
        <v>334552.58529999998</v>
      </c>
      <c r="V39">
        <v>336154.7255</v>
      </c>
      <c r="W39">
        <v>337685.98920000001</v>
      </c>
      <c r="X39">
        <v>339143.86249999999</v>
      </c>
      <c r="Y39">
        <v>340526.89600000001</v>
      </c>
      <c r="Z39">
        <v>341834.10149999999</v>
      </c>
      <c r="AA39">
        <v>343064.86589999998</v>
      </c>
      <c r="AB39">
        <v>344218.45270000002</v>
      </c>
      <c r="AC39">
        <v>345294.3101</v>
      </c>
      <c r="AD39">
        <v>346291.73369999998</v>
      </c>
      <c r="AE39">
        <v>347230.17979999998</v>
      </c>
      <c r="AF39">
        <v>348143.4889</v>
      </c>
      <c r="AG39">
        <v>349027.77970000001</v>
      </c>
      <c r="AH39">
        <v>349875.6079</v>
      </c>
      <c r="AI39">
        <v>350679.63770000002</v>
      </c>
      <c r="AJ39">
        <v>351432.8872</v>
      </c>
      <c r="AK39">
        <v>352129.06020000001</v>
      </c>
      <c r="AL39">
        <v>352762.603</v>
      </c>
      <c r="AM39">
        <v>353328.52069999999</v>
      </c>
      <c r="AN39">
        <v>353822.05810000002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72562.014259999996</v>
      </c>
      <c r="E40">
        <v>73377.568450000006</v>
      </c>
      <c r="F40">
        <v>74192.672789999997</v>
      </c>
      <c r="G40">
        <v>75030.620160000006</v>
      </c>
      <c r="H40">
        <v>75886.317620000002</v>
      </c>
      <c r="I40">
        <v>76744.365220000007</v>
      </c>
      <c r="J40">
        <v>77594.905870000002</v>
      </c>
      <c r="K40">
        <v>78419.12139</v>
      </c>
      <c r="L40">
        <v>79213.94124</v>
      </c>
      <c r="M40">
        <v>79991.780129999999</v>
      </c>
      <c r="N40">
        <v>80770.748760000002</v>
      </c>
      <c r="O40">
        <v>81571.965509999995</v>
      </c>
      <c r="P40">
        <v>82307.282460000002</v>
      </c>
      <c r="Q40">
        <v>83009.370110000003</v>
      </c>
      <c r="R40">
        <v>83687.020740000007</v>
      </c>
      <c r="S40">
        <v>84339.066649999906</v>
      </c>
      <c r="T40">
        <v>84962.808659999995</v>
      </c>
      <c r="U40">
        <v>85556.89374</v>
      </c>
      <c r="V40">
        <v>86126.125020000007</v>
      </c>
      <c r="W40">
        <v>86671.571030000006</v>
      </c>
      <c r="X40">
        <v>87193.532380000004</v>
      </c>
      <c r="Y40">
        <v>87692.155570000003</v>
      </c>
      <c r="Z40">
        <v>88167.407680000004</v>
      </c>
      <c r="AA40">
        <v>88619.062510000003</v>
      </c>
      <c r="AB40">
        <v>89046.594930000007</v>
      </c>
      <c r="AC40">
        <v>89449.314719999995</v>
      </c>
      <c r="AD40">
        <v>89826.349260000003</v>
      </c>
      <c r="AE40">
        <v>90194.701060000007</v>
      </c>
      <c r="AF40">
        <v>90559.884449999998</v>
      </c>
      <c r="AG40">
        <v>90913.588300000003</v>
      </c>
      <c r="AH40">
        <v>91247.670910000001</v>
      </c>
      <c r="AI40">
        <v>91556.759040000004</v>
      </c>
      <c r="AJ40">
        <v>91837.693079999997</v>
      </c>
      <c r="AK40">
        <v>92088.618830000007</v>
      </c>
      <c r="AL40">
        <v>92308.348469999997</v>
      </c>
      <c r="AM40">
        <v>92496.054919999995</v>
      </c>
      <c r="AN40">
        <v>92651.197199999995</v>
      </c>
    </row>
    <row r="41" spans="1:40" x14ac:dyDescent="0.25">
      <c r="A41" s="7" t="s">
        <v>233</v>
      </c>
      <c r="B41" t="s">
        <v>293</v>
      </c>
      <c r="C41">
        <v>28100</v>
      </c>
      <c r="D41">
        <v>28415.90223</v>
      </c>
      <c r="E41">
        <v>28718.78069</v>
      </c>
      <c r="F41">
        <v>29010.080890000001</v>
      </c>
      <c r="G41">
        <v>29303.968410000001</v>
      </c>
      <c r="H41">
        <v>29602.189180000001</v>
      </c>
      <c r="I41">
        <v>29906.478869999999</v>
      </c>
      <c r="J41">
        <v>30214.297040000001</v>
      </c>
      <c r="K41">
        <v>30512.698810000002</v>
      </c>
      <c r="L41">
        <v>30799.555670000002</v>
      </c>
      <c r="M41">
        <v>31076.833180000001</v>
      </c>
      <c r="N41">
        <v>31344.848300000001</v>
      </c>
      <c r="O41">
        <v>31601.893759999999</v>
      </c>
      <c r="P41">
        <v>31840.77259</v>
      </c>
      <c r="Q41">
        <v>32071.348409999999</v>
      </c>
      <c r="R41">
        <v>32290.361929999999</v>
      </c>
      <c r="S41">
        <v>32494.664939999999</v>
      </c>
      <c r="T41">
        <v>32682.972610000001</v>
      </c>
      <c r="U41">
        <v>32858.533750000002</v>
      </c>
      <c r="V41">
        <v>33021.424859999999</v>
      </c>
      <c r="W41">
        <v>33171.384910000001</v>
      </c>
      <c r="X41">
        <v>33308.525629999996</v>
      </c>
      <c r="Y41">
        <v>33433.256930000003</v>
      </c>
      <c r="Z41">
        <v>33546.129589999997</v>
      </c>
      <c r="AA41">
        <v>33647.75232</v>
      </c>
      <c r="AB41">
        <v>33738.703399999999</v>
      </c>
      <c r="AC41">
        <v>33819.548790000001</v>
      </c>
      <c r="AD41">
        <v>33890.810870000001</v>
      </c>
      <c r="AE41">
        <v>33950.744160000002</v>
      </c>
      <c r="AF41">
        <v>34004.0363</v>
      </c>
      <c r="AG41">
        <v>34049.033239999997</v>
      </c>
      <c r="AH41">
        <v>34084.991190000001</v>
      </c>
      <c r="AI41">
        <v>34112.580399999999</v>
      </c>
      <c r="AJ41">
        <v>34133.181859999997</v>
      </c>
      <c r="AK41">
        <v>34148.331890000001</v>
      </c>
      <c r="AL41">
        <v>34159.431519999998</v>
      </c>
      <c r="AM41">
        <v>34167.643550000001</v>
      </c>
      <c r="AN41">
        <v>34173.885840000003</v>
      </c>
    </row>
    <row r="42" spans="1:40" x14ac:dyDescent="0.25">
      <c r="A42" s="7" t="s">
        <v>233</v>
      </c>
      <c r="B42" t="s">
        <v>294</v>
      </c>
      <c r="C42">
        <v>2093869</v>
      </c>
      <c r="D42">
        <v>2117063.7420000001</v>
      </c>
      <c r="E42">
        <v>2139295.8659999999</v>
      </c>
      <c r="F42">
        <v>2160777.4470000002</v>
      </c>
      <c r="G42">
        <v>2182324.6209999998</v>
      </c>
      <c r="H42">
        <v>2203999.8420000002</v>
      </c>
      <c r="I42">
        <v>2226140.6320000002</v>
      </c>
      <c r="J42">
        <v>2248664.324</v>
      </c>
      <c r="K42">
        <v>2270534.1949999998</v>
      </c>
      <c r="L42">
        <v>2291692.5380000002</v>
      </c>
      <c r="M42">
        <v>2312323.4339999999</v>
      </c>
      <c r="N42">
        <v>2332430.3569999998</v>
      </c>
      <c r="O42">
        <v>2351838.926</v>
      </c>
      <c r="P42">
        <v>2370368.9240000001</v>
      </c>
      <c r="Q42">
        <v>2388723.1209999998</v>
      </c>
      <c r="R42">
        <v>2406464.3530000001</v>
      </c>
      <c r="S42">
        <v>2423257.1060000001</v>
      </c>
      <c r="T42">
        <v>2438945.5529999998</v>
      </c>
      <c r="U42">
        <v>2453708.1290000002</v>
      </c>
      <c r="V42">
        <v>2467487.128</v>
      </c>
      <c r="W42">
        <v>2480253.11</v>
      </c>
      <c r="X42">
        <v>2492013.6349999998</v>
      </c>
      <c r="Y42">
        <v>2502800.5410000002</v>
      </c>
      <c r="Z42">
        <v>2512656.969</v>
      </c>
      <c r="AA42">
        <v>2521630.682</v>
      </c>
      <c r="AB42">
        <v>2529767.0989999999</v>
      </c>
      <c r="AC42">
        <v>2537110.5589999999</v>
      </c>
      <c r="AD42">
        <v>2543701.9980000001</v>
      </c>
      <c r="AE42">
        <v>2549410.9920000001</v>
      </c>
      <c r="AF42">
        <v>2554606.548</v>
      </c>
      <c r="AG42">
        <v>2559092.7289999998</v>
      </c>
      <c r="AH42">
        <v>2562788.9339999999</v>
      </c>
      <c r="AI42">
        <v>2565741.3360000001</v>
      </c>
      <c r="AJ42">
        <v>2568058.3659999999</v>
      </c>
      <c r="AK42">
        <v>2569864.6039999998</v>
      </c>
      <c r="AL42">
        <v>2571276.801</v>
      </c>
      <c r="AM42">
        <v>2572394.9219999998</v>
      </c>
      <c r="AN42">
        <v>2573300.9010000001</v>
      </c>
    </row>
    <row r="43" spans="1:40" x14ac:dyDescent="0.25">
      <c r="A43" s="23" t="s">
        <v>237</v>
      </c>
      <c r="B43" t="s">
        <v>295</v>
      </c>
      <c r="C43">
        <v>52938</v>
      </c>
      <c r="D43">
        <v>53510.420969999999</v>
      </c>
      <c r="E43">
        <v>54041.52665</v>
      </c>
      <c r="F43">
        <v>54598.21587</v>
      </c>
      <c r="G43">
        <v>55202.162129999997</v>
      </c>
      <c r="H43">
        <v>55753.760320000001</v>
      </c>
      <c r="I43">
        <v>56256.279690000003</v>
      </c>
      <c r="J43">
        <v>56711.29077</v>
      </c>
      <c r="K43">
        <v>57109.675750000002</v>
      </c>
      <c r="L43">
        <v>57448.68634</v>
      </c>
      <c r="M43">
        <v>57746.567990000003</v>
      </c>
      <c r="N43">
        <v>58009.441570000003</v>
      </c>
      <c r="O43">
        <v>58232.990380000003</v>
      </c>
      <c r="P43">
        <v>58432.564630000001</v>
      </c>
      <c r="Q43">
        <v>58663.441279999999</v>
      </c>
      <c r="R43">
        <v>58905.575669999998</v>
      </c>
      <c r="S43">
        <v>59142.41906</v>
      </c>
      <c r="T43">
        <v>59364.8586</v>
      </c>
      <c r="U43">
        <v>59582.972260000002</v>
      </c>
      <c r="V43">
        <v>59792.419390000003</v>
      </c>
      <c r="W43">
        <v>59986.31409</v>
      </c>
      <c r="X43">
        <v>60161.47853</v>
      </c>
      <c r="Y43">
        <v>60316.956539999999</v>
      </c>
      <c r="Z43">
        <v>60452.863499999999</v>
      </c>
      <c r="AA43">
        <v>60569.822820000001</v>
      </c>
      <c r="AB43">
        <v>60668.614520000003</v>
      </c>
      <c r="AC43">
        <v>60750.113469999997</v>
      </c>
      <c r="AD43">
        <v>60815.189969999999</v>
      </c>
      <c r="AE43">
        <v>60863.49295</v>
      </c>
      <c r="AF43">
        <v>60925.35729</v>
      </c>
      <c r="AG43">
        <v>60992.894780000002</v>
      </c>
      <c r="AH43">
        <v>61059.857089999998</v>
      </c>
      <c r="AI43">
        <v>61123.768080000002</v>
      </c>
      <c r="AJ43">
        <v>61184.307180000003</v>
      </c>
      <c r="AK43">
        <v>61242.099349999997</v>
      </c>
      <c r="AL43">
        <v>61298.045960000003</v>
      </c>
      <c r="AM43">
        <v>61353.014239999997</v>
      </c>
      <c r="AN43">
        <v>61407.720020000001</v>
      </c>
    </row>
    <row r="44" spans="1:40" x14ac:dyDescent="0.25">
      <c r="A44" s="7" t="s">
        <v>233</v>
      </c>
      <c r="B44" t="s">
        <v>296</v>
      </c>
      <c r="C44">
        <v>5558098.0020000003</v>
      </c>
      <c r="D44">
        <v>5618333.0769999996</v>
      </c>
      <c r="E44">
        <v>5677456.4819999998</v>
      </c>
      <c r="F44">
        <v>5736256.6849999996</v>
      </c>
      <c r="G44">
        <v>5795663.784</v>
      </c>
      <c r="H44">
        <v>5855450.977</v>
      </c>
      <c r="I44">
        <v>5914530.898</v>
      </c>
      <c r="J44">
        <v>5972787.2050000001</v>
      </c>
      <c r="K44">
        <v>6029173.3710000003</v>
      </c>
      <c r="L44">
        <v>6083659.892</v>
      </c>
      <c r="M44">
        <v>6137306.9680000003</v>
      </c>
      <c r="N44">
        <v>6191585.1179999998</v>
      </c>
      <c r="O44">
        <v>6248297.6809999999</v>
      </c>
      <c r="P44">
        <v>6299757.0829999996</v>
      </c>
      <c r="Q44">
        <v>6349870.1979999999</v>
      </c>
      <c r="R44">
        <v>6399163.5930000003</v>
      </c>
      <c r="S44">
        <v>6447365.6449999996</v>
      </c>
      <c r="T44">
        <v>6494142.6629999997</v>
      </c>
      <c r="U44">
        <v>6539456.9369999999</v>
      </c>
      <c r="V44">
        <v>6583623.6069999998</v>
      </c>
      <c r="W44">
        <v>6626506.7170000002</v>
      </c>
      <c r="X44">
        <v>6667959.3799999999</v>
      </c>
      <c r="Y44">
        <v>6707866.29</v>
      </c>
      <c r="Z44">
        <v>6746133.6390000004</v>
      </c>
      <c r="AA44">
        <v>6782679.0930000003</v>
      </c>
      <c r="AB44">
        <v>6817415.6229999997</v>
      </c>
      <c r="AC44">
        <v>6850255.6119999997</v>
      </c>
      <c r="AD44">
        <v>6881105.0080000004</v>
      </c>
      <c r="AE44">
        <v>6912057.3439999996</v>
      </c>
      <c r="AF44">
        <v>6943013.2879999997</v>
      </c>
      <c r="AG44">
        <v>6972953.9139999999</v>
      </c>
      <c r="AH44">
        <v>7001046.9539999999</v>
      </c>
      <c r="AI44">
        <v>7026759.3090000004</v>
      </c>
      <c r="AJ44">
        <v>7049781.4409999996</v>
      </c>
      <c r="AK44">
        <v>7069941.1129999999</v>
      </c>
      <c r="AL44">
        <v>7087145.3039999995</v>
      </c>
      <c r="AM44">
        <v>7101351.5870000003</v>
      </c>
      <c r="AN44">
        <v>7112559.6310000001</v>
      </c>
    </row>
    <row r="45" spans="1:40" x14ac:dyDescent="0.25">
      <c r="A45" s="7" t="s">
        <v>233</v>
      </c>
      <c r="B45" t="s">
        <v>297</v>
      </c>
      <c r="C45">
        <v>4011081</v>
      </c>
      <c r="D45">
        <v>4055422.4550000001</v>
      </c>
      <c r="E45">
        <v>4099203.3620000002</v>
      </c>
      <c r="F45">
        <v>4142838.551</v>
      </c>
      <c r="G45">
        <v>4186890.3909999998</v>
      </c>
      <c r="H45">
        <v>4230562.4610000001</v>
      </c>
      <c r="I45">
        <v>4273729.7089999998</v>
      </c>
      <c r="J45">
        <v>4316135.9620000003</v>
      </c>
      <c r="K45">
        <v>4356529.3430000003</v>
      </c>
      <c r="L45">
        <v>4394791.8849999998</v>
      </c>
      <c r="M45">
        <v>4431254.3679999998</v>
      </c>
      <c r="N45">
        <v>4466089.2750000004</v>
      </c>
      <c r="O45">
        <v>4499272.7259999998</v>
      </c>
      <c r="P45">
        <v>4530405.5630000001</v>
      </c>
      <c r="Q45">
        <v>4560775.4390000002</v>
      </c>
      <c r="R45">
        <v>4590059.926</v>
      </c>
      <c r="S45">
        <v>4617888.1469999999</v>
      </c>
      <c r="T45">
        <v>4644062.1500000004</v>
      </c>
      <c r="U45">
        <v>4668862.3990000002</v>
      </c>
      <c r="V45">
        <v>4692259.5039999997</v>
      </c>
      <c r="W45">
        <v>4714191.8150000004</v>
      </c>
      <c r="X45">
        <v>4734639.3509999998</v>
      </c>
      <c r="Y45">
        <v>4753618.4390000002</v>
      </c>
      <c r="Z45">
        <v>4771164.1449999996</v>
      </c>
      <c r="AA45">
        <v>4787320.8269999996</v>
      </c>
      <c r="AB45">
        <v>4802130.3080000002</v>
      </c>
      <c r="AC45">
        <v>4815634.2620000001</v>
      </c>
      <c r="AD45">
        <v>4827869.2560000001</v>
      </c>
      <c r="AE45">
        <v>4838931.4060000004</v>
      </c>
      <c r="AF45">
        <v>4849403.2460000003</v>
      </c>
      <c r="AG45">
        <v>4859061.7640000004</v>
      </c>
      <c r="AH45">
        <v>4867737.2460000003</v>
      </c>
      <c r="AI45">
        <v>4875394.1050000004</v>
      </c>
      <c r="AJ45">
        <v>4882076.2759999996</v>
      </c>
      <c r="AK45">
        <v>4887859.0619999999</v>
      </c>
      <c r="AL45">
        <v>4892820.6140000001</v>
      </c>
      <c r="AM45">
        <v>4897028.7740000002</v>
      </c>
      <c r="AN45">
        <v>4900536.5290000001</v>
      </c>
    </row>
    <row r="46" spans="1:40" x14ac:dyDescent="0.25">
      <c r="A46" s="7" t="s">
        <v>235</v>
      </c>
      <c r="B46" t="s">
        <v>298</v>
      </c>
      <c r="C46">
        <v>50441</v>
      </c>
      <c r="D46">
        <v>51026.843399999998</v>
      </c>
      <c r="E46">
        <v>51638.990259999999</v>
      </c>
      <c r="F46">
        <v>52279.063470000001</v>
      </c>
      <c r="G46">
        <v>52944.182330000003</v>
      </c>
      <c r="H46">
        <v>53602.450250000002</v>
      </c>
      <c r="I46">
        <v>54230.621709999999</v>
      </c>
      <c r="J46">
        <v>54812.957600000002</v>
      </c>
      <c r="K46">
        <v>55339.388769999998</v>
      </c>
      <c r="L46">
        <v>55817.011530000003</v>
      </c>
      <c r="M46">
        <v>56254.659970000001</v>
      </c>
      <c r="N46">
        <v>56659.184600000001</v>
      </c>
      <c r="O46">
        <v>57035.603969999996</v>
      </c>
      <c r="P46">
        <v>57388.843209999999</v>
      </c>
      <c r="Q46">
        <v>57726.735500000003</v>
      </c>
      <c r="R46">
        <v>58052.084589999999</v>
      </c>
      <c r="S46">
        <v>58366.883540000003</v>
      </c>
      <c r="T46">
        <v>58672.223890000001</v>
      </c>
      <c r="U46">
        <v>58969.779049999997</v>
      </c>
      <c r="V46">
        <v>59258.993399999999</v>
      </c>
      <c r="W46">
        <v>59539.20609</v>
      </c>
      <c r="X46">
        <v>59809.792800000003</v>
      </c>
      <c r="Y46">
        <v>60070.147069999999</v>
      </c>
      <c r="Z46">
        <v>60319.654240000003</v>
      </c>
      <c r="AA46">
        <v>60557.728289999999</v>
      </c>
      <c r="AB46">
        <v>60783.755349999999</v>
      </c>
      <c r="AC46">
        <v>60997.162850000001</v>
      </c>
      <c r="AD46">
        <v>61197.367550000003</v>
      </c>
      <c r="AE46">
        <v>61386.209609999998</v>
      </c>
      <c r="AF46">
        <v>61568.851210000001</v>
      </c>
      <c r="AG46">
        <v>61746.716890000003</v>
      </c>
      <c r="AH46">
        <v>61919.522259999998</v>
      </c>
      <c r="AI46">
        <v>62085.832260000003</v>
      </c>
      <c r="AJ46">
        <v>62243.61346</v>
      </c>
      <c r="AK46">
        <v>62390.717600000004</v>
      </c>
      <c r="AL46">
        <v>62525.135549999999</v>
      </c>
      <c r="AM46">
        <v>62645.071750000003</v>
      </c>
      <c r="AN46">
        <v>62748.91605</v>
      </c>
    </row>
    <row r="47" spans="1:40" x14ac:dyDescent="0.25">
      <c r="A47" s="7" t="s">
        <v>235</v>
      </c>
      <c r="B47" t="s">
        <v>299</v>
      </c>
      <c r="C47">
        <v>17000</v>
      </c>
      <c r="D47">
        <v>17323.342850000001</v>
      </c>
      <c r="E47">
        <v>17626.34029</v>
      </c>
      <c r="F47">
        <v>17854.80875</v>
      </c>
      <c r="G47">
        <v>18124.660159999999</v>
      </c>
      <c r="H47">
        <v>18467.224119999999</v>
      </c>
      <c r="I47">
        <v>18881.81336</v>
      </c>
      <c r="J47">
        <v>19357.05559</v>
      </c>
      <c r="K47">
        <v>19881.879540000002</v>
      </c>
      <c r="L47">
        <v>20452.939640000001</v>
      </c>
      <c r="M47">
        <v>21069.34549</v>
      </c>
      <c r="N47">
        <v>21729.260610000001</v>
      </c>
      <c r="O47">
        <v>22429.616330000001</v>
      </c>
      <c r="P47">
        <v>23073.755829999998</v>
      </c>
      <c r="Q47">
        <v>23635.16389</v>
      </c>
      <c r="R47">
        <v>24112.278900000001</v>
      </c>
      <c r="S47">
        <v>24516.876459999999</v>
      </c>
      <c r="T47">
        <v>24864.218099999998</v>
      </c>
      <c r="U47">
        <v>25168.603459999998</v>
      </c>
      <c r="V47">
        <v>25441.228469999998</v>
      </c>
      <c r="W47">
        <v>25690.92945</v>
      </c>
      <c r="X47">
        <v>25924.245200000001</v>
      </c>
      <c r="Y47">
        <v>26145.68028</v>
      </c>
      <c r="Z47">
        <v>26358.152249999999</v>
      </c>
      <c r="AA47">
        <v>26563.447080000002</v>
      </c>
      <c r="AB47">
        <v>26762.550350000001</v>
      </c>
      <c r="AC47">
        <v>26955.941599999998</v>
      </c>
      <c r="AD47">
        <v>27143.758119999999</v>
      </c>
      <c r="AE47">
        <v>27264.49309</v>
      </c>
      <c r="AF47">
        <v>27316.36348</v>
      </c>
      <c r="AG47">
        <v>27312.844069999999</v>
      </c>
      <c r="AH47">
        <v>27270.54408</v>
      </c>
      <c r="AI47">
        <v>27203.327959999999</v>
      </c>
      <c r="AJ47">
        <v>27120.955900000001</v>
      </c>
      <c r="AK47">
        <v>27029.56783</v>
      </c>
      <c r="AL47">
        <v>26932.62844</v>
      </c>
      <c r="AM47">
        <v>26831.80906</v>
      </c>
      <c r="AN47">
        <v>26727.65811</v>
      </c>
    </row>
    <row r="48" spans="1:40" x14ac:dyDescent="0.25">
      <c r="A48" s="7" t="s">
        <v>235</v>
      </c>
      <c r="B48" t="s">
        <v>300</v>
      </c>
      <c r="C48">
        <v>37402</v>
      </c>
      <c r="D48">
        <v>36973.299890000002</v>
      </c>
      <c r="E48">
        <v>36333.425069999998</v>
      </c>
      <c r="F48">
        <v>35708.94571</v>
      </c>
      <c r="G48">
        <v>35305.466500000002</v>
      </c>
      <c r="H48">
        <v>35142.639949999997</v>
      </c>
      <c r="I48">
        <v>35194.18924</v>
      </c>
      <c r="J48">
        <v>35426.011500000001</v>
      </c>
      <c r="K48">
        <v>35800.525730000001</v>
      </c>
      <c r="L48">
        <v>36291.05788</v>
      </c>
      <c r="M48">
        <v>36878.83221</v>
      </c>
      <c r="N48">
        <v>37549.449269999997</v>
      </c>
      <c r="O48">
        <v>38293.187669999999</v>
      </c>
      <c r="P48">
        <v>39030.266479999998</v>
      </c>
      <c r="Q48">
        <v>39730.041340000003</v>
      </c>
      <c r="R48">
        <v>40376.407950000001</v>
      </c>
      <c r="S48">
        <v>40967.529490000001</v>
      </c>
      <c r="T48">
        <v>41508.996319999998</v>
      </c>
      <c r="U48">
        <v>42017.417730000001</v>
      </c>
      <c r="V48">
        <v>42499.176769999998</v>
      </c>
      <c r="W48">
        <v>42958.519569999997</v>
      </c>
      <c r="X48">
        <v>43399.062389999999</v>
      </c>
      <c r="Y48">
        <v>43823.981209999998</v>
      </c>
      <c r="Z48">
        <v>44236.035580000003</v>
      </c>
      <c r="AA48">
        <v>44637.615720000002</v>
      </c>
      <c r="AB48">
        <v>45030.730669999997</v>
      </c>
      <c r="AC48">
        <v>45417.099759999997</v>
      </c>
      <c r="AD48">
        <v>45798.157599999999</v>
      </c>
      <c r="AE48">
        <v>46073.70276</v>
      </c>
      <c r="AF48">
        <v>46223.950989999998</v>
      </c>
      <c r="AG48">
        <v>46257.665059999999</v>
      </c>
      <c r="AH48">
        <v>46196.258970000003</v>
      </c>
      <c r="AI48">
        <v>46063.19872</v>
      </c>
      <c r="AJ48">
        <v>45879.33322</v>
      </c>
      <c r="AK48">
        <v>45661.47769</v>
      </c>
      <c r="AL48">
        <v>45422.429470000003</v>
      </c>
      <c r="AM48">
        <v>45171.517910000002</v>
      </c>
      <c r="AN48">
        <v>44915.275759999997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1084939.4720000001</v>
      </c>
      <c r="E49">
        <v>1097555.334</v>
      </c>
      <c r="F49">
        <v>1110134.554</v>
      </c>
      <c r="G49">
        <v>1122520.1059999999</v>
      </c>
      <c r="H49">
        <v>1134471.92</v>
      </c>
      <c r="I49">
        <v>1146004.0419999999</v>
      </c>
      <c r="J49">
        <v>1157156.0190000001</v>
      </c>
      <c r="K49">
        <v>1167599.57</v>
      </c>
      <c r="L49">
        <v>1177296.2279999999</v>
      </c>
      <c r="M49">
        <v>1186357.551</v>
      </c>
      <c r="N49">
        <v>1194820.0379999999</v>
      </c>
      <c r="O49">
        <v>1202655.95</v>
      </c>
      <c r="P49">
        <v>1210233.2520000001</v>
      </c>
      <c r="Q49">
        <v>1218028.6140000001</v>
      </c>
      <c r="R49">
        <v>1225813.368</v>
      </c>
      <c r="S49">
        <v>1233371.247</v>
      </c>
      <c r="T49">
        <v>1240567.068</v>
      </c>
      <c r="U49">
        <v>1247461.0989999999</v>
      </c>
      <c r="V49">
        <v>1253999.905</v>
      </c>
      <c r="W49">
        <v>1260132.6440000001</v>
      </c>
      <c r="X49">
        <v>1265839.7620000001</v>
      </c>
      <c r="Y49">
        <v>1271121.7490000001</v>
      </c>
      <c r="Z49">
        <v>1275989.0830000001</v>
      </c>
      <c r="AA49">
        <v>1280456.6980000001</v>
      </c>
      <c r="AB49">
        <v>1284539.166</v>
      </c>
      <c r="AC49">
        <v>1288250.4779999999</v>
      </c>
      <c r="AD49">
        <v>1291602.3799999999</v>
      </c>
      <c r="AE49">
        <v>1295033.2579999999</v>
      </c>
      <c r="AF49">
        <v>1298810.1950000001</v>
      </c>
      <c r="AG49">
        <v>1302735.7220000001</v>
      </c>
      <c r="AH49">
        <v>1306616.8330000001</v>
      </c>
      <c r="AI49">
        <v>1310323.4129999999</v>
      </c>
      <c r="AJ49">
        <v>1313779.848</v>
      </c>
      <c r="AK49">
        <v>1316948.4720000001</v>
      </c>
      <c r="AL49">
        <v>1319815.1410000001</v>
      </c>
      <c r="AM49">
        <v>1322378.8419999999</v>
      </c>
      <c r="AN49">
        <v>1324644.7879999999</v>
      </c>
    </row>
    <row r="50" spans="1:40" x14ac:dyDescent="0.25">
      <c r="A50" s="7" t="s">
        <v>235</v>
      </c>
      <c r="B50" t="s">
        <v>302</v>
      </c>
      <c r="C50">
        <v>1078867</v>
      </c>
      <c r="D50">
        <v>1091347.405</v>
      </c>
      <c r="E50">
        <v>1104905.344</v>
      </c>
      <c r="F50">
        <v>1119455.398</v>
      </c>
      <c r="G50">
        <v>1134321.04</v>
      </c>
      <c r="H50">
        <v>1148623.9099999999</v>
      </c>
      <c r="I50">
        <v>1161845.0109999999</v>
      </c>
      <c r="J50">
        <v>1173779.3959999999</v>
      </c>
      <c r="K50">
        <v>1184476.6000000001</v>
      </c>
      <c r="L50">
        <v>1194278.2439999999</v>
      </c>
      <c r="M50">
        <v>1203492.6839999999</v>
      </c>
      <c r="N50">
        <v>1212378.524</v>
      </c>
      <c r="O50">
        <v>1221156.929</v>
      </c>
      <c r="P50">
        <v>1229833.2649999999</v>
      </c>
      <c r="Q50">
        <v>1238328.175</v>
      </c>
      <c r="R50">
        <v>1246638.0649999999</v>
      </c>
      <c r="S50">
        <v>1254776.9920000001</v>
      </c>
      <c r="T50">
        <v>1262747.9339999999</v>
      </c>
      <c r="U50">
        <v>1270543.29</v>
      </c>
      <c r="V50">
        <v>1278148.145</v>
      </c>
      <c r="W50">
        <v>1285556.9380000001</v>
      </c>
      <c r="X50">
        <v>1292763.1370000001</v>
      </c>
      <c r="Y50">
        <v>1299757.68</v>
      </c>
      <c r="Z50">
        <v>1306529.003</v>
      </c>
      <c r="AA50">
        <v>1313064.392</v>
      </c>
      <c r="AB50">
        <v>1319349.159</v>
      </c>
      <c r="AC50">
        <v>1325368.3370000001</v>
      </c>
      <c r="AD50">
        <v>1331105.713</v>
      </c>
      <c r="AE50">
        <v>1336422.666</v>
      </c>
      <c r="AF50">
        <v>1341359.2390000001</v>
      </c>
      <c r="AG50">
        <v>1346001.2949999999</v>
      </c>
      <c r="AH50">
        <v>1350391.463</v>
      </c>
      <c r="AI50">
        <v>1354523.425</v>
      </c>
      <c r="AJ50">
        <v>1358361.2120000001</v>
      </c>
      <c r="AK50">
        <v>1361858.17</v>
      </c>
      <c r="AL50">
        <v>1364967.825</v>
      </c>
      <c r="AM50">
        <v>1367648.12</v>
      </c>
      <c r="AN50">
        <v>1369861.787</v>
      </c>
    </row>
    <row r="51" spans="1:40" x14ac:dyDescent="0.25">
      <c r="A51" s="7" t="s">
        <v>235</v>
      </c>
      <c r="B51" t="s">
        <v>303</v>
      </c>
      <c r="C51">
        <v>24045</v>
      </c>
      <c r="D51">
        <v>24290.66821</v>
      </c>
      <c r="E51">
        <v>24527.030729999999</v>
      </c>
      <c r="F51">
        <v>24793.08193</v>
      </c>
      <c r="G51">
        <v>25086.248540000001</v>
      </c>
      <c r="H51">
        <v>25374.482169999999</v>
      </c>
      <c r="I51">
        <v>25634.06652</v>
      </c>
      <c r="J51">
        <v>25852.877479999999</v>
      </c>
      <c r="K51">
        <v>26020.109339999999</v>
      </c>
      <c r="L51">
        <v>26135.652129999999</v>
      </c>
      <c r="M51">
        <v>26210.85468</v>
      </c>
      <c r="N51">
        <v>26251.715649999998</v>
      </c>
      <c r="O51">
        <v>26259.347519999999</v>
      </c>
      <c r="P51">
        <v>26255.27765</v>
      </c>
      <c r="Q51">
        <v>26273.336910000002</v>
      </c>
      <c r="R51">
        <v>26306.222679999999</v>
      </c>
      <c r="S51">
        <v>26346.374469999999</v>
      </c>
      <c r="T51">
        <v>26389.138709999999</v>
      </c>
      <c r="U51">
        <v>26441.720840000002</v>
      </c>
      <c r="V51">
        <v>26500.677299999999</v>
      </c>
      <c r="W51">
        <v>26560.678830000001</v>
      </c>
      <c r="X51">
        <v>26618.61117</v>
      </c>
      <c r="Y51">
        <v>26672.80501</v>
      </c>
      <c r="Z51">
        <v>26722.359649999999</v>
      </c>
      <c r="AA51">
        <v>26766.796460000001</v>
      </c>
      <c r="AB51">
        <v>26805.84419</v>
      </c>
      <c r="AC51">
        <v>26839.367539999999</v>
      </c>
      <c r="AD51">
        <v>26867.288799999998</v>
      </c>
      <c r="AE51">
        <v>26892.975330000001</v>
      </c>
      <c r="AF51">
        <v>26933.948799999998</v>
      </c>
      <c r="AG51">
        <v>26986.107899999999</v>
      </c>
      <c r="AH51">
        <v>27044.614989999998</v>
      </c>
      <c r="AI51">
        <v>27106.00417</v>
      </c>
      <c r="AJ51">
        <v>27167.829160000001</v>
      </c>
      <c r="AK51">
        <v>27228.324499999999</v>
      </c>
      <c r="AL51">
        <v>27286.189330000001</v>
      </c>
      <c r="AM51">
        <v>27340.440330000001</v>
      </c>
      <c r="AN51">
        <v>27390.302449999999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31180969.800000001</v>
      </c>
      <c r="E52">
        <v>31524372.190000001</v>
      </c>
      <c r="F52">
        <v>31875485.969999999</v>
      </c>
      <c r="G52">
        <v>32228730.870000001</v>
      </c>
      <c r="H52">
        <v>32572966.539999999</v>
      </c>
      <c r="I52">
        <v>32904900.149999999</v>
      </c>
      <c r="J52">
        <v>33222903.48</v>
      </c>
      <c r="K52">
        <v>33521040.27</v>
      </c>
      <c r="L52">
        <v>33799421.770000003</v>
      </c>
      <c r="M52">
        <v>34060632.450000003</v>
      </c>
      <c r="N52">
        <v>34306582.009999998</v>
      </c>
      <c r="O52">
        <v>34538537.789999999</v>
      </c>
      <c r="P52">
        <v>34759934.68</v>
      </c>
      <c r="Q52">
        <v>34978628.509999998</v>
      </c>
      <c r="R52">
        <v>35193003.43</v>
      </c>
      <c r="S52">
        <v>35401448.390000001</v>
      </c>
      <c r="T52">
        <v>35602972.509999998</v>
      </c>
      <c r="U52">
        <v>35798886.43</v>
      </c>
      <c r="V52">
        <v>35988373.140000001</v>
      </c>
      <c r="W52">
        <v>36170576.840000004</v>
      </c>
      <c r="X52">
        <v>36344934.82</v>
      </c>
      <c r="Y52">
        <v>36511086.009999998</v>
      </c>
      <c r="Z52">
        <v>36668778.789999999</v>
      </c>
      <c r="AA52">
        <v>36817839.25</v>
      </c>
      <c r="AB52">
        <v>36958104</v>
      </c>
      <c r="AC52">
        <v>37089445.140000001</v>
      </c>
      <c r="AD52">
        <v>37211731.439999998</v>
      </c>
      <c r="AE52">
        <v>37327045.399999999</v>
      </c>
      <c r="AF52">
        <v>37439553.280000001</v>
      </c>
      <c r="AG52">
        <v>37547980.990000002</v>
      </c>
      <c r="AH52">
        <v>37650917.850000001</v>
      </c>
      <c r="AI52">
        <v>37747298.18</v>
      </c>
      <c r="AJ52">
        <v>37836332.350000001</v>
      </c>
      <c r="AK52">
        <v>37917448.5</v>
      </c>
      <c r="AL52">
        <v>37990237.689999998</v>
      </c>
      <c r="AM52">
        <v>38054401.780000001</v>
      </c>
      <c r="AN52">
        <v>38109704.689999998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2607894.9649999999</v>
      </c>
      <c r="E53">
        <v>2632470.8190000001</v>
      </c>
      <c r="F53">
        <v>2654439</v>
      </c>
      <c r="G53">
        <v>2676206.9360000002</v>
      </c>
      <c r="H53">
        <v>2698893.3509999998</v>
      </c>
      <c r="I53">
        <v>2723730.946</v>
      </c>
      <c r="J53">
        <v>2750784.3840000001</v>
      </c>
      <c r="K53">
        <v>2778104.5180000002</v>
      </c>
      <c r="L53">
        <v>2805523.1660000002</v>
      </c>
      <c r="M53">
        <v>2833346.764</v>
      </c>
      <c r="N53">
        <v>2861561.36</v>
      </c>
      <c r="O53">
        <v>2889819.61</v>
      </c>
      <c r="P53">
        <v>2917425.5669999998</v>
      </c>
      <c r="Q53">
        <v>2945508.7489999998</v>
      </c>
      <c r="R53">
        <v>2973122.5989999999</v>
      </c>
      <c r="S53">
        <v>2999529.4169999999</v>
      </c>
      <c r="T53">
        <v>3024353.4849999999</v>
      </c>
      <c r="U53">
        <v>3047833.95</v>
      </c>
      <c r="V53">
        <v>3069826.5010000002</v>
      </c>
      <c r="W53">
        <v>3090258.0449999999</v>
      </c>
      <c r="X53">
        <v>3109130.463</v>
      </c>
      <c r="Y53">
        <v>3126493.6490000002</v>
      </c>
      <c r="Z53">
        <v>3142420.2220000001</v>
      </c>
      <c r="AA53">
        <v>3156991.2740000002</v>
      </c>
      <c r="AB53">
        <v>3170284.78</v>
      </c>
      <c r="AC53">
        <v>3182376.6150000002</v>
      </c>
      <c r="AD53">
        <v>3193338.4389999998</v>
      </c>
      <c r="AE53">
        <v>3202738.1179999998</v>
      </c>
      <c r="AF53">
        <v>3211188.5970000001</v>
      </c>
      <c r="AG53">
        <v>3218256.7030000002</v>
      </c>
      <c r="AH53">
        <v>3223766.64</v>
      </c>
      <c r="AI53">
        <v>3227821.8280000002</v>
      </c>
      <c r="AJ53">
        <v>3230672.7280000001</v>
      </c>
      <c r="AK53">
        <v>3232615.3620000002</v>
      </c>
      <c r="AL53">
        <v>3233936.1490000002</v>
      </c>
      <c r="AM53">
        <v>3234890.7820000001</v>
      </c>
      <c r="AN53">
        <v>3235701.8360000001</v>
      </c>
    </row>
    <row r="54" spans="1:40" x14ac:dyDescent="0.25">
      <c r="A54" s="23" t="s">
        <v>237</v>
      </c>
      <c r="B54" t="s">
        <v>306</v>
      </c>
      <c r="C54">
        <v>37645</v>
      </c>
      <c r="D54">
        <v>37974.293369999999</v>
      </c>
      <c r="E54">
        <v>38282.426979999997</v>
      </c>
      <c r="F54">
        <v>38698.036549999997</v>
      </c>
      <c r="G54">
        <v>39188.724159999998</v>
      </c>
      <c r="H54">
        <v>39529.448299999996</v>
      </c>
      <c r="I54">
        <v>39744.30558</v>
      </c>
      <c r="J54">
        <v>39849.955099999999</v>
      </c>
      <c r="K54">
        <v>39884.321909999999</v>
      </c>
      <c r="L54">
        <v>39843.880259999998</v>
      </c>
      <c r="M54">
        <v>39756.901899999997</v>
      </c>
      <c r="N54">
        <v>39633.34216</v>
      </c>
      <c r="O54">
        <v>39472.97395</v>
      </c>
      <c r="P54">
        <v>39318.514600000002</v>
      </c>
      <c r="Q54">
        <v>39239.41128</v>
      </c>
      <c r="R54">
        <v>39207.60598</v>
      </c>
      <c r="S54">
        <v>39206.278279999999</v>
      </c>
      <c r="T54">
        <v>39224.255519999999</v>
      </c>
      <c r="U54">
        <v>39270.016889999999</v>
      </c>
      <c r="V54">
        <v>39334.984669999998</v>
      </c>
      <c r="W54">
        <v>39406.825709999997</v>
      </c>
      <c r="X54">
        <v>39479.228719999999</v>
      </c>
      <c r="Y54">
        <v>39548.610690000001</v>
      </c>
      <c r="Z54">
        <v>39612.778409999999</v>
      </c>
      <c r="AA54">
        <v>39670.318879999999</v>
      </c>
      <c r="AB54">
        <v>39720.234109999998</v>
      </c>
      <c r="AC54">
        <v>39761.812339999997</v>
      </c>
      <c r="AD54">
        <v>39794.496509999997</v>
      </c>
      <c r="AE54">
        <v>39830.050439999999</v>
      </c>
      <c r="AF54">
        <v>39907.411549999997</v>
      </c>
      <c r="AG54">
        <v>40013.747040000002</v>
      </c>
      <c r="AH54">
        <v>40139.23749</v>
      </c>
      <c r="AI54">
        <v>40276.083489999997</v>
      </c>
      <c r="AJ54">
        <v>40418.07389</v>
      </c>
      <c r="AK54">
        <v>40560.38478</v>
      </c>
      <c r="AL54">
        <v>40699.35097</v>
      </c>
      <c r="AM54">
        <v>40832.214630000002</v>
      </c>
      <c r="AN54">
        <v>40956.886079999997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27707.103869999999</v>
      </c>
      <c r="E55">
        <v>27896.664799999999</v>
      </c>
      <c r="F55">
        <v>28130.495419999999</v>
      </c>
      <c r="G55">
        <v>28438.290560000001</v>
      </c>
      <c r="H55">
        <v>28930.394690000001</v>
      </c>
      <c r="I55">
        <v>29430.386910000001</v>
      </c>
      <c r="J55">
        <v>29848.157640000001</v>
      </c>
      <c r="K55">
        <v>30071.416880000001</v>
      </c>
      <c r="L55">
        <v>30109.821629999999</v>
      </c>
      <c r="M55">
        <v>30005.908149999999</v>
      </c>
      <c r="N55">
        <v>29777.559219999999</v>
      </c>
      <c r="O55">
        <v>29423.705480000001</v>
      </c>
      <c r="P55">
        <v>29038.441790000001</v>
      </c>
      <c r="Q55">
        <v>28753.90987</v>
      </c>
      <c r="R55">
        <v>28522.73515</v>
      </c>
      <c r="S55">
        <v>28314.891469999999</v>
      </c>
      <c r="T55">
        <v>28116.004799999999</v>
      </c>
      <c r="U55">
        <v>27971.49336</v>
      </c>
      <c r="V55">
        <v>27861.94973</v>
      </c>
      <c r="W55">
        <v>27766.986219999999</v>
      </c>
      <c r="X55">
        <v>27676.383570000002</v>
      </c>
      <c r="Y55">
        <v>27585.408869999999</v>
      </c>
      <c r="Z55">
        <v>27492.079890000001</v>
      </c>
      <c r="AA55">
        <v>27395.780650000001</v>
      </c>
      <c r="AB55">
        <v>27296.524150000001</v>
      </c>
      <c r="AC55">
        <v>27194.622780000002</v>
      </c>
      <c r="AD55">
        <v>27090.482980000001</v>
      </c>
      <c r="AE55">
        <v>26979.28313</v>
      </c>
      <c r="AF55">
        <v>26930.066790000001</v>
      </c>
      <c r="AG55">
        <v>26915.537209999999</v>
      </c>
      <c r="AH55">
        <v>26917.638940000001</v>
      </c>
      <c r="AI55">
        <v>26927.20189</v>
      </c>
      <c r="AJ55">
        <v>26939.764360000001</v>
      </c>
      <c r="AK55">
        <v>26953.173630000001</v>
      </c>
      <c r="AL55">
        <v>26966.370709999999</v>
      </c>
      <c r="AM55">
        <v>26978.786649999998</v>
      </c>
      <c r="AN55">
        <v>26990.04305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23210.87196</v>
      </c>
      <c r="E56">
        <v>23746.67224</v>
      </c>
      <c r="F56">
        <v>24349.034149999999</v>
      </c>
      <c r="G56">
        <v>24925.08714</v>
      </c>
      <c r="H56">
        <v>26565.384870000002</v>
      </c>
      <c r="I56">
        <v>28084.45349</v>
      </c>
      <c r="J56">
        <v>29054.072909999999</v>
      </c>
      <c r="K56">
        <v>29389.280849999999</v>
      </c>
      <c r="L56">
        <v>29128.44284</v>
      </c>
      <c r="M56">
        <v>28325.69803</v>
      </c>
      <c r="N56">
        <v>26994.16534</v>
      </c>
      <c r="O56">
        <v>25104.73992</v>
      </c>
      <c r="P56">
        <v>24527.227589999999</v>
      </c>
      <c r="Q56">
        <v>24587.49957</v>
      </c>
      <c r="R56">
        <v>24894.1662</v>
      </c>
      <c r="S56">
        <v>25246.777320000001</v>
      </c>
      <c r="T56">
        <v>25537.384290000002</v>
      </c>
      <c r="U56">
        <v>25737.589349999998</v>
      </c>
      <c r="V56">
        <v>25872.437249999999</v>
      </c>
      <c r="W56">
        <v>25933.2209</v>
      </c>
      <c r="X56">
        <v>25916.152129999999</v>
      </c>
      <c r="Y56">
        <v>25820.9038</v>
      </c>
      <c r="Z56">
        <v>25649.487359999999</v>
      </c>
      <c r="AA56">
        <v>25405.460149999999</v>
      </c>
      <c r="AB56">
        <v>25093.342489999999</v>
      </c>
      <c r="AC56">
        <v>24718.274580000001</v>
      </c>
      <c r="AD56">
        <v>24285.750609999999</v>
      </c>
      <c r="AE56">
        <v>24141.320090000001</v>
      </c>
      <c r="AF56">
        <v>24119.968690000002</v>
      </c>
      <c r="AG56">
        <v>24112.084869999999</v>
      </c>
      <c r="AH56">
        <v>24062.09866</v>
      </c>
      <c r="AI56">
        <v>23942.125889999999</v>
      </c>
      <c r="AJ56">
        <v>23738.742569999999</v>
      </c>
      <c r="AK56">
        <v>23445.94961</v>
      </c>
      <c r="AL56">
        <v>23061.446390000001</v>
      </c>
      <c r="AM56">
        <v>22584.752710000001</v>
      </c>
      <c r="AN56">
        <v>22016.378580000001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2310.381085</v>
      </c>
      <c r="E57">
        <v>2771.803206</v>
      </c>
      <c r="F57">
        <v>3424.3495549999998</v>
      </c>
      <c r="G57">
        <v>4277.5883249999997</v>
      </c>
      <c r="H57">
        <v>5522.0238429999999</v>
      </c>
      <c r="I57">
        <v>7041.6463409999997</v>
      </c>
      <c r="J57">
        <v>8765.6529480000008</v>
      </c>
      <c r="K57">
        <v>10652.582770000001</v>
      </c>
      <c r="L57">
        <v>12670.284159999999</v>
      </c>
      <c r="M57">
        <v>14773.005880000001</v>
      </c>
      <c r="N57">
        <v>16867.428879999999</v>
      </c>
      <c r="O57">
        <v>18781.485659999998</v>
      </c>
      <c r="P57">
        <v>21255.498179999999</v>
      </c>
      <c r="Q57">
        <v>24256.381410000002</v>
      </c>
      <c r="R57">
        <v>27703.612260000002</v>
      </c>
      <c r="S57">
        <v>31543.963599999999</v>
      </c>
      <c r="T57">
        <v>35736.313779999997</v>
      </c>
      <c r="U57">
        <v>39342.399310000001</v>
      </c>
      <c r="V57">
        <v>42644.823759999999</v>
      </c>
      <c r="W57">
        <v>45789.629330000003</v>
      </c>
      <c r="X57">
        <v>48861.430639999999</v>
      </c>
      <c r="Y57">
        <v>51905.946060000002</v>
      </c>
      <c r="Z57">
        <v>54945.549729999999</v>
      </c>
      <c r="AA57">
        <v>57989.00389</v>
      </c>
      <c r="AB57">
        <v>61037.188970000003</v>
      </c>
      <c r="AC57">
        <v>64086.562570000002</v>
      </c>
      <c r="AD57">
        <v>67131.108030000003</v>
      </c>
      <c r="AE57">
        <v>69382.717940000002</v>
      </c>
      <c r="AF57">
        <v>71147.505130000005</v>
      </c>
      <c r="AG57">
        <v>72522.703160000005</v>
      </c>
      <c r="AH57">
        <v>73562.945430000007</v>
      </c>
      <c r="AI57">
        <v>74296.713959999906</v>
      </c>
      <c r="AJ57">
        <v>74736.721279999998</v>
      </c>
      <c r="AK57">
        <v>74885.696110000004</v>
      </c>
      <c r="AL57">
        <v>74739.771989999994</v>
      </c>
      <c r="AM57">
        <v>74290.770629999999</v>
      </c>
      <c r="AN57">
        <v>73528.050329999998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3008.1751629999999</v>
      </c>
      <c r="E58">
        <v>2980.0260800000001</v>
      </c>
      <c r="F58">
        <v>2938.5716280000001</v>
      </c>
      <c r="G58">
        <v>2882.2413649999999</v>
      </c>
      <c r="H58">
        <v>3150.5889189999998</v>
      </c>
      <c r="I58">
        <v>3543.5158649999998</v>
      </c>
      <c r="J58">
        <v>3977.4657739999998</v>
      </c>
      <c r="K58">
        <v>4411.2507180000002</v>
      </c>
      <c r="L58">
        <v>4819.8550420000001</v>
      </c>
      <c r="M58">
        <v>5181.1566549999998</v>
      </c>
      <c r="N58">
        <v>5464.9085729999997</v>
      </c>
      <c r="O58">
        <v>5627.545083</v>
      </c>
      <c r="P58">
        <v>5630.1544709999998</v>
      </c>
      <c r="Q58">
        <v>5548.14977</v>
      </c>
      <c r="R58">
        <v>5406.5518009999996</v>
      </c>
      <c r="S58">
        <v>5221.2297250000001</v>
      </c>
      <c r="T58">
        <v>5002.9180159999996</v>
      </c>
      <c r="U58">
        <v>4852.2029009999997</v>
      </c>
      <c r="V58">
        <v>4734.1472729999996</v>
      </c>
      <c r="W58">
        <v>4627.304529</v>
      </c>
      <c r="X58">
        <v>4521.1101250000002</v>
      </c>
      <c r="Y58">
        <v>4410.6313019999998</v>
      </c>
      <c r="Z58">
        <v>4293.8971940000001</v>
      </c>
      <c r="AA58">
        <v>4170.4970389999999</v>
      </c>
      <c r="AB58">
        <v>4040.823934</v>
      </c>
      <c r="AC58">
        <v>3905.6742909999998</v>
      </c>
      <c r="AD58">
        <v>3766.0251579999999</v>
      </c>
      <c r="AE58">
        <v>3658.446884</v>
      </c>
      <c r="AF58">
        <v>3564.2957139999999</v>
      </c>
      <c r="AG58">
        <v>3470.7916310000001</v>
      </c>
      <c r="AH58">
        <v>3372.1762159999998</v>
      </c>
      <c r="AI58">
        <v>3266.1656119999998</v>
      </c>
      <c r="AJ58">
        <v>3152.1943980000001</v>
      </c>
      <c r="AK58">
        <v>3030.5074060000002</v>
      </c>
      <c r="AL58">
        <v>2901.6996020000001</v>
      </c>
      <c r="AM58">
        <v>2766.498259</v>
      </c>
      <c r="AN58">
        <v>2625.6750950000001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108.4014631</v>
      </c>
      <c r="E59">
        <v>190.0138249</v>
      </c>
      <c r="F59">
        <v>365.57945189999998</v>
      </c>
      <c r="G59">
        <v>733.45036549999998</v>
      </c>
      <c r="H59">
        <v>1496.971405</v>
      </c>
      <c r="I59">
        <v>2993.968797</v>
      </c>
      <c r="J59">
        <v>5820.0606109999999</v>
      </c>
      <c r="K59">
        <v>11016.07619</v>
      </c>
      <c r="L59">
        <v>20369.536609999999</v>
      </c>
      <c r="M59">
        <v>36865.818979999996</v>
      </c>
      <c r="N59">
        <v>65247.529880000002</v>
      </c>
      <c r="O59">
        <v>112469.9148</v>
      </c>
      <c r="P59">
        <v>153275.67970000001</v>
      </c>
      <c r="Q59">
        <v>184730.5821</v>
      </c>
      <c r="R59">
        <v>208241.66390000001</v>
      </c>
      <c r="S59">
        <v>226174.55919999999</v>
      </c>
      <c r="T59">
        <v>240419.30050000001</v>
      </c>
      <c r="U59">
        <v>248854.56109999999</v>
      </c>
      <c r="V59">
        <v>254197.77600000001</v>
      </c>
      <c r="W59">
        <v>257801.98329999999</v>
      </c>
      <c r="X59">
        <v>260399.62160000001</v>
      </c>
      <c r="Y59">
        <v>262370.7144</v>
      </c>
      <c r="Z59">
        <v>263903.74249999999</v>
      </c>
      <c r="AA59">
        <v>265086.12270000001</v>
      </c>
      <c r="AB59">
        <v>265953.08720000001</v>
      </c>
      <c r="AC59">
        <v>266514.36680000002</v>
      </c>
      <c r="AD59">
        <v>266768.04060000001</v>
      </c>
      <c r="AE59">
        <v>266139.55180000002</v>
      </c>
      <c r="AF59">
        <v>264923.18540000002</v>
      </c>
      <c r="AG59">
        <v>262995.28370000003</v>
      </c>
      <c r="AH59">
        <v>260311.1715</v>
      </c>
      <c r="AI59">
        <v>256860.8695</v>
      </c>
      <c r="AJ59">
        <v>252648.54870000001</v>
      </c>
      <c r="AK59">
        <v>247681.62299999999</v>
      </c>
      <c r="AL59">
        <v>241965.91099999999</v>
      </c>
      <c r="AM59">
        <v>235504.75</v>
      </c>
      <c r="AN59">
        <v>228300.59390000001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511.12608840000001</v>
      </c>
      <c r="E60">
        <v>636.92150730000003</v>
      </c>
      <c r="F60">
        <v>821.95530910000002</v>
      </c>
      <c r="G60">
        <v>1075.158647</v>
      </c>
      <c r="H60">
        <v>1336.35186</v>
      </c>
      <c r="I60">
        <v>1571.459621</v>
      </c>
      <c r="J60">
        <v>1765.0933170000001</v>
      </c>
      <c r="K60">
        <v>1915.073742</v>
      </c>
      <c r="L60">
        <v>2023.7645689999999</v>
      </c>
      <c r="M60">
        <v>2092.4492009999999</v>
      </c>
      <c r="N60">
        <v>2117.6228980000001</v>
      </c>
      <c r="O60">
        <v>2090.472964</v>
      </c>
      <c r="P60">
        <v>2118.718265</v>
      </c>
      <c r="Q60">
        <v>2177.4458220000001</v>
      </c>
      <c r="R60">
        <v>2246.7903550000001</v>
      </c>
      <c r="S60">
        <v>2315.6019150000002</v>
      </c>
      <c r="T60">
        <v>2377.2948929999998</v>
      </c>
      <c r="U60">
        <v>2393.7046270000001</v>
      </c>
      <c r="V60">
        <v>2384.8248100000001</v>
      </c>
      <c r="W60">
        <v>2359.866176</v>
      </c>
      <c r="X60">
        <v>2323.999264</v>
      </c>
      <c r="Y60">
        <v>2280.1995459999998</v>
      </c>
      <c r="Z60">
        <v>2230.2783490000002</v>
      </c>
      <c r="AA60">
        <v>2175.4367849999999</v>
      </c>
      <c r="AB60">
        <v>2116.5527590000002</v>
      </c>
      <c r="AC60">
        <v>2054.3327290000002</v>
      </c>
      <c r="AD60">
        <v>1989.385908</v>
      </c>
      <c r="AE60">
        <v>1915.8122840000001</v>
      </c>
      <c r="AF60">
        <v>1838.005328</v>
      </c>
      <c r="AG60">
        <v>1756.5467630000001</v>
      </c>
      <c r="AH60">
        <v>1672.2448770000001</v>
      </c>
      <c r="AI60">
        <v>1585.9227060000001</v>
      </c>
      <c r="AJ60">
        <v>1498.338546</v>
      </c>
      <c r="AK60">
        <v>1410.152902</v>
      </c>
      <c r="AL60">
        <v>1321.924344</v>
      </c>
      <c r="AM60">
        <v>1234.1224500000001</v>
      </c>
      <c r="AN60">
        <v>1147.1489260000001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4806.7550440000005</v>
      </c>
      <c r="E61">
        <v>5121.3350849999997</v>
      </c>
      <c r="F61">
        <v>5498.8122400000002</v>
      </c>
      <c r="G61">
        <v>5906.5865450000001</v>
      </c>
      <c r="H61">
        <v>6507.6734729999998</v>
      </c>
      <c r="I61">
        <v>7064.9750299999996</v>
      </c>
      <c r="J61">
        <v>7486.1189379999996</v>
      </c>
      <c r="K61">
        <v>7750.2938670000003</v>
      </c>
      <c r="L61">
        <v>7862.169065</v>
      </c>
      <c r="M61">
        <v>7827.7589440000002</v>
      </c>
      <c r="N61">
        <v>7640.3556319999998</v>
      </c>
      <c r="O61">
        <v>7279.8150750000004</v>
      </c>
      <c r="P61">
        <v>6962.9624279999998</v>
      </c>
      <c r="Q61">
        <v>6674.2418019999996</v>
      </c>
      <c r="R61">
        <v>6384.1855420000002</v>
      </c>
      <c r="S61">
        <v>6080.6904690000001</v>
      </c>
      <c r="T61">
        <v>5760.5180039999996</v>
      </c>
      <c r="U61">
        <v>5389.9867979999999</v>
      </c>
      <c r="V61">
        <v>5008.878412</v>
      </c>
      <c r="W61">
        <v>4632.445917</v>
      </c>
      <c r="X61">
        <v>4268.4235289999997</v>
      </c>
      <c r="Y61">
        <v>3920.7401970000001</v>
      </c>
      <c r="Z61">
        <v>3591.3593569999998</v>
      </c>
      <c r="AA61">
        <v>3281.1858269999998</v>
      </c>
      <c r="AB61">
        <v>2990.5119220000001</v>
      </c>
      <c r="AC61">
        <v>2719.2527020000002</v>
      </c>
      <c r="AD61">
        <v>2467.069266</v>
      </c>
      <c r="AE61">
        <v>2499.1968240000001</v>
      </c>
      <c r="AF61">
        <v>2678.8887540000001</v>
      </c>
      <c r="AG61">
        <v>2950.0903280000002</v>
      </c>
      <c r="AH61">
        <v>3286.3647890000002</v>
      </c>
      <c r="AI61">
        <v>3673.4865989999998</v>
      </c>
      <c r="AJ61">
        <v>4102.9115350000002</v>
      </c>
      <c r="AK61">
        <v>4568.79738</v>
      </c>
      <c r="AL61">
        <v>5066.3931769999999</v>
      </c>
      <c r="AM61">
        <v>5591.0468339999998</v>
      </c>
      <c r="AN61">
        <v>6137.5393219999996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0.86334707359999996</v>
      </c>
      <c r="E62">
        <v>3.3919204519999999</v>
      </c>
      <c r="F62">
        <v>17.792865240000001</v>
      </c>
      <c r="G62">
        <v>107.31857890000001</v>
      </c>
      <c r="H62">
        <v>299.68981530000002</v>
      </c>
      <c r="I62">
        <v>541.99506010000005</v>
      </c>
      <c r="J62">
        <v>767.58475580000004</v>
      </c>
      <c r="K62">
        <v>947.19122340000001</v>
      </c>
      <c r="L62">
        <v>1080.112601</v>
      </c>
      <c r="M62">
        <v>1174.1823400000001</v>
      </c>
      <c r="N62">
        <v>1234.4108329999999</v>
      </c>
      <c r="O62">
        <v>1259.718318</v>
      </c>
      <c r="P62">
        <v>1236.6129530000001</v>
      </c>
      <c r="Q62">
        <v>1191.3668379999999</v>
      </c>
      <c r="R62">
        <v>1134.5020300000001</v>
      </c>
      <c r="S62">
        <v>1071.7927979999999</v>
      </c>
      <c r="T62">
        <v>1006.395559</v>
      </c>
      <c r="U62">
        <v>920.2961444</v>
      </c>
      <c r="V62">
        <v>830.54965379999999</v>
      </c>
      <c r="W62">
        <v>744.2340375</v>
      </c>
      <c r="X62">
        <v>664.20791480000003</v>
      </c>
      <c r="Y62">
        <v>591.32581440000001</v>
      </c>
      <c r="Z62">
        <v>525.54537400000004</v>
      </c>
      <c r="AA62">
        <v>466.45448390000001</v>
      </c>
      <c r="AB62">
        <v>413.51280270000001</v>
      </c>
      <c r="AC62">
        <v>366.1594035</v>
      </c>
      <c r="AD62">
        <v>323.85694860000001</v>
      </c>
      <c r="AE62">
        <v>296.96464049999997</v>
      </c>
      <c r="AF62">
        <v>277.32973120000003</v>
      </c>
      <c r="AG62">
        <v>261.01718110000002</v>
      </c>
      <c r="AH62">
        <v>246.2244609</v>
      </c>
      <c r="AI62">
        <v>232.12661539999999</v>
      </c>
      <c r="AJ62">
        <v>218.36395540000001</v>
      </c>
      <c r="AK62">
        <v>204.798664</v>
      </c>
      <c r="AL62">
        <v>191.39636369999999</v>
      </c>
      <c r="AM62">
        <v>178.1688221</v>
      </c>
      <c r="AN62">
        <v>165.1471367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3783.929036</v>
      </c>
      <c r="E63">
        <v>3708.653065</v>
      </c>
      <c r="F63">
        <v>3615.2927260000001</v>
      </c>
      <c r="G63">
        <v>3505.4854620000001</v>
      </c>
      <c r="H63">
        <v>3619.2919529999999</v>
      </c>
      <c r="I63">
        <v>3751.4694079999999</v>
      </c>
      <c r="J63">
        <v>3829.8327420000001</v>
      </c>
      <c r="K63">
        <v>3836.2421720000002</v>
      </c>
      <c r="L63">
        <v>3772.1041150000001</v>
      </c>
      <c r="M63">
        <v>3642.6923320000001</v>
      </c>
      <c r="N63">
        <v>3449.1223209999998</v>
      </c>
      <c r="O63">
        <v>3187.8824220000001</v>
      </c>
      <c r="P63">
        <v>3028.1304230000001</v>
      </c>
      <c r="Q63">
        <v>2917.7896890000002</v>
      </c>
      <c r="R63">
        <v>2822.926453</v>
      </c>
      <c r="S63">
        <v>2727.6788929999998</v>
      </c>
      <c r="T63">
        <v>2625.068718</v>
      </c>
      <c r="U63">
        <v>2566.0467800000001</v>
      </c>
      <c r="V63">
        <v>2527.350418</v>
      </c>
      <c r="W63">
        <v>2495.2592789999999</v>
      </c>
      <c r="X63">
        <v>2462.9085639999998</v>
      </c>
      <c r="Y63">
        <v>2426.987228</v>
      </c>
      <c r="Z63">
        <v>2386.0724310000001</v>
      </c>
      <c r="AA63">
        <v>2339.753768</v>
      </c>
      <c r="AB63">
        <v>2288.158019</v>
      </c>
      <c r="AC63">
        <v>2231.6940359999999</v>
      </c>
      <c r="AD63">
        <v>2170.9094749999999</v>
      </c>
      <c r="AE63">
        <v>2377.347115</v>
      </c>
      <c r="AF63">
        <v>2766.102801</v>
      </c>
      <c r="AG63">
        <v>3313.0685349999999</v>
      </c>
      <c r="AH63">
        <v>4017.60277</v>
      </c>
      <c r="AI63">
        <v>4890.0232980000001</v>
      </c>
      <c r="AJ63">
        <v>5947.112513</v>
      </c>
      <c r="AK63">
        <v>7210.0523880000001</v>
      </c>
      <c r="AL63">
        <v>8703.0939679999901</v>
      </c>
      <c r="AM63">
        <v>10452.35253</v>
      </c>
      <c r="AN63">
        <v>12484.46573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12961.067150000001</v>
      </c>
      <c r="E64">
        <v>12711.572749999999</v>
      </c>
      <c r="F64">
        <v>12369.750190000001</v>
      </c>
      <c r="G64">
        <v>11946.99747</v>
      </c>
      <c r="H64">
        <v>10102.089449999999</v>
      </c>
      <c r="I64">
        <v>7761.7808480000003</v>
      </c>
      <c r="J64">
        <v>5590.1284070000002</v>
      </c>
      <c r="K64">
        <v>3859.1167300000002</v>
      </c>
      <c r="L64">
        <v>2589.4930300000001</v>
      </c>
      <c r="M64">
        <v>1701.4409439999999</v>
      </c>
      <c r="N64">
        <v>1096.957103</v>
      </c>
      <c r="O64">
        <v>692.37753789999999</v>
      </c>
      <c r="P64">
        <v>511.30712820000002</v>
      </c>
      <c r="Q64">
        <v>410.25174019999997</v>
      </c>
      <c r="R64">
        <v>342.75108299999999</v>
      </c>
      <c r="S64">
        <v>291.56218799999999</v>
      </c>
      <c r="T64">
        <v>249.58594429999999</v>
      </c>
      <c r="U64">
        <v>201.55729869999999</v>
      </c>
      <c r="V64">
        <v>158.07314450000001</v>
      </c>
      <c r="W64">
        <v>122.22605849999999</v>
      </c>
      <c r="X64">
        <v>93.999613240000002</v>
      </c>
      <c r="Y64">
        <v>72.307115809999999</v>
      </c>
      <c r="Z64">
        <v>55.862943729999998</v>
      </c>
      <c r="AA64">
        <v>43.50001168</v>
      </c>
      <c r="AB64">
        <v>34.255481320000001</v>
      </c>
      <c r="AC64">
        <v>27.36942642</v>
      </c>
      <c r="AD64">
        <v>22.255810180000001</v>
      </c>
      <c r="AE64">
        <v>20.440958689999999</v>
      </c>
      <c r="AF64">
        <v>19.989808570000001</v>
      </c>
      <c r="AG64">
        <v>20.160126080000001</v>
      </c>
      <c r="AH64">
        <v>20.618060360000001</v>
      </c>
      <c r="AI64">
        <v>21.195569930000001</v>
      </c>
      <c r="AJ64">
        <v>21.801950720000001</v>
      </c>
      <c r="AK64">
        <v>22.38573761</v>
      </c>
      <c r="AL64">
        <v>22.916264349999999</v>
      </c>
      <c r="AM64">
        <v>23.374105159999999</v>
      </c>
      <c r="AN64">
        <v>23.745987509999999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42788.22898</v>
      </c>
      <c r="E65">
        <v>43550.318599999999</v>
      </c>
      <c r="F65">
        <v>44281.411979999997</v>
      </c>
      <c r="G65">
        <v>44842.356699999997</v>
      </c>
      <c r="H65">
        <v>47670.337800000001</v>
      </c>
      <c r="I65">
        <v>50582.929790000002</v>
      </c>
      <c r="J65">
        <v>52766.796280000002</v>
      </c>
      <c r="K65">
        <v>54001.849340000001</v>
      </c>
      <c r="L65">
        <v>54278.992149999998</v>
      </c>
      <c r="M65">
        <v>53617.411670000001</v>
      </c>
      <c r="N65">
        <v>51962.875509999998</v>
      </c>
      <c r="O65">
        <v>49181.262190000001</v>
      </c>
      <c r="P65">
        <v>46324.553070000002</v>
      </c>
      <c r="Q65">
        <v>43531.327989999998</v>
      </c>
      <c r="R65">
        <v>40727.35658</v>
      </c>
      <c r="S65">
        <v>37897.739179999997</v>
      </c>
      <c r="T65">
        <v>35056.010049999997</v>
      </c>
      <c r="U65">
        <v>32914.820059999998</v>
      </c>
      <c r="V65">
        <v>31134.065890000002</v>
      </c>
      <c r="W65">
        <v>29524.416880000001</v>
      </c>
      <c r="X65">
        <v>27996.998149999999</v>
      </c>
      <c r="Y65">
        <v>26512.376130000001</v>
      </c>
      <c r="Z65">
        <v>25055.629870000001</v>
      </c>
      <c r="AA65">
        <v>23623.783350000002</v>
      </c>
      <c r="AB65">
        <v>22219.342390000002</v>
      </c>
      <c r="AC65">
        <v>20847.033070000001</v>
      </c>
      <c r="AD65">
        <v>19512.123149999999</v>
      </c>
      <c r="AE65">
        <v>18250.69515</v>
      </c>
      <c r="AF65">
        <v>17048.453259999998</v>
      </c>
      <c r="AG65">
        <v>15882.75683</v>
      </c>
      <c r="AH65">
        <v>14747.61916</v>
      </c>
      <c r="AI65">
        <v>13643.95585</v>
      </c>
      <c r="AJ65">
        <v>12575.10031</v>
      </c>
      <c r="AK65">
        <v>11544.72012</v>
      </c>
      <c r="AL65">
        <v>10555.96355</v>
      </c>
      <c r="AM65">
        <v>9611.2212990000007</v>
      </c>
      <c r="AN65">
        <v>8712.1706169999998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438.3235282</v>
      </c>
      <c r="E66">
        <v>489.91623800000002</v>
      </c>
      <c r="F66">
        <v>556.73164789999998</v>
      </c>
      <c r="G66">
        <v>635.72270260000005</v>
      </c>
      <c r="H66">
        <v>556.81112840000003</v>
      </c>
      <c r="I66">
        <v>412.83385490000001</v>
      </c>
      <c r="J66">
        <v>276.26700190000003</v>
      </c>
      <c r="K66">
        <v>173.7148775</v>
      </c>
      <c r="L66">
        <v>105.1041706</v>
      </c>
      <c r="M66">
        <v>61.915329470000003</v>
      </c>
      <c r="N66">
        <v>35.7341342</v>
      </c>
      <c r="O66">
        <v>20.182081159999999</v>
      </c>
      <c r="P66">
        <v>14.495571440000001</v>
      </c>
      <c r="Q66">
        <v>11.815565729999999</v>
      </c>
      <c r="R66">
        <v>10.25638301</v>
      </c>
      <c r="S66">
        <v>9.1677441739999903</v>
      </c>
      <c r="T66">
        <v>8.2907667200000006</v>
      </c>
      <c r="U66">
        <v>8.4102258239999994</v>
      </c>
      <c r="V66">
        <v>9.0478188480000004</v>
      </c>
      <c r="W66">
        <v>10.012967829999999</v>
      </c>
      <c r="X66">
        <v>11.21764681</v>
      </c>
      <c r="Y66">
        <v>12.616462800000001</v>
      </c>
      <c r="Z66">
        <v>14.184702440000001</v>
      </c>
      <c r="AA66">
        <v>15.90881368</v>
      </c>
      <c r="AB66">
        <v>17.78163872</v>
      </c>
      <c r="AC66">
        <v>19.799813060000002</v>
      </c>
      <c r="AD66">
        <v>21.962228490000001</v>
      </c>
      <c r="AE66">
        <v>24.059576580000002</v>
      </c>
      <c r="AF66">
        <v>26.145992979999999</v>
      </c>
      <c r="AG66">
        <v>28.224246740000002</v>
      </c>
      <c r="AH66">
        <v>30.290730660000001</v>
      </c>
      <c r="AI66">
        <v>32.33680657</v>
      </c>
      <c r="AJ66">
        <v>34.349717519999999</v>
      </c>
      <c r="AK66">
        <v>36.31286721</v>
      </c>
      <c r="AL66">
        <v>38.205809639999998</v>
      </c>
      <c r="AM66">
        <v>40.004202380000002</v>
      </c>
      <c r="AN66">
        <v>41.679885609999999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6028.8731820000003</v>
      </c>
      <c r="E67">
        <v>5765.5297819999996</v>
      </c>
      <c r="F67">
        <v>5455.3483889999998</v>
      </c>
      <c r="G67">
        <v>5120.0219440000001</v>
      </c>
      <c r="H67">
        <v>3471.7918079999999</v>
      </c>
      <c r="I67">
        <v>1934.3087929999999</v>
      </c>
      <c r="J67">
        <v>959.72634100000005</v>
      </c>
      <c r="K67">
        <v>445.8016513</v>
      </c>
      <c r="L67">
        <v>200.09489869999999</v>
      </c>
      <c r="M67">
        <v>88.921498740000004</v>
      </c>
      <c r="N67">
        <v>40.07806446</v>
      </c>
      <c r="O67">
        <v>19.069767760000001</v>
      </c>
      <c r="P67">
        <v>13.09838158</v>
      </c>
      <c r="Q67">
        <v>10.907123110000001</v>
      </c>
      <c r="R67">
        <v>10.01466237</v>
      </c>
      <c r="S67">
        <v>9.6440033039999999</v>
      </c>
      <c r="T67">
        <v>9.4880082419999905</v>
      </c>
      <c r="U67">
        <v>9.5425799260000002</v>
      </c>
      <c r="V67">
        <v>9.6906379939999905</v>
      </c>
      <c r="W67">
        <v>9.867658252</v>
      </c>
      <c r="X67">
        <v>10.039810259999999</v>
      </c>
      <c r="Y67">
        <v>10.1895557</v>
      </c>
      <c r="Z67">
        <v>10.308382610000001</v>
      </c>
      <c r="AA67">
        <v>10.39289466</v>
      </c>
      <c r="AB67">
        <v>10.442607479999999</v>
      </c>
      <c r="AC67">
        <v>10.45870551</v>
      </c>
      <c r="AD67">
        <v>10.44330547</v>
      </c>
      <c r="AE67">
        <v>10.49678186</v>
      </c>
      <c r="AF67">
        <v>10.574789790000001</v>
      </c>
      <c r="AG67">
        <v>10.64709968</v>
      </c>
      <c r="AH67">
        <v>10.698435399999999</v>
      </c>
      <c r="AI67">
        <v>10.721527529999999</v>
      </c>
      <c r="AJ67">
        <v>10.713382960000001</v>
      </c>
      <c r="AK67">
        <v>10.67322454</v>
      </c>
      <c r="AL67">
        <v>10.60137168</v>
      </c>
      <c r="AM67">
        <v>10.498663649999999</v>
      </c>
      <c r="AN67">
        <v>10.366195400000001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50298.937339999997</v>
      </c>
      <c r="E68">
        <v>51781.744319999998</v>
      </c>
      <c r="F68">
        <v>53304.361320000004</v>
      </c>
      <c r="G68">
        <v>54850.81207</v>
      </c>
      <c r="H68">
        <v>56412.343030000004</v>
      </c>
      <c r="I68">
        <v>57990.50548</v>
      </c>
      <c r="J68">
        <v>59588.784699999997</v>
      </c>
      <c r="K68">
        <v>61203.977870000002</v>
      </c>
      <c r="L68">
        <v>62838.989479999997</v>
      </c>
      <c r="M68">
        <v>64496.976490000001</v>
      </c>
      <c r="N68">
        <v>66180.23891</v>
      </c>
      <c r="O68">
        <v>67890.736629999999</v>
      </c>
      <c r="P68">
        <v>69638.632500000007</v>
      </c>
      <c r="Q68">
        <v>71436.780780000001</v>
      </c>
      <c r="R68">
        <v>73287.421419999999</v>
      </c>
      <c r="S68">
        <v>75193.268630000006</v>
      </c>
      <c r="T68">
        <v>77156.684569999998</v>
      </c>
      <c r="U68">
        <v>79183.273520000002</v>
      </c>
      <c r="V68">
        <v>81274.021129999906</v>
      </c>
      <c r="W68">
        <v>83428.922959999996</v>
      </c>
      <c r="X68">
        <v>85647.304340000002</v>
      </c>
      <c r="Y68">
        <v>87928.051340000005</v>
      </c>
      <c r="Z68">
        <v>90269.813599999994</v>
      </c>
      <c r="AA68">
        <v>92671.153690000006</v>
      </c>
      <c r="AB68">
        <v>95130.654169999994</v>
      </c>
      <c r="AC68">
        <v>97647.01165</v>
      </c>
      <c r="AD68">
        <v>100219.11870000001</v>
      </c>
      <c r="AE68">
        <v>102850.295</v>
      </c>
      <c r="AF68">
        <v>105547.45630000001</v>
      </c>
      <c r="AG68">
        <v>108309.32460000001</v>
      </c>
      <c r="AH68">
        <v>111135.5094</v>
      </c>
      <c r="AI68">
        <v>114026.7887</v>
      </c>
      <c r="AJ68">
        <v>116985.23729999999</v>
      </c>
      <c r="AK68">
        <v>120014.37450000001</v>
      </c>
      <c r="AL68">
        <v>123119.50049999999</v>
      </c>
      <c r="AM68">
        <v>126307.8101</v>
      </c>
      <c r="AN68">
        <v>129588.5955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13.631955619999999</v>
      </c>
      <c r="E69">
        <v>14.027636080000001</v>
      </c>
      <c r="F69">
        <v>14.42940626</v>
      </c>
      <c r="G69">
        <v>14.83811133</v>
      </c>
      <c r="H69">
        <v>15.25382928</v>
      </c>
      <c r="I69">
        <v>15.678235470000001</v>
      </c>
      <c r="J69">
        <v>16.111992090000001</v>
      </c>
      <c r="K69">
        <v>16.551466019999999</v>
      </c>
      <c r="L69">
        <v>16.997570799999998</v>
      </c>
      <c r="M69">
        <v>17.452542879999999</v>
      </c>
      <c r="N69">
        <v>17.917530230000001</v>
      </c>
      <c r="O69">
        <v>18.392615230000001</v>
      </c>
      <c r="P69">
        <v>18.878920669999999</v>
      </c>
      <c r="Q69">
        <v>19.382399670000002</v>
      </c>
      <c r="R69">
        <v>19.901700730000002</v>
      </c>
      <c r="S69">
        <v>20.435401039999999</v>
      </c>
      <c r="T69">
        <v>20.982936580000001</v>
      </c>
      <c r="U69">
        <v>21.545734679999999</v>
      </c>
      <c r="V69">
        <v>22.123600620000001</v>
      </c>
      <c r="W69">
        <v>22.716130719999999</v>
      </c>
      <c r="X69">
        <v>23.322976409999999</v>
      </c>
      <c r="Y69">
        <v>23.943823299999998</v>
      </c>
      <c r="Z69">
        <v>24.578369129999999</v>
      </c>
      <c r="AA69">
        <v>25.22632385</v>
      </c>
      <c r="AB69">
        <v>25.88742049</v>
      </c>
      <c r="AC69">
        <v>26.56143642</v>
      </c>
      <c r="AD69">
        <v>27.248217090000001</v>
      </c>
      <c r="AE69">
        <v>27.946749350000001</v>
      </c>
      <c r="AF69">
        <v>28.660545169999999</v>
      </c>
      <c r="AG69">
        <v>29.38859957</v>
      </c>
      <c r="AH69">
        <v>30.13048349</v>
      </c>
      <c r="AI69">
        <v>30.886843580000001</v>
      </c>
      <c r="AJ69">
        <v>31.6590493</v>
      </c>
      <c r="AK69">
        <v>32.448960730000003</v>
      </c>
      <c r="AL69">
        <v>33.258895189999997</v>
      </c>
      <c r="AM69">
        <v>34.091664450000003</v>
      </c>
      <c r="AN69">
        <v>34.950649599999998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81532.187969999999</v>
      </c>
      <c r="E70">
        <v>83961.792239999995</v>
      </c>
      <c r="F70">
        <v>86474.262560000003</v>
      </c>
      <c r="G70">
        <v>89024.207540000003</v>
      </c>
      <c r="H70">
        <v>91584.275829999999</v>
      </c>
      <c r="I70">
        <v>94151.305739999996</v>
      </c>
      <c r="J70">
        <v>96732.962710000007</v>
      </c>
      <c r="K70">
        <v>99336.15526</v>
      </c>
      <c r="L70">
        <v>101967.1718</v>
      </c>
      <c r="M70">
        <v>104630.21920000001</v>
      </c>
      <c r="N70">
        <v>107330.6146</v>
      </c>
      <c r="O70">
        <v>110075.1758</v>
      </c>
      <c r="P70">
        <v>112887.932</v>
      </c>
      <c r="Q70">
        <v>115783.08990000001</v>
      </c>
      <c r="R70">
        <v>118769.6171</v>
      </c>
      <c r="S70">
        <v>121855.5434</v>
      </c>
      <c r="T70">
        <v>125045.675</v>
      </c>
      <c r="U70">
        <v>128346.3055</v>
      </c>
      <c r="V70">
        <v>131760.0607</v>
      </c>
      <c r="W70">
        <v>135286.92499999999</v>
      </c>
      <c r="X70">
        <v>138925.10200000001</v>
      </c>
      <c r="Y70">
        <v>142671.8285</v>
      </c>
      <c r="Z70">
        <v>146523.93799999999</v>
      </c>
      <c r="AA70">
        <v>150478.1923</v>
      </c>
      <c r="AB70">
        <v>154531.47839999999</v>
      </c>
      <c r="AC70">
        <v>158680.9338</v>
      </c>
      <c r="AD70">
        <v>162924.054</v>
      </c>
      <c r="AE70">
        <v>167273.39790000001</v>
      </c>
      <c r="AF70">
        <v>171735.39350000001</v>
      </c>
      <c r="AG70">
        <v>176310.00889999999</v>
      </c>
      <c r="AH70">
        <v>180996.64420000001</v>
      </c>
      <c r="AI70">
        <v>185794.40239999999</v>
      </c>
      <c r="AJ70">
        <v>190703.6097</v>
      </c>
      <c r="AK70">
        <v>195726.97150000001</v>
      </c>
      <c r="AL70">
        <v>200870.46220000001</v>
      </c>
      <c r="AM70">
        <v>206143.57680000001</v>
      </c>
      <c r="AN70">
        <v>211559.5552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25881.06422</v>
      </c>
      <c r="E71">
        <v>26637.841939999998</v>
      </c>
      <c r="F71">
        <v>27412.85988</v>
      </c>
      <c r="G71">
        <v>28202.876250000001</v>
      </c>
      <c r="H71">
        <v>29003.683199999999</v>
      </c>
      <c r="I71">
        <v>29816.51398</v>
      </c>
      <c r="J71">
        <v>30642.575000000001</v>
      </c>
      <c r="K71">
        <v>31477.587070000001</v>
      </c>
      <c r="L71">
        <v>32323.82735</v>
      </c>
      <c r="M71">
        <v>33184.79567</v>
      </c>
      <c r="N71">
        <v>34062.443550000004</v>
      </c>
      <c r="O71">
        <v>34957.545310000001</v>
      </c>
      <c r="P71">
        <v>35873.55629</v>
      </c>
      <c r="Q71">
        <v>36820.577140000001</v>
      </c>
      <c r="R71">
        <v>37797.228649999997</v>
      </c>
      <c r="S71">
        <v>38802.607129999997</v>
      </c>
      <c r="T71">
        <v>39836.649189999996</v>
      </c>
      <c r="U71">
        <v>40901.81278</v>
      </c>
      <c r="V71">
        <v>41998.022649999999</v>
      </c>
      <c r="W71">
        <v>43124.748489999998</v>
      </c>
      <c r="X71">
        <v>44281.336479999998</v>
      </c>
      <c r="Y71">
        <v>45467.058429999997</v>
      </c>
      <c r="Z71">
        <v>46681.153180000001</v>
      </c>
      <c r="AA71">
        <v>47922.867480000001</v>
      </c>
      <c r="AB71">
        <v>49191.494019999998</v>
      </c>
      <c r="AC71">
        <v>50486.410900000003</v>
      </c>
      <c r="AD71">
        <v>51807.124020000003</v>
      </c>
      <c r="AE71">
        <v>53153.589919999999</v>
      </c>
      <c r="AF71">
        <v>54532.02274</v>
      </c>
      <c r="AG71">
        <v>55940.576520000002</v>
      </c>
      <c r="AH71">
        <v>57378.595200000003</v>
      </c>
      <c r="AI71">
        <v>58846.91577</v>
      </c>
      <c r="AJ71">
        <v>60347.401169999997</v>
      </c>
      <c r="AK71">
        <v>61882.770750000003</v>
      </c>
      <c r="AL71">
        <v>63456.647019999997</v>
      </c>
      <c r="AM71">
        <v>65073.66274</v>
      </c>
      <c r="AN71">
        <v>66739.579509999996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39257.525569999998</v>
      </c>
      <c r="E72">
        <v>40405.012150000002</v>
      </c>
      <c r="F72">
        <v>41588.842409999997</v>
      </c>
      <c r="G72">
        <v>42808.951059999999</v>
      </c>
      <c r="H72">
        <v>44046.443489999998</v>
      </c>
      <c r="I72">
        <v>45296.580710000002</v>
      </c>
      <c r="J72">
        <v>46559.588380000001</v>
      </c>
      <c r="K72">
        <v>47829.91433</v>
      </c>
      <c r="L72">
        <v>49116.556199999999</v>
      </c>
      <c r="M72">
        <v>50428.635909999997</v>
      </c>
      <c r="N72">
        <v>51771.49512</v>
      </c>
      <c r="O72">
        <v>53148.166590000001</v>
      </c>
      <c r="P72">
        <v>54557.934719999997</v>
      </c>
      <c r="Q72">
        <v>56017.783839999996</v>
      </c>
      <c r="R72">
        <v>57526.266680000001</v>
      </c>
      <c r="S72">
        <v>59083.204570000002</v>
      </c>
      <c r="T72">
        <v>60689.27347</v>
      </c>
      <c r="U72">
        <v>62348.537989999997</v>
      </c>
      <c r="V72">
        <v>64061.110829999998</v>
      </c>
      <c r="W72">
        <v>65826.447020000007</v>
      </c>
      <c r="X72">
        <v>67643.822409999906</v>
      </c>
      <c r="Y72">
        <v>69512.422879999998</v>
      </c>
      <c r="Z72">
        <v>71431.413990000001</v>
      </c>
      <c r="AA72">
        <v>73400.000690000001</v>
      </c>
      <c r="AB72">
        <v>75417.480720000007</v>
      </c>
      <c r="AC72">
        <v>77483.299580000006</v>
      </c>
      <c r="AD72">
        <v>79597.111499999999</v>
      </c>
      <c r="AE72">
        <v>81735.333549999996</v>
      </c>
      <c r="AF72">
        <v>83915.444289999999</v>
      </c>
      <c r="AG72">
        <v>86137.236399999994</v>
      </c>
      <c r="AH72">
        <v>88400.984890000007</v>
      </c>
      <c r="AI72">
        <v>90708.196739999999</v>
      </c>
      <c r="AJ72">
        <v>93061.41433</v>
      </c>
      <c r="AK72">
        <v>95464.273570000005</v>
      </c>
      <c r="AL72">
        <v>97921.748810000005</v>
      </c>
      <c r="AM72">
        <v>100440.33379999999</v>
      </c>
      <c r="AN72">
        <v>103028.2295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7776.3489339999996</v>
      </c>
      <c r="E73">
        <v>8003.8980819999997</v>
      </c>
      <c r="F73">
        <v>8234.3717099999994</v>
      </c>
      <c r="G73">
        <v>8474.4148960000002</v>
      </c>
      <c r="H73">
        <v>8722.8584969999902</v>
      </c>
      <c r="I73">
        <v>8978.9586650000001</v>
      </c>
      <c r="J73">
        <v>9242.3624280000004</v>
      </c>
      <c r="K73">
        <v>9510.9925889999995</v>
      </c>
      <c r="L73">
        <v>9785.266764</v>
      </c>
      <c r="M73">
        <v>10067.37298</v>
      </c>
      <c r="N73">
        <v>10359.55294</v>
      </c>
      <c r="O73">
        <v>10663.91541</v>
      </c>
      <c r="P73">
        <v>10969.05006</v>
      </c>
      <c r="Q73">
        <v>11283.26542</v>
      </c>
      <c r="R73">
        <v>11607.74559</v>
      </c>
      <c r="S73">
        <v>11942.195659999999</v>
      </c>
      <c r="T73">
        <v>12286.407880000001</v>
      </c>
      <c r="U73">
        <v>12642.42741</v>
      </c>
      <c r="V73">
        <v>13010.121220000001</v>
      </c>
      <c r="W73">
        <v>13389.32314</v>
      </c>
      <c r="X73">
        <v>13779.979240000001</v>
      </c>
      <c r="Y73">
        <v>14182.06609</v>
      </c>
      <c r="Z73">
        <v>14595.549279999999</v>
      </c>
      <c r="AA73">
        <v>15020.37277</v>
      </c>
      <c r="AB73">
        <v>15456.46205</v>
      </c>
      <c r="AC73">
        <v>15903.73525</v>
      </c>
      <c r="AD73">
        <v>16362.118049999999</v>
      </c>
      <c r="AE73">
        <v>16820.742890000001</v>
      </c>
      <c r="AF73">
        <v>17283.539379999998</v>
      </c>
      <c r="AG73">
        <v>17751.023000000001</v>
      </c>
      <c r="AH73">
        <v>18223.073939999998</v>
      </c>
      <c r="AI73">
        <v>18699.80459</v>
      </c>
      <c r="AJ73">
        <v>19181.695019999999</v>
      </c>
      <c r="AK73">
        <v>19669.628830000001</v>
      </c>
      <c r="AL73">
        <v>20164.772369999999</v>
      </c>
      <c r="AM73">
        <v>20668.678169999999</v>
      </c>
      <c r="AN73">
        <v>21183.294610000001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10997.907160000001</v>
      </c>
      <c r="E74">
        <v>11308.19097</v>
      </c>
      <c r="F74">
        <v>11617.03743</v>
      </c>
      <c r="G74">
        <v>11937.233679999999</v>
      </c>
      <c r="H74">
        <v>12270.37507</v>
      </c>
      <c r="I74">
        <v>12618.620940000001</v>
      </c>
      <c r="J74">
        <v>12981.78803</v>
      </c>
      <c r="K74">
        <v>13354.139010000001</v>
      </c>
      <c r="L74">
        <v>13737.089330000001</v>
      </c>
      <c r="M74">
        <v>14133.71386</v>
      </c>
      <c r="N74">
        <v>14545.42801</v>
      </c>
      <c r="O74">
        <v>14972.274670000001</v>
      </c>
      <c r="P74">
        <v>15404.85376</v>
      </c>
      <c r="Q74">
        <v>15852.9059</v>
      </c>
      <c r="R74">
        <v>16314.130649999999</v>
      </c>
      <c r="S74">
        <v>16786.696899999999</v>
      </c>
      <c r="T74">
        <v>17270.043310000001</v>
      </c>
      <c r="U74">
        <v>17765.910250000001</v>
      </c>
      <c r="V74">
        <v>18273.849109999999</v>
      </c>
      <c r="W74">
        <v>18793.41531</v>
      </c>
      <c r="X74">
        <v>19324.362430000001</v>
      </c>
      <c r="Y74">
        <v>19866.535240000001</v>
      </c>
      <c r="Z74">
        <v>20419.806860000001</v>
      </c>
      <c r="AA74">
        <v>20984.061610000001</v>
      </c>
      <c r="AB74">
        <v>21559.201669999999</v>
      </c>
      <c r="AC74">
        <v>22145.168440000001</v>
      </c>
      <c r="AD74">
        <v>22741.970140000001</v>
      </c>
      <c r="AE74">
        <v>23339.747909999998</v>
      </c>
      <c r="AF74">
        <v>23944.410070000002</v>
      </c>
      <c r="AG74">
        <v>24554.33022</v>
      </c>
      <c r="AH74">
        <v>25169.457040000001</v>
      </c>
      <c r="AI74">
        <v>25791.28498</v>
      </c>
      <c r="AJ74">
        <v>26422.02319</v>
      </c>
      <c r="AK74">
        <v>27064.236150000001</v>
      </c>
      <c r="AL74">
        <v>27720.705549999999</v>
      </c>
      <c r="AM74">
        <v>28394.545559999999</v>
      </c>
      <c r="AN74">
        <v>29089.291399999998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420976.37449999998</v>
      </c>
      <c r="E75">
        <v>432800.35269999999</v>
      </c>
      <c r="F75">
        <v>444618.48190000001</v>
      </c>
      <c r="G75">
        <v>456689.72440000001</v>
      </c>
      <c r="H75">
        <v>469129.67080000002</v>
      </c>
      <c r="I75">
        <v>482081.70899999997</v>
      </c>
      <c r="J75">
        <v>495553.24560000002</v>
      </c>
      <c r="K75">
        <v>509283.53110000002</v>
      </c>
      <c r="L75">
        <v>523337.74729999999</v>
      </c>
      <c r="M75">
        <v>537820.60179999995</v>
      </c>
      <c r="N75">
        <v>552757.87659999996</v>
      </c>
      <c r="O75">
        <v>568118.22400000005</v>
      </c>
      <c r="P75">
        <v>583873.15780000004</v>
      </c>
      <c r="Q75">
        <v>600285.05000000005</v>
      </c>
      <c r="R75">
        <v>617195.68889999995</v>
      </c>
      <c r="S75">
        <v>634513.87329999998</v>
      </c>
      <c r="T75">
        <v>652209.64659999998</v>
      </c>
      <c r="U75">
        <v>670353.28209999995</v>
      </c>
      <c r="V75">
        <v>688911.52080000006</v>
      </c>
      <c r="W75">
        <v>707862.0098</v>
      </c>
      <c r="X75">
        <v>727192.38060000003</v>
      </c>
      <c r="Y75">
        <v>746894.17310000001</v>
      </c>
      <c r="Z75">
        <v>766960.10109999997</v>
      </c>
      <c r="AA75">
        <v>787383.30489999999</v>
      </c>
      <c r="AB75">
        <v>808157.56539999996</v>
      </c>
      <c r="AC75">
        <v>829278.14399999997</v>
      </c>
      <c r="AD75">
        <v>850742.8665</v>
      </c>
      <c r="AE75">
        <v>872465.97259999998</v>
      </c>
      <c r="AF75">
        <v>894609.63569999998</v>
      </c>
      <c r="AG75">
        <v>917059.13760000002</v>
      </c>
      <c r="AH75">
        <v>939788.04700000002</v>
      </c>
      <c r="AI75">
        <v>962840.15150000004</v>
      </c>
      <c r="AJ75">
        <v>986292.72039999999</v>
      </c>
      <c r="AK75">
        <v>1010239.3540000001</v>
      </c>
      <c r="AL75">
        <v>1034785.867</v>
      </c>
      <c r="AM75">
        <v>1060052.0149999999</v>
      </c>
      <c r="AN75">
        <v>1086175.362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315916.65100000001</v>
      </c>
      <c r="E76">
        <v>324307.1483</v>
      </c>
      <c r="F76">
        <v>333135.96950000001</v>
      </c>
      <c r="G76">
        <v>342557.54070000001</v>
      </c>
      <c r="H76">
        <v>352263.52130000002</v>
      </c>
      <c r="I76">
        <v>362089.72460000002</v>
      </c>
      <c r="J76">
        <v>371874.56640000001</v>
      </c>
      <c r="K76">
        <v>381469.03720000002</v>
      </c>
      <c r="L76">
        <v>390905.78610000003</v>
      </c>
      <c r="M76">
        <v>400373.45500000002</v>
      </c>
      <c r="N76">
        <v>409925.85690000001</v>
      </c>
      <c r="O76">
        <v>419525.9472</v>
      </c>
      <c r="P76">
        <v>429371.53730000003</v>
      </c>
      <c r="Q76">
        <v>439989.12849999999</v>
      </c>
      <c r="R76">
        <v>451112.93699999998</v>
      </c>
      <c r="S76">
        <v>462601.7513</v>
      </c>
      <c r="T76">
        <v>474405.1545</v>
      </c>
      <c r="U76">
        <v>486551.33799999999</v>
      </c>
      <c r="V76">
        <v>499008.98749999999</v>
      </c>
      <c r="W76">
        <v>511753.09529999999</v>
      </c>
      <c r="X76">
        <v>524768.78989999997</v>
      </c>
      <c r="Y76">
        <v>538045.90469999996</v>
      </c>
      <c r="Z76">
        <v>551576.18909999996</v>
      </c>
      <c r="AA76">
        <v>565352.38069999998</v>
      </c>
      <c r="AB76">
        <v>579368.16899999999</v>
      </c>
      <c r="AC76">
        <v>593618.6827</v>
      </c>
      <c r="AD76">
        <v>608101.19889999996</v>
      </c>
      <c r="AE76">
        <v>622592.95779999997</v>
      </c>
      <c r="AF76">
        <v>637676.1753</v>
      </c>
      <c r="AG76">
        <v>653259.46790000005</v>
      </c>
      <c r="AH76">
        <v>669288.70539999998</v>
      </c>
      <c r="AI76">
        <v>685763.85309999995</v>
      </c>
      <c r="AJ76">
        <v>702712.19819999998</v>
      </c>
      <c r="AK76">
        <v>720177.2023</v>
      </c>
      <c r="AL76">
        <v>738214.11040000001</v>
      </c>
      <c r="AM76">
        <v>756891.66150000005</v>
      </c>
      <c r="AN76">
        <v>776292.60049999994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43451.815790000001</v>
      </c>
      <c r="E77">
        <v>44671.158900000002</v>
      </c>
      <c r="F77">
        <v>45905.285170000003</v>
      </c>
      <c r="G77">
        <v>47165.72436</v>
      </c>
      <c r="H77">
        <v>48457.918100000003</v>
      </c>
      <c r="I77">
        <v>49780.56235</v>
      </c>
      <c r="J77">
        <v>51137.164779999999</v>
      </c>
      <c r="K77">
        <v>52516.945460000003</v>
      </c>
      <c r="L77">
        <v>53921.158629999998</v>
      </c>
      <c r="M77">
        <v>55360.468359999999</v>
      </c>
      <c r="N77">
        <v>56846.033069999998</v>
      </c>
      <c r="O77">
        <v>58389.091679999998</v>
      </c>
      <c r="P77">
        <v>59947.230640000002</v>
      </c>
      <c r="Q77">
        <v>61561.242200000001</v>
      </c>
      <c r="R77">
        <v>63233.403830000003</v>
      </c>
      <c r="S77">
        <v>64960.337500000001</v>
      </c>
      <c r="T77">
        <v>66740.315950000004</v>
      </c>
      <c r="U77">
        <v>68588.602920000005</v>
      </c>
      <c r="V77">
        <v>70502.289619999996</v>
      </c>
      <c r="W77">
        <v>72480.477570000003</v>
      </c>
      <c r="X77">
        <v>74523.096449999997</v>
      </c>
      <c r="Y77">
        <v>76630.241080000007</v>
      </c>
      <c r="Z77">
        <v>78801.951660000006</v>
      </c>
      <c r="AA77">
        <v>81038.163860000001</v>
      </c>
      <c r="AB77">
        <v>83338.720610000004</v>
      </c>
      <c r="AC77">
        <v>85703.427599999995</v>
      </c>
      <c r="AD77">
        <v>88132.123389999906</v>
      </c>
      <c r="AE77">
        <v>90563.839619999999</v>
      </c>
      <c r="AF77">
        <v>93026.18677</v>
      </c>
      <c r="AG77">
        <v>95524.733600000007</v>
      </c>
      <c r="AH77">
        <v>98058.579849999995</v>
      </c>
      <c r="AI77">
        <v>100626.9627</v>
      </c>
      <c r="AJ77">
        <v>103231.0818</v>
      </c>
      <c r="AK77">
        <v>105874.2133</v>
      </c>
      <c r="AL77">
        <v>108561.65549999999</v>
      </c>
      <c r="AM77">
        <v>111300.8642</v>
      </c>
      <c r="AN77">
        <v>114101.58440000001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182096.25289999999</v>
      </c>
      <c r="E78">
        <v>187300.42939999999</v>
      </c>
      <c r="F78">
        <v>192572.3426</v>
      </c>
      <c r="G78">
        <v>197968.9601</v>
      </c>
      <c r="H78">
        <v>203495.4633</v>
      </c>
      <c r="I78">
        <v>209174.26019999999</v>
      </c>
      <c r="J78">
        <v>215004.8695</v>
      </c>
      <c r="K78">
        <v>220919.27189999999</v>
      </c>
      <c r="L78">
        <v>226934.2334</v>
      </c>
      <c r="M78">
        <v>233086.39859999999</v>
      </c>
      <c r="N78">
        <v>239392.37</v>
      </c>
      <c r="O78">
        <v>245852.17730000001</v>
      </c>
      <c r="P78">
        <v>252448.6005</v>
      </c>
      <c r="Q78">
        <v>259291.9173</v>
      </c>
      <c r="R78">
        <v>266349.95980000001</v>
      </c>
      <c r="S78">
        <v>273598.55469999998</v>
      </c>
      <c r="T78">
        <v>281029.11070000002</v>
      </c>
      <c r="U78">
        <v>288665.60029999999</v>
      </c>
      <c r="V78">
        <v>296501.5416</v>
      </c>
      <c r="W78">
        <v>304530.53619999997</v>
      </c>
      <c r="X78">
        <v>312748.0465</v>
      </c>
      <c r="Y78">
        <v>321150.27899999998</v>
      </c>
      <c r="Z78">
        <v>329733.64750000002</v>
      </c>
      <c r="AA78">
        <v>338494.69390000001</v>
      </c>
      <c r="AB78">
        <v>347430.22690000001</v>
      </c>
      <c r="AC78">
        <v>356537.6177</v>
      </c>
      <c r="AD78">
        <v>365815.1605</v>
      </c>
      <c r="AE78">
        <v>375222.05070000002</v>
      </c>
      <c r="AF78">
        <v>384822.39880000002</v>
      </c>
      <c r="AG78">
        <v>394592.94160000002</v>
      </c>
      <c r="AH78">
        <v>404527.46240000002</v>
      </c>
      <c r="AI78">
        <v>414637.98019999999</v>
      </c>
      <c r="AJ78">
        <v>424946.91320000001</v>
      </c>
      <c r="AK78">
        <v>435483.39779999998</v>
      </c>
      <c r="AL78">
        <v>446282.22379999998</v>
      </c>
      <c r="AM78">
        <v>457384.82169999997</v>
      </c>
      <c r="AN78">
        <v>468840.3112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12354.420529999999</v>
      </c>
      <c r="E79">
        <v>12727.196</v>
      </c>
      <c r="F79">
        <v>13112.26692</v>
      </c>
      <c r="G79">
        <v>13513.0514</v>
      </c>
      <c r="H79">
        <v>13922.056979999999</v>
      </c>
      <c r="I79">
        <v>14333.95299</v>
      </c>
      <c r="J79">
        <v>14746.2845</v>
      </c>
      <c r="K79">
        <v>15160.31062</v>
      </c>
      <c r="L79">
        <v>15579.185390000001</v>
      </c>
      <c r="M79">
        <v>16005.912179999999</v>
      </c>
      <c r="N79">
        <v>16442.765810000001</v>
      </c>
      <c r="O79">
        <v>16891.63682</v>
      </c>
      <c r="P79">
        <v>17349.877939999998</v>
      </c>
      <c r="Q79">
        <v>17822.25476</v>
      </c>
      <c r="R79">
        <v>18310.019260000001</v>
      </c>
      <c r="S79">
        <v>18814.350340000001</v>
      </c>
      <c r="T79">
        <v>19336.04061</v>
      </c>
      <c r="U79">
        <v>19876.25274</v>
      </c>
      <c r="V79">
        <v>20435.331699999999</v>
      </c>
      <c r="W79">
        <v>21013.25027</v>
      </c>
      <c r="X79">
        <v>21609.77882</v>
      </c>
      <c r="Y79">
        <v>22224.579590000001</v>
      </c>
      <c r="Z79">
        <v>22857.271280000001</v>
      </c>
      <c r="AA79">
        <v>23507.468959999998</v>
      </c>
      <c r="AB79">
        <v>24174.80976</v>
      </c>
      <c r="AC79">
        <v>24858.972269999998</v>
      </c>
      <c r="AD79">
        <v>25559.69513</v>
      </c>
      <c r="AE79">
        <v>26270.199270000001</v>
      </c>
      <c r="AF79">
        <v>26994.563450000001</v>
      </c>
      <c r="AG79">
        <v>27733.140149999999</v>
      </c>
      <c r="AH79">
        <v>28486.06911</v>
      </c>
      <c r="AI79">
        <v>29253.43045</v>
      </c>
      <c r="AJ79">
        <v>30035.445039999999</v>
      </c>
      <c r="AK79">
        <v>30832.646560000001</v>
      </c>
      <c r="AL79">
        <v>31646.035019999999</v>
      </c>
      <c r="AM79">
        <v>32477.136689999999</v>
      </c>
      <c r="AN79">
        <v>33328.056579999997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16774.461920000002</v>
      </c>
      <c r="E80">
        <v>17379.741389999999</v>
      </c>
      <c r="F80">
        <v>17893.7111</v>
      </c>
      <c r="G80">
        <v>18492.521130000001</v>
      </c>
      <c r="H80">
        <v>19204.266769999998</v>
      </c>
      <c r="I80">
        <v>20021.921979999999</v>
      </c>
      <c r="J80">
        <v>20936.303980000001</v>
      </c>
      <c r="K80">
        <v>21943.991010000002</v>
      </c>
      <c r="L80">
        <v>23053.976750000002</v>
      </c>
      <c r="M80">
        <v>24277.013640000001</v>
      </c>
      <c r="N80">
        <v>25621.11447</v>
      </c>
      <c r="O80">
        <v>27092.18175</v>
      </c>
      <c r="P80">
        <v>28540.882409999998</v>
      </c>
      <c r="Q80">
        <v>29948.003659999998</v>
      </c>
      <c r="R80">
        <v>31320.21099</v>
      </c>
      <c r="S80">
        <v>32674.506109999998</v>
      </c>
      <c r="T80">
        <v>34027.23302</v>
      </c>
      <c r="U80">
        <v>35392.187870000002</v>
      </c>
      <c r="V80">
        <v>36778.082190000001</v>
      </c>
      <c r="W80">
        <v>38190.506759999997</v>
      </c>
      <c r="X80">
        <v>39632.861879999997</v>
      </c>
      <c r="Y80">
        <v>41106.988550000002</v>
      </c>
      <c r="Z80">
        <v>42613.658819999997</v>
      </c>
      <c r="AA80">
        <v>44152.938139999998</v>
      </c>
      <c r="AB80">
        <v>45724.447390000001</v>
      </c>
      <c r="AC80">
        <v>47327.556349999999</v>
      </c>
      <c r="AD80">
        <v>48961.530050000001</v>
      </c>
      <c r="AE80">
        <v>50468.37298</v>
      </c>
      <c r="AF80">
        <v>51853.387029999998</v>
      </c>
      <c r="AG80">
        <v>53143.008779999996</v>
      </c>
      <c r="AH80">
        <v>54365.07314</v>
      </c>
      <c r="AI80">
        <v>55541.010459999998</v>
      </c>
      <c r="AJ80">
        <v>56685.744720000002</v>
      </c>
      <c r="AK80">
        <v>57809.660250000001</v>
      </c>
      <c r="AL80">
        <v>58920.412060000002</v>
      </c>
      <c r="AM80">
        <v>60024.400549999998</v>
      </c>
      <c r="AN80">
        <v>61127.737679999998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721.15428750000001</v>
      </c>
      <c r="E81">
        <v>717.90694069999995</v>
      </c>
      <c r="F81">
        <v>716.10127590000002</v>
      </c>
      <c r="G81">
        <v>719.7889179</v>
      </c>
      <c r="H81">
        <v>728.75178040000003</v>
      </c>
      <c r="I81">
        <v>742.19249520000005</v>
      </c>
      <c r="J81">
        <v>759.53698940000004</v>
      </c>
      <c r="K81">
        <v>780.27390939999998</v>
      </c>
      <c r="L81">
        <v>804.26095499999997</v>
      </c>
      <c r="M81">
        <v>831.55365849999998</v>
      </c>
      <c r="N81">
        <v>862.30645270000002</v>
      </c>
      <c r="O81">
        <v>896.80603229999997</v>
      </c>
      <c r="P81">
        <v>932.7319731</v>
      </c>
      <c r="Q81">
        <v>969.5883695</v>
      </c>
      <c r="R81">
        <v>1007.159233</v>
      </c>
      <c r="S81">
        <v>1045.5043069999999</v>
      </c>
      <c r="T81">
        <v>1084.7773669999999</v>
      </c>
      <c r="U81">
        <v>1125.2252080000001</v>
      </c>
      <c r="V81">
        <v>1167.0218709999999</v>
      </c>
      <c r="W81">
        <v>1210.3066630000001</v>
      </c>
      <c r="X81">
        <v>1255.1958609999999</v>
      </c>
      <c r="Y81">
        <v>1301.7881339999999</v>
      </c>
      <c r="Z81">
        <v>1350.1691740000001</v>
      </c>
      <c r="AA81">
        <v>1400.4157250000001</v>
      </c>
      <c r="AB81">
        <v>1452.5991079999999</v>
      </c>
      <c r="AC81">
        <v>1506.788423</v>
      </c>
      <c r="AD81">
        <v>1563.0534729999999</v>
      </c>
      <c r="AE81">
        <v>1616.0338670000001</v>
      </c>
      <c r="AF81">
        <v>1665.2409479999999</v>
      </c>
      <c r="AG81">
        <v>1711.290608</v>
      </c>
      <c r="AH81">
        <v>1755.0169310000001</v>
      </c>
      <c r="AI81">
        <v>1797.1254280000001</v>
      </c>
      <c r="AJ81">
        <v>1838.1589919999999</v>
      </c>
      <c r="AK81">
        <v>1878.5302160000001</v>
      </c>
      <c r="AL81">
        <v>1918.5817830000001</v>
      </c>
      <c r="AM81">
        <v>1958.6123990000001</v>
      </c>
      <c r="AN81">
        <v>1998.902196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50070.16676</v>
      </c>
      <c r="E82">
        <v>51542.735430000001</v>
      </c>
      <c r="F82">
        <v>53027.610240000002</v>
      </c>
      <c r="G82">
        <v>54549.954360000003</v>
      </c>
      <c r="H82">
        <v>56103.331030000001</v>
      </c>
      <c r="I82">
        <v>57695.248359999998</v>
      </c>
      <c r="J82">
        <v>59337.053489999998</v>
      </c>
      <c r="K82">
        <v>61014.103739999999</v>
      </c>
      <c r="L82">
        <v>62737.659599999999</v>
      </c>
      <c r="M82">
        <v>64527.271560000001</v>
      </c>
      <c r="N82">
        <v>66394.723849999995</v>
      </c>
      <c r="O82">
        <v>68346.596120000002</v>
      </c>
      <c r="P82">
        <v>70350.923179999998</v>
      </c>
      <c r="Q82">
        <v>72459.875079999998</v>
      </c>
      <c r="R82">
        <v>74657.429059999995</v>
      </c>
      <c r="S82">
        <v>76932.550940000001</v>
      </c>
      <c r="T82">
        <v>79280.641709999996</v>
      </c>
      <c r="U82">
        <v>81704.956460000001</v>
      </c>
      <c r="V82">
        <v>84205.160459999999</v>
      </c>
      <c r="W82">
        <v>86780.644419999997</v>
      </c>
      <c r="X82">
        <v>89431.048129999996</v>
      </c>
      <c r="Y82">
        <v>92156.094140000001</v>
      </c>
      <c r="Z82">
        <v>94955.491129999995</v>
      </c>
      <c r="AA82">
        <v>97828.923030000005</v>
      </c>
      <c r="AB82">
        <v>100776.09</v>
      </c>
      <c r="AC82">
        <v>103796.79580000001</v>
      </c>
      <c r="AD82">
        <v>106891.0594</v>
      </c>
      <c r="AE82">
        <v>110017.852</v>
      </c>
      <c r="AF82">
        <v>113226.7824</v>
      </c>
      <c r="AG82">
        <v>116499.23820000001</v>
      </c>
      <c r="AH82">
        <v>119820.9235</v>
      </c>
      <c r="AI82">
        <v>123185.4368</v>
      </c>
      <c r="AJ82">
        <v>126591.8881</v>
      </c>
      <c r="AK82">
        <v>130043.2506</v>
      </c>
      <c r="AL82">
        <v>133545.62049999999</v>
      </c>
      <c r="AM82">
        <v>137107.98629999999</v>
      </c>
      <c r="AN82">
        <v>140742.19279999999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83601.354049999994</v>
      </c>
      <c r="E83">
        <v>86161.488859999998</v>
      </c>
      <c r="F83">
        <v>88841.91274</v>
      </c>
      <c r="G83">
        <v>91595.48792</v>
      </c>
      <c r="H83">
        <v>94355.058749999997</v>
      </c>
      <c r="I83">
        <v>97089.051170000006</v>
      </c>
      <c r="J83">
        <v>99798.035449999996</v>
      </c>
      <c r="K83">
        <v>102501.3363</v>
      </c>
      <c r="L83">
        <v>105245.5576</v>
      </c>
      <c r="M83">
        <v>108067.70170000001</v>
      </c>
      <c r="N83">
        <v>110998.25840000001</v>
      </c>
      <c r="O83">
        <v>114065.31819999999</v>
      </c>
      <c r="P83">
        <v>117240.1629</v>
      </c>
      <c r="Q83">
        <v>120528.8805</v>
      </c>
      <c r="R83">
        <v>123940.7451</v>
      </c>
      <c r="S83">
        <v>127485.2496</v>
      </c>
      <c r="T83">
        <v>131168.0129</v>
      </c>
      <c r="U83">
        <v>134995.54269999999</v>
      </c>
      <c r="V83">
        <v>138972.03080000001</v>
      </c>
      <c r="W83">
        <v>143098.83730000001</v>
      </c>
      <c r="X83">
        <v>147375.37349999999</v>
      </c>
      <c r="Y83">
        <v>151799.96419999999</v>
      </c>
      <c r="Z83">
        <v>156370.4154</v>
      </c>
      <c r="AA83">
        <v>161084.33670000001</v>
      </c>
      <c r="AB83">
        <v>165939.32819999999</v>
      </c>
      <c r="AC83">
        <v>170933.10550000001</v>
      </c>
      <c r="AD83">
        <v>176063.6102</v>
      </c>
      <c r="AE83">
        <v>181253.77059999999</v>
      </c>
      <c r="AF83">
        <v>186516.38029999999</v>
      </c>
      <c r="AG83">
        <v>191862.05160000001</v>
      </c>
      <c r="AH83">
        <v>197295.89019999999</v>
      </c>
      <c r="AI83">
        <v>202817.77619999999</v>
      </c>
      <c r="AJ83">
        <v>208426.2127</v>
      </c>
      <c r="AK83">
        <v>214121.0275</v>
      </c>
      <c r="AL83">
        <v>219905.19380000001</v>
      </c>
      <c r="AM83">
        <v>225785.4167</v>
      </c>
      <c r="AN83">
        <v>231772.5595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12019.35375</v>
      </c>
      <c r="E84">
        <v>12351.713239999999</v>
      </c>
      <c r="F84">
        <v>12710.568600000001</v>
      </c>
      <c r="G84">
        <v>13090.85577</v>
      </c>
      <c r="H84">
        <v>13484.52641</v>
      </c>
      <c r="I84">
        <v>13872.922430000001</v>
      </c>
      <c r="J84">
        <v>14246.92109</v>
      </c>
      <c r="K84">
        <v>14598.724</v>
      </c>
      <c r="L84">
        <v>14930.80481</v>
      </c>
      <c r="M84">
        <v>15251.7374</v>
      </c>
      <c r="N84">
        <v>15564.68446</v>
      </c>
      <c r="O84">
        <v>15869.24942</v>
      </c>
      <c r="P84">
        <v>16186.50735</v>
      </c>
      <c r="Q84">
        <v>16538.704590000001</v>
      </c>
      <c r="R84">
        <v>16914.438099999999</v>
      </c>
      <c r="S84">
        <v>17307.410250000001</v>
      </c>
      <c r="T84">
        <v>17715.22219</v>
      </c>
      <c r="U84">
        <v>18134.816439999999</v>
      </c>
      <c r="V84">
        <v>18566.616819999999</v>
      </c>
      <c r="W84">
        <v>19010.512640000001</v>
      </c>
      <c r="X84">
        <v>19466.026409999999</v>
      </c>
      <c r="Y84">
        <v>19932.570059999998</v>
      </c>
      <c r="Z84">
        <v>20409.556329999999</v>
      </c>
      <c r="AA84">
        <v>20896.43921</v>
      </c>
      <c r="AB84">
        <v>21392.731179999999</v>
      </c>
      <c r="AC84">
        <v>21898.01714</v>
      </c>
      <c r="AD84">
        <v>22411.970519999999</v>
      </c>
      <c r="AE84">
        <v>22940.507989999998</v>
      </c>
      <c r="AF84">
        <v>23506.145280000001</v>
      </c>
      <c r="AG84">
        <v>24102.1872</v>
      </c>
      <c r="AH84">
        <v>24723.808420000001</v>
      </c>
      <c r="AI84">
        <v>25368.863160000001</v>
      </c>
      <c r="AJ84">
        <v>26036.556</v>
      </c>
      <c r="AK84">
        <v>26726.920569999998</v>
      </c>
      <c r="AL84">
        <v>27440.64371</v>
      </c>
      <c r="AM84">
        <v>28179.070820000001</v>
      </c>
      <c r="AN84">
        <v>28944.14372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1730235.784</v>
      </c>
      <c r="E85">
        <v>1780948.213</v>
      </c>
      <c r="F85">
        <v>1832953.169</v>
      </c>
      <c r="G85">
        <v>1885823.301</v>
      </c>
      <c r="H85">
        <v>1939301.889</v>
      </c>
      <c r="I85">
        <v>1993433.916</v>
      </c>
      <c r="J85">
        <v>2048282.7490000001</v>
      </c>
      <c r="K85">
        <v>2103525.4980000001</v>
      </c>
      <c r="L85">
        <v>2159354.3420000002</v>
      </c>
      <c r="M85">
        <v>2216057.1329999999</v>
      </c>
      <c r="N85">
        <v>2273792.3790000002</v>
      </c>
      <c r="O85">
        <v>2332635.5589999999</v>
      </c>
      <c r="P85">
        <v>2393049.0610000002</v>
      </c>
      <c r="Q85">
        <v>2455752.08</v>
      </c>
      <c r="R85">
        <v>2520571.2340000002</v>
      </c>
      <c r="S85">
        <v>2587437.7790000001</v>
      </c>
      <c r="T85">
        <v>2656350.7570000002</v>
      </c>
      <c r="U85">
        <v>2727465.8050000002</v>
      </c>
      <c r="V85">
        <v>2800779.51</v>
      </c>
      <c r="W85">
        <v>2876257.003</v>
      </c>
      <c r="X85">
        <v>2953850.98</v>
      </c>
      <c r="Y85">
        <v>3033506.4109999998</v>
      </c>
      <c r="Z85">
        <v>3115164.7570000002</v>
      </c>
      <c r="AA85">
        <v>3198767.5580000002</v>
      </c>
      <c r="AB85">
        <v>3284259.2889999999</v>
      </c>
      <c r="AC85">
        <v>3371590.21</v>
      </c>
      <c r="AD85">
        <v>3460719.173</v>
      </c>
      <c r="AE85">
        <v>3551818.7429999998</v>
      </c>
      <c r="AF85">
        <v>3645340.7110000001</v>
      </c>
      <c r="AG85">
        <v>3741062.773</v>
      </c>
      <c r="AH85">
        <v>3838883.4019999998</v>
      </c>
      <c r="AI85">
        <v>3938811.7039999999</v>
      </c>
      <c r="AJ85">
        <v>4040930.585</v>
      </c>
      <c r="AK85">
        <v>4145384.7760000001</v>
      </c>
      <c r="AL85">
        <v>4252386</v>
      </c>
      <c r="AM85">
        <v>4362218.2589999996</v>
      </c>
      <c r="AN85">
        <v>4475245.6179999998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369136.73320000002</v>
      </c>
      <c r="E86">
        <v>379166.33179999999</v>
      </c>
      <c r="F86">
        <v>388933.0673</v>
      </c>
      <c r="G86">
        <v>398886.78100000002</v>
      </c>
      <c r="H86">
        <v>409249.24660000001</v>
      </c>
      <c r="I86">
        <v>420257.64559999999</v>
      </c>
      <c r="J86">
        <v>431928.61119999998</v>
      </c>
      <c r="K86">
        <v>443902.80650000001</v>
      </c>
      <c r="L86">
        <v>456260.38449999999</v>
      </c>
      <c r="M86">
        <v>469138.61969999998</v>
      </c>
      <c r="N86">
        <v>482570.75870000001</v>
      </c>
      <c r="O86">
        <v>496512.76400000002</v>
      </c>
      <c r="P86">
        <v>510883.4681</v>
      </c>
      <c r="Q86">
        <v>526003.8861</v>
      </c>
      <c r="R86">
        <v>541646.05039999995</v>
      </c>
      <c r="S86">
        <v>557674.87879999995</v>
      </c>
      <c r="T86">
        <v>574042.71039999998</v>
      </c>
      <c r="U86">
        <v>590835.21790000005</v>
      </c>
      <c r="V86">
        <v>608005.45479999995</v>
      </c>
      <c r="W86">
        <v>625524.72770000005</v>
      </c>
      <c r="X86">
        <v>643379.92839999998</v>
      </c>
      <c r="Y86">
        <v>661564.09750000003</v>
      </c>
      <c r="Z86">
        <v>680071.68610000005</v>
      </c>
      <c r="AA86">
        <v>698896.87650000001</v>
      </c>
      <c r="AB86">
        <v>718033.47149999999</v>
      </c>
      <c r="AC86">
        <v>737475.87340000004</v>
      </c>
      <c r="AD86">
        <v>757220.44019999995</v>
      </c>
      <c r="AE86">
        <v>777111.14240000001</v>
      </c>
      <c r="AF86">
        <v>797336.4057</v>
      </c>
      <c r="AG86">
        <v>817711.13580000005</v>
      </c>
      <c r="AH86">
        <v>838172.73250000004</v>
      </c>
      <c r="AI86">
        <v>858757.49210000003</v>
      </c>
      <c r="AJ86">
        <v>879547.83730000001</v>
      </c>
      <c r="AK86">
        <v>900645.82400000002</v>
      </c>
      <c r="AL86">
        <v>922164.7193</v>
      </c>
      <c r="AM86">
        <v>944230.34270000004</v>
      </c>
      <c r="AN86">
        <v>966985.91200000001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16218.149719999999</v>
      </c>
      <c r="E87">
        <v>16537.1054</v>
      </c>
      <c r="F87">
        <v>16890.10181</v>
      </c>
      <c r="G87">
        <v>17346.709340000001</v>
      </c>
      <c r="H87">
        <v>17854.50302</v>
      </c>
      <c r="I87">
        <v>18396.72406</v>
      </c>
      <c r="J87">
        <v>18963.178680000001</v>
      </c>
      <c r="K87">
        <v>19571.1158</v>
      </c>
      <c r="L87">
        <v>20226.110430000001</v>
      </c>
      <c r="M87">
        <v>20955.602940000001</v>
      </c>
      <c r="N87">
        <v>21776.950540000002</v>
      </c>
      <c r="O87">
        <v>22703.920460000001</v>
      </c>
      <c r="P87">
        <v>23621.577590000001</v>
      </c>
      <c r="Q87">
        <v>24597.025529999999</v>
      </c>
      <c r="R87">
        <v>25615.506270000002</v>
      </c>
      <c r="S87">
        <v>26677.41994</v>
      </c>
      <c r="T87">
        <v>27786.648570000001</v>
      </c>
      <c r="U87">
        <v>28950.05125</v>
      </c>
      <c r="V87">
        <v>30169.743869999998</v>
      </c>
      <c r="W87">
        <v>31447.506700000002</v>
      </c>
      <c r="X87">
        <v>32785.583599999998</v>
      </c>
      <c r="Y87">
        <v>34186.288310000004</v>
      </c>
      <c r="Z87">
        <v>35651.914620000003</v>
      </c>
      <c r="AA87">
        <v>37184.760219999996</v>
      </c>
      <c r="AB87">
        <v>38787.184079999999</v>
      </c>
      <c r="AC87">
        <v>40461.674559999999</v>
      </c>
      <c r="AD87">
        <v>42210.92641</v>
      </c>
      <c r="AE87">
        <v>43783.722249999999</v>
      </c>
      <c r="AF87">
        <v>45296.071100000001</v>
      </c>
      <c r="AG87">
        <v>46755.976779999997</v>
      </c>
      <c r="AH87">
        <v>48170.834649999997</v>
      </c>
      <c r="AI87">
        <v>49545.563869999998</v>
      </c>
      <c r="AJ87">
        <v>50883.32288</v>
      </c>
      <c r="AK87">
        <v>52186.764289999999</v>
      </c>
      <c r="AL87">
        <v>53458.484850000001</v>
      </c>
      <c r="AM87">
        <v>54701.690159999998</v>
      </c>
      <c r="AN87">
        <v>55920.127610000003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53183.981319999999</v>
      </c>
      <c r="E88">
        <v>54298.824910000003</v>
      </c>
      <c r="F88">
        <v>55525.267639999998</v>
      </c>
      <c r="G88">
        <v>57033.24826</v>
      </c>
      <c r="H88">
        <v>58986.42742</v>
      </c>
      <c r="I88">
        <v>60982.43275</v>
      </c>
      <c r="J88">
        <v>62898.114549999998</v>
      </c>
      <c r="K88">
        <v>64484.14127</v>
      </c>
      <c r="L88">
        <v>65832.217130000005</v>
      </c>
      <c r="M88">
        <v>67065.242840000006</v>
      </c>
      <c r="N88">
        <v>68210.742920000004</v>
      </c>
      <c r="O88">
        <v>69245.677559999996</v>
      </c>
      <c r="P88">
        <v>70457.106610000003</v>
      </c>
      <c r="Q88">
        <v>72128.557050000003</v>
      </c>
      <c r="R88">
        <v>74010.365560000006</v>
      </c>
      <c r="S88">
        <v>76003.992190000004</v>
      </c>
      <c r="T88">
        <v>78081.354919999998</v>
      </c>
      <c r="U88">
        <v>80139.173939999906</v>
      </c>
      <c r="V88">
        <v>82224.692779999998</v>
      </c>
      <c r="W88">
        <v>84357.57402</v>
      </c>
      <c r="X88">
        <v>86542.608439999996</v>
      </c>
      <c r="Y88">
        <v>88779.587719999996</v>
      </c>
      <c r="Z88">
        <v>91066.851410000003</v>
      </c>
      <c r="AA88">
        <v>93402.436589999998</v>
      </c>
      <c r="AB88">
        <v>95784.478889999999</v>
      </c>
      <c r="AC88">
        <v>98211.405150000006</v>
      </c>
      <c r="AD88">
        <v>100682.087</v>
      </c>
      <c r="AE88">
        <v>103210.9452</v>
      </c>
      <c r="AF88">
        <v>106129.2893</v>
      </c>
      <c r="AG88">
        <v>109225.6332</v>
      </c>
      <c r="AH88">
        <v>112408.7779</v>
      </c>
      <c r="AI88">
        <v>115652.1537</v>
      </c>
      <c r="AJ88">
        <v>118951.588</v>
      </c>
      <c r="AK88">
        <v>122311.0289</v>
      </c>
      <c r="AL88">
        <v>125737.36259999999</v>
      </c>
      <c r="AM88">
        <v>129240.08960000001</v>
      </c>
      <c r="AN88">
        <v>132830.1635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11096.23618</v>
      </c>
      <c r="E89">
        <v>11342.189640000001</v>
      </c>
      <c r="F89">
        <v>11540.389150000001</v>
      </c>
      <c r="G89">
        <v>11664.740949999999</v>
      </c>
      <c r="H89">
        <v>12264.9288</v>
      </c>
      <c r="I89">
        <v>12754.85974</v>
      </c>
      <c r="J89">
        <v>13059.01526</v>
      </c>
      <c r="K89">
        <v>13219.223120000001</v>
      </c>
      <c r="L89">
        <v>13270.43872</v>
      </c>
      <c r="M89">
        <v>13220.848040000001</v>
      </c>
      <c r="N89">
        <v>13050.052960000001</v>
      </c>
      <c r="O89">
        <v>12715.962320000001</v>
      </c>
      <c r="P89">
        <v>12783.076279999999</v>
      </c>
      <c r="Q89">
        <v>13019.08491</v>
      </c>
      <c r="R89">
        <v>13303.392889999999</v>
      </c>
      <c r="S89">
        <v>13600.756100000001</v>
      </c>
      <c r="T89">
        <v>13900.83418</v>
      </c>
      <c r="U89">
        <v>14195.477510000001</v>
      </c>
      <c r="V89">
        <v>14484.188120000001</v>
      </c>
      <c r="W89">
        <v>14763.230229999999</v>
      </c>
      <c r="X89">
        <v>15028.54415</v>
      </c>
      <c r="Y89">
        <v>15275.888440000001</v>
      </c>
      <c r="Z89">
        <v>15500.863310000001</v>
      </c>
      <c r="AA89">
        <v>15698.955889999999</v>
      </c>
      <c r="AB89">
        <v>15865.60687</v>
      </c>
      <c r="AC89">
        <v>15996.298510000001</v>
      </c>
      <c r="AD89">
        <v>16086.66101</v>
      </c>
      <c r="AE89">
        <v>16535.566770000001</v>
      </c>
      <c r="AF89">
        <v>17025.206429999998</v>
      </c>
      <c r="AG89">
        <v>17470.48775</v>
      </c>
      <c r="AH89">
        <v>17870.250680000001</v>
      </c>
      <c r="AI89">
        <v>18236.84143</v>
      </c>
      <c r="AJ89">
        <v>18581.089309999999</v>
      </c>
      <c r="AK89">
        <v>18910.629990000001</v>
      </c>
      <c r="AL89">
        <v>19230.811870000001</v>
      </c>
      <c r="AM89">
        <v>19545.81911</v>
      </c>
      <c r="AN89">
        <v>19858.888900000002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944.27853140000002</v>
      </c>
      <c r="E90">
        <v>1174.068614</v>
      </c>
      <c r="F90">
        <v>1461.3249679999999</v>
      </c>
      <c r="G90">
        <v>1813.233555</v>
      </c>
      <c r="H90">
        <v>2260.0771060000002</v>
      </c>
      <c r="I90">
        <v>2734.0519599999998</v>
      </c>
      <c r="J90">
        <v>3264.4244560000002</v>
      </c>
      <c r="K90">
        <v>3874.70129</v>
      </c>
      <c r="L90">
        <v>4580.6692620000003</v>
      </c>
      <c r="M90">
        <v>5389.5574550000001</v>
      </c>
      <c r="N90">
        <v>6292.4212950000001</v>
      </c>
      <c r="O90">
        <v>7255.9394570000004</v>
      </c>
      <c r="P90">
        <v>8257.4171229999902</v>
      </c>
      <c r="Q90">
        <v>9424.4993849999901</v>
      </c>
      <c r="R90">
        <v>10731.710429999999</v>
      </c>
      <c r="S90">
        <v>12195.01923</v>
      </c>
      <c r="T90">
        <v>13830.077429999999</v>
      </c>
      <c r="U90">
        <v>15289.02203</v>
      </c>
      <c r="V90">
        <v>16854.89702</v>
      </c>
      <c r="W90">
        <v>18525.974979999999</v>
      </c>
      <c r="X90">
        <v>20300.446189999999</v>
      </c>
      <c r="Y90">
        <v>22174.9133</v>
      </c>
      <c r="Z90">
        <v>24144.17366</v>
      </c>
      <c r="AA90">
        <v>26201.064890000001</v>
      </c>
      <c r="AB90">
        <v>28336.347440000001</v>
      </c>
      <c r="AC90">
        <v>30538.643319999999</v>
      </c>
      <c r="AD90">
        <v>32794.4378</v>
      </c>
      <c r="AE90">
        <v>35035.315340000001</v>
      </c>
      <c r="AF90">
        <v>37050.303469999999</v>
      </c>
      <c r="AG90">
        <v>38889.480819999997</v>
      </c>
      <c r="AH90">
        <v>40621.354330000002</v>
      </c>
      <c r="AI90">
        <v>42279.981339999998</v>
      </c>
      <c r="AJ90">
        <v>43884.79004</v>
      </c>
      <c r="AK90">
        <v>45448.305849999997</v>
      </c>
      <c r="AL90">
        <v>46979.923970000003</v>
      </c>
      <c r="AM90">
        <v>48488.318469999998</v>
      </c>
      <c r="AN90">
        <v>49980.684549999998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642.28709519999995</v>
      </c>
      <c r="E91">
        <v>634.83318080000004</v>
      </c>
      <c r="F91">
        <v>622.14413039999999</v>
      </c>
      <c r="G91">
        <v>604.40925530000004</v>
      </c>
      <c r="H91">
        <v>668.44733240000005</v>
      </c>
      <c r="I91">
        <v>755.63392699999997</v>
      </c>
      <c r="J91">
        <v>852.46700810000004</v>
      </c>
      <c r="K91">
        <v>958.0918471</v>
      </c>
      <c r="L91">
        <v>1073.90446</v>
      </c>
      <c r="M91">
        <v>1200.398091</v>
      </c>
      <c r="N91">
        <v>1335.320952</v>
      </c>
      <c r="O91">
        <v>1472.3581240000001</v>
      </c>
      <c r="P91">
        <v>1545.4032079999999</v>
      </c>
      <c r="Q91">
        <v>1598.6833220000001</v>
      </c>
      <c r="R91">
        <v>1642.999272</v>
      </c>
      <c r="S91">
        <v>1681.752518</v>
      </c>
      <c r="T91">
        <v>1715.9315389999999</v>
      </c>
      <c r="U91">
        <v>1774.0916420000001</v>
      </c>
      <c r="V91">
        <v>1839.7649650000001</v>
      </c>
      <c r="W91">
        <v>1906.6875150000001</v>
      </c>
      <c r="X91">
        <v>1972.3494430000001</v>
      </c>
      <c r="Y91">
        <v>2035.3813500000001</v>
      </c>
      <c r="Z91">
        <v>2094.7484450000002</v>
      </c>
      <c r="AA91">
        <v>2149.5094089999998</v>
      </c>
      <c r="AB91">
        <v>2198.7535229999999</v>
      </c>
      <c r="AC91">
        <v>2241.595742</v>
      </c>
      <c r="AD91">
        <v>2277.1914550000001</v>
      </c>
      <c r="AE91">
        <v>2360.142816</v>
      </c>
      <c r="AF91">
        <v>2447.0250129999999</v>
      </c>
      <c r="AG91">
        <v>2525.82555</v>
      </c>
      <c r="AH91">
        <v>2596.191092</v>
      </c>
      <c r="AI91">
        <v>2659.7131599999998</v>
      </c>
      <c r="AJ91">
        <v>2717.8188679999998</v>
      </c>
      <c r="AK91">
        <v>2771.5218770000001</v>
      </c>
      <c r="AL91">
        <v>2821.5408640000001</v>
      </c>
      <c r="AM91">
        <v>2868.4535040000001</v>
      </c>
      <c r="AN91">
        <v>2912.7203039999999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8.821115764</v>
      </c>
      <c r="E92">
        <v>17.799009269999999</v>
      </c>
      <c r="F92">
        <v>36.256621619999997</v>
      </c>
      <c r="G92">
        <v>74.233940090000004</v>
      </c>
      <c r="H92">
        <v>141.68559279999999</v>
      </c>
      <c r="I92">
        <v>263.85055890000001</v>
      </c>
      <c r="J92">
        <v>485.85139859999998</v>
      </c>
      <c r="K92">
        <v>889.20228980000002</v>
      </c>
      <c r="L92">
        <v>1618.7123759999999</v>
      </c>
      <c r="M92">
        <v>2927.1827680000001</v>
      </c>
      <c r="N92">
        <v>5241.7278900000001</v>
      </c>
      <c r="O92">
        <v>9252.2661100000005</v>
      </c>
      <c r="P92">
        <v>10239.98321</v>
      </c>
      <c r="Q92">
        <v>11257.69745</v>
      </c>
      <c r="R92">
        <v>12263.754870000001</v>
      </c>
      <c r="S92">
        <v>13263.187120000001</v>
      </c>
      <c r="T92">
        <v>14257.16912</v>
      </c>
      <c r="U92">
        <v>16762.26454</v>
      </c>
      <c r="V92">
        <v>19657.96961</v>
      </c>
      <c r="W92">
        <v>22991.310030000001</v>
      </c>
      <c r="X92">
        <v>26814.204119999999</v>
      </c>
      <c r="Y92">
        <v>31181.804800000002</v>
      </c>
      <c r="Z92">
        <v>36151.986640000003</v>
      </c>
      <c r="AA92">
        <v>41784.711710000003</v>
      </c>
      <c r="AB92">
        <v>48141.220119999998</v>
      </c>
      <c r="AC92">
        <v>55283.068039999998</v>
      </c>
      <c r="AD92">
        <v>63271.009789999996</v>
      </c>
      <c r="AE92">
        <v>68156.471969999999</v>
      </c>
      <c r="AF92">
        <v>72590.164300000004</v>
      </c>
      <c r="AG92">
        <v>76662.723490000004</v>
      </c>
      <c r="AH92">
        <v>80506.219530000002</v>
      </c>
      <c r="AI92">
        <v>84188.064559999999</v>
      </c>
      <c r="AJ92">
        <v>87748.041859999998</v>
      </c>
      <c r="AK92">
        <v>91212.784</v>
      </c>
      <c r="AL92">
        <v>94602.976290000006</v>
      </c>
      <c r="AM92">
        <v>97938.002900000007</v>
      </c>
      <c r="AN92">
        <v>101234.3521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354.88078990000002</v>
      </c>
      <c r="E93">
        <v>460.27770029999999</v>
      </c>
      <c r="F93">
        <v>609.04946540000003</v>
      </c>
      <c r="G93">
        <v>812.11788979999994</v>
      </c>
      <c r="H93">
        <v>999.87297230000001</v>
      </c>
      <c r="I93">
        <v>1172.760219</v>
      </c>
      <c r="J93">
        <v>1340.0044949999999</v>
      </c>
      <c r="K93">
        <v>1509.443984</v>
      </c>
      <c r="L93">
        <v>1684.8417609999999</v>
      </c>
      <c r="M93">
        <v>1865.686162</v>
      </c>
      <c r="N93">
        <v>2046.1517100000001</v>
      </c>
      <c r="O93">
        <v>2214.2200939999998</v>
      </c>
      <c r="P93">
        <v>2327.9181939999999</v>
      </c>
      <c r="Q93">
        <v>2424.443565</v>
      </c>
      <c r="R93">
        <v>2508.5076720000002</v>
      </c>
      <c r="S93">
        <v>2581.4603889999999</v>
      </c>
      <c r="T93">
        <v>2643.6059100000002</v>
      </c>
      <c r="U93">
        <v>2736.5132359999998</v>
      </c>
      <c r="V93">
        <v>2835.9770250000001</v>
      </c>
      <c r="W93">
        <v>2932.6454549999999</v>
      </c>
      <c r="X93">
        <v>3022.7432399999998</v>
      </c>
      <c r="Y93">
        <v>3104.2637960000002</v>
      </c>
      <c r="Z93">
        <v>3175.7923000000001</v>
      </c>
      <c r="AA93">
        <v>3236.1539269999998</v>
      </c>
      <c r="AB93">
        <v>3284.321312</v>
      </c>
      <c r="AC93">
        <v>3319.4038559999999</v>
      </c>
      <c r="AD93">
        <v>3340.6625560000002</v>
      </c>
      <c r="AE93">
        <v>2084.2650819999999</v>
      </c>
      <c r="AF93">
        <v>1082.43806</v>
      </c>
      <c r="AG93">
        <v>517.64783890000001</v>
      </c>
      <c r="AH93">
        <v>235.52043509999999</v>
      </c>
      <c r="AI93">
        <v>103.1336132</v>
      </c>
      <c r="AJ93">
        <v>43.709292810000001</v>
      </c>
      <c r="AK93">
        <v>18.02233798</v>
      </c>
      <c r="AL93">
        <v>7.2884178329999996</v>
      </c>
      <c r="AM93">
        <v>2.932815524</v>
      </c>
      <c r="AN93">
        <v>1.2028797950000001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549.7243575</v>
      </c>
      <c r="E94">
        <v>590.02545929999997</v>
      </c>
      <c r="F94">
        <v>633.14070679999998</v>
      </c>
      <c r="G94">
        <v>676.71533269999998</v>
      </c>
      <c r="H94">
        <v>732.74545680000006</v>
      </c>
      <c r="I94">
        <v>778.98430540000004</v>
      </c>
      <c r="J94">
        <v>814.33267130000002</v>
      </c>
      <c r="K94">
        <v>842.01953830000002</v>
      </c>
      <c r="L94">
        <v>864.10139170000002</v>
      </c>
      <c r="M94">
        <v>880.72503099999994</v>
      </c>
      <c r="N94">
        <v>890.01875849999999</v>
      </c>
      <c r="O94">
        <v>888.40718149999998</v>
      </c>
      <c r="P94">
        <v>888.73712379999995</v>
      </c>
      <c r="Q94">
        <v>891.386391</v>
      </c>
      <c r="R94">
        <v>893.23357929999997</v>
      </c>
      <c r="S94">
        <v>893.44563059999996</v>
      </c>
      <c r="T94">
        <v>891.84176190000005</v>
      </c>
      <c r="U94">
        <v>849.00200080000002</v>
      </c>
      <c r="V94">
        <v>793.06280730000003</v>
      </c>
      <c r="W94">
        <v>733.79673779999996</v>
      </c>
      <c r="X94">
        <v>674.40816519999998</v>
      </c>
      <c r="Y94">
        <v>616.15834710000001</v>
      </c>
      <c r="Z94">
        <v>559.7128864</v>
      </c>
      <c r="AA94">
        <v>505.52311250000002</v>
      </c>
      <c r="AB94">
        <v>453.9327126</v>
      </c>
      <c r="AC94">
        <v>405.20808410000001</v>
      </c>
      <c r="AD94">
        <v>359.5481886</v>
      </c>
      <c r="AE94">
        <v>301.63775529999998</v>
      </c>
      <c r="AF94">
        <v>245.77469669999999</v>
      </c>
      <c r="AG94">
        <v>196.616117</v>
      </c>
      <c r="AH94">
        <v>155.21131080000001</v>
      </c>
      <c r="AI94">
        <v>121.20303490000001</v>
      </c>
      <c r="AJ94">
        <v>93.745150100000004</v>
      </c>
      <c r="AK94">
        <v>71.871911740000002</v>
      </c>
      <c r="AL94">
        <v>54.647311700000003</v>
      </c>
      <c r="AM94">
        <v>41.22464952</v>
      </c>
      <c r="AN94">
        <v>30.865775899999999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0.81301318789999999</v>
      </c>
      <c r="E95">
        <v>4.6222599549999996</v>
      </c>
      <c r="F95">
        <v>31.369383710000001</v>
      </c>
      <c r="G95">
        <v>225.1199134</v>
      </c>
      <c r="H95">
        <v>525.12741019999999</v>
      </c>
      <c r="I95">
        <v>815.07836780000002</v>
      </c>
      <c r="J95">
        <v>1090.1784359999999</v>
      </c>
      <c r="K95">
        <v>1370.6687830000001</v>
      </c>
      <c r="L95">
        <v>1669.8828739999999</v>
      </c>
      <c r="M95">
        <v>1992.3761689999999</v>
      </c>
      <c r="N95">
        <v>2334.0478429999998</v>
      </c>
      <c r="O95">
        <v>2680.931705</v>
      </c>
      <c r="P95">
        <v>2866.11474</v>
      </c>
      <c r="Q95">
        <v>2983.204252</v>
      </c>
      <c r="R95">
        <v>3060.42722</v>
      </c>
      <c r="S95">
        <v>3108.560833</v>
      </c>
      <c r="T95">
        <v>3132.5044560000001</v>
      </c>
      <c r="U95">
        <v>3024.4381659999999</v>
      </c>
      <c r="V95">
        <v>2864.1921050000001</v>
      </c>
      <c r="W95">
        <v>2682.165027</v>
      </c>
      <c r="X95">
        <v>2490.4315320000001</v>
      </c>
      <c r="Y95">
        <v>2295.1984739999998</v>
      </c>
      <c r="Z95">
        <v>2100.5459230000001</v>
      </c>
      <c r="AA95">
        <v>1909.543799</v>
      </c>
      <c r="AB95">
        <v>1724.6044420000001</v>
      </c>
      <c r="AC95">
        <v>1547.6169420000001</v>
      </c>
      <c r="AD95">
        <v>1380.0195389999999</v>
      </c>
      <c r="AE95">
        <v>1293.4660409999999</v>
      </c>
      <c r="AF95">
        <v>1224.5095209999999</v>
      </c>
      <c r="AG95">
        <v>1157.475416</v>
      </c>
      <c r="AH95">
        <v>1090.606603</v>
      </c>
      <c r="AI95">
        <v>1024.7112689999999</v>
      </c>
      <c r="AJ95">
        <v>960.70209969999996</v>
      </c>
      <c r="AK95">
        <v>899.20630010000002</v>
      </c>
      <c r="AL95">
        <v>840.59945089999997</v>
      </c>
      <c r="AM95">
        <v>785.09160199999997</v>
      </c>
      <c r="AN95">
        <v>732.76824899999997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2591.2531730000001</v>
      </c>
      <c r="E96">
        <v>2523.3079250000001</v>
      </c>
      <c r="F96">
        <v>2432.5842710000002</v>
      </c>
      <c r="G96">
        <v>2322.2501990000001</v>
      </c>
      <c r="H96">
        <v>2373.5745360000001</v>
      </c>
      <c r="I96">
        <v>2421.4879890000002</v>
      </c>
      <c r="J96">
        <v>2438.4298549999999</v>
      </c>
      <c r="K96">
        <v>2429.3284490000001</v>
      </c>
      <c r="L96">
        <v>2400.4549809999999</v>
      </c>
      <c r="M96">
        <v>2353.857164</v>
      </c>
      <c r="N96">
        <v>2286.7440630000001</v>
      </c>
      <c r="O96">
        <v>2192.86274</v>
      </c>
      <c r="P96">
        <v>2143.6660539999998</v>
      </c>
      <c r="Q96">
        <v>2113.6053999999999</v>
      </c>
      <c r="R96">
        <v>2086.832946</v>
      </c>
      <c r="S96">
        <v>2059.058802</v>
      </c>
      <c r="T96">
        <v>2029.252933</v>
      </c>
      <c r="U96">
        <v>2029.76638</v>
      </c>
      <c r="V96">
        <v>2039.470057</v>
      </c>
      <c r="W96">
        <v>2050.982978</v>
      </c>
      <c r="X96">
        <v>2061.764631</v>
      </c>
      <c r="Y96">
        <v>2070.724968</v>
      </c>
      <c r="Z96">
        <v>2077.2085029999998</v>
      </c>
      <c r="AA96">
        <v>2080.6918860000001</v>
      </c>
      <c r="AB96">
        <v>2080.6977400000001</v>
      </c>
      <c r="AC96">
        <v>2076.7753240000002</v>
      </c>
      <c r="AD96">
        <v>2068.502579</v>
      </c>
      <c r="AE96">
        <v>2106.6725740000002</v>
      </c>
      <c r="AF96">
        <v>2150.0665210000002</v>
      </c>
      <c r="AG96">
        <v>2188.0178299999998</v>
      </c>
      <c r="AH96">
        <v>2220.6109849999998</v>
      </c>
      <c r="AI96">
        <v>2249.571551</v>
      </c>
      <c r="AJ96">
        <v>2276.3739070000001</v>
      </c>
      <c r="AK96">
        <v>2302.053676</v>
      </c>
      <c r="AL96">
        <v>2327.3368639999999</v>
      </c>
      <c r="AM96">
        <v>2352.7880930000001</v>
      </c>
      <c r="AN96">
        <v>2378.8438649999998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2831.5636370000002</v>
      </c>
      <c r="E97">
        <v>2759.9414729999999</v>
      </c>
      <c r="F97">
        <v>2652.6481370000001</v>
      </c>
      <c r="G97">
        <v>2521.099463</v>
      </c>
      <c r="H97">
        <v>2565.2591040000002</v>
      </c>
      <c r="I97">
        <v>2611.4711870000001</v>
      </c>
      <c r="J97">
        <v>2631.7035810000002</v>
      </c>
      <c r="K97">
        <v>2630.5132570000001</v>
      </c>
      <c r="L97">
        <v>2613.6289609999999</v>
      </c>
      <c r="M97">
        <v>2582.3313750000002</v>
      </c>
      <c r="N97">
        <v>2532.5484449999999</v>
      </c>
      <c r="O97">
        <v>2456.1094560000001</v>
      </c>
      <c r="P97">
        <v>2347.808356</v>
      </c>
      <c r="Q97">
        <v>2236.3330310000001</v>
      </c>
      <c r="R97">
        <v>2122.4806239999998</v>
      </c>
      <c r="S97">
        <v>2007.4664519999999</v>
      </c>
      <c r="T97">
        <v>1892.4366150000001</v>
      </c>
      <c r="U97">
        <v>1827.2603180000001</v>
      </c>
      <c r="V97">
        <v>1776.4493150000001</v>
      </c>
      <c r="W97">
        <v>1728.690337</v>
      </c>
      <c r="X97">
        <v>1680.6371790000001</v>
      </c>
      <c r="Y97">
        <v>1631.2703469999999</v>
      </c>
      <c r="Z97">
        <v>1580.2694610000001</v>
      </c>
      <c r="AA97">
        <v>1527.5403839999999</v>
      </c>
      <c r="AB97">
        <v>1473.079135</v>
      </c>
      <c r="AC97">
        <v>1416.9342899999999</v>
      </c>
      <c r="AD97">
        <v>1359.197921</v>
      </c>
      <c r="AE97">
        <v>1065.272874</v>
      </c>
      <c r="AF97">
        <v>769.43651139999997</v>
      </c>
      <c r="AG97">
        <v>534.25589709999997</v>
      </c>
      <c r="AH97">
        <v>361.8731836</v>
      </c>
      <c r="AI97">
        <v>240.44616790000001</v>
      </c>
      <c r="AJ97">
        <v>157.12370079999999</v>
      </c>
      <c r="AK97">
        <v>101.1374565</v>
      </c>
      <c r="AL97">
        <v>64.212564749999999</v>
      </c>
      <c r="AM97">
        <v>40.273214009999997</v>
      </c>
      <c r="AN97">
        <v>24.997361009999999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12131.304770000001</v>
      </c>
      <c r="E98">
        <v>12192.898709999999</v>
      </c>
      <c r="F98">
        <v>12137.85529</v>
      </c>
      <c r="G98">
        <v>11972.10979</v>
      </c>
      <c r="H98">
        <v>12731.59259</v>
      </c>
      <c r="I98">
        <v>13165.096299999999</v>
      </c>
      <c r="J98">
        <v>13454.288769999999</v>
      </c>
      <c r="K98">
        <v>13678.7606</v>
      </c>
      <c r="L98">
        <v>13857.559370000001</v>
      </c>
      <c r="M98">
        <v>13977.769979999999</v>
      </c>
      <c r="N98">
        <v>13996.435289999999</v>
      </c>
      <c r="O98">
        <v>13848.82732</v>
      </c>
      <c r="P98">
        <v>14351.875889999999</v>
      </c>
      <c r="Q98">
        <v>14937.47848</v>
      </c>
      <c r="R98">
        <v>15531.368619999999</v>
      </c>
      <c r="S98">
        <v>16136.33527</v>
      </c>
      <c r="T98">
        <v>16753.186989999998</v>
      </c>
      <c r="U98">
        <v>17134.121299999999</v>
      </c>
      <c r="V98">
        <v>17501.803479999999</v>
      </c>
      <c r="W98">
        <v>17850.578409999998</v>
      </c>
      <c r="X98">
        <v>18176.225930000001</v>
      </c>
      <c r="Y98">
        <v>18474.382020000001</v>
      </c>
      <c r="Z98">
        <v>18740.550500000001</v>
      </c>
      <c r="AA98">
        <v>18970.176800000001</v>
      </c>
      <c r="AB98">
        <v>19158.740679999999</v>
      </c>
      <c r="AC98">
        <v>19301.865559999998</v>
      </c>
      <c r="AD98">
        <v>19395.441180000002</v>
      </c>
      <c r="AE98">
        <v>20686.712920000002</v>
      </c>
      <c r="AF98">
        <v>21881.866440000002</v>
      </c>
      <c r="AG98">
        <v>23014.581160000002</v>
      </c>
      <c r="AH98">
        <v>24128.908920000002</v>
      </c>
      <c r="AI98">
        <v>25248.423930000001</v>
      </c>
      <c r="AJ98">
        <v>26387.88881</v>
      </c>
      <c r="AK98">
        <v>27557.789990000001</v>
      </c>
      <c r="AL98">
        <v>28766.572510000002</v>
      </c>
      <c r="AM98">
        <v>30022.138790000001</v>
      </c>
      <c r="AN98">
        <v>31331.428220000002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530.34221530000002</v>
      </c>
      <c r="E99">
        <v>604.33803339999997</v>
      </c>
      <c r="F99">
        <v>692.88140190000001</v>
      </c>
      <c r="G99">
        <v>794.49593089999996</v>
      </c>
      <c r="H99">
        <v>631.65051900000003</v>
      </c>
      <c r="I99">
        <v>429.18060100000002</v>
      </c>
      <c r="J99">
        <v>270.6623343</v>
      </c>
      <c r="K99">
        <v>163.35360209999999</v>
      </c>
      <c r="L99">
        <v>95.416501370000006</v>
      </c>
      <c r="M99">
        <v>54.132536600000002</v>
      </c>
      <c r="N99">
        <v>29.82326187</v>
      </c>
      <c r="O99">
        <v>15.92124696</v>
      </c>
      <c r="P99">
        <v>11.27263419</v>
      </c>
      <c r="Q99">
        <v>8.7596749470000006</v>
      </c>
      <c r="R99">
        <v>6.9881391370000001</v>
      </c>
      <c r="S99">
        <v>5.6106034200000003</v>
      </c>
      <c r="T99">
        <v>4.5069482980000002</v>
      </c>
      <c r="U99">
        <v>4.1225328450000003</v>
      </c>
      <c r="V99">
        <v>3.9519424970000001</v>
      </c>
      <c r="W99">
        <v>3.860955347</v>
      </c>
      <c r="X99">
        <v>3.8116382689999999</v>
      </c>
      <c r="Y99">
        <v>3.7921391459999998</v>
      </c>
      <c r="Z99">
        <v>3.7983364719999999</v>
      </c>
      <c r="AA99">
        <v>3.828661264</v>
      </c>
      <c r="AB99">
        <v>3.8825778620000002</v>
      </c>
      <c r="AC99">
        <v>3.960122175</v>
      </c>
      <c r="AD99">
        <v>4.0617561059999998</v>
      </c>
      <c r="AE99">
        <v>4.170786219</v>
      </c>
      <c r="AF99">
        <v>4.278667972</v>
      </c>
      <c r="AG99">
        <v>4.3896194639999999</v>
      </c>
      <c r="AH99">
        <v>4.5126207139999996</v>
      </c>
      <c r="AI99">
        <v>4.6551032589999997</v>
      </c>
      <c r="AJ99">
        <v>4.8229063649999997</v>
      </c>
      <c r="AK99">
        <v>5.0211207719999997</v>
      </c>
      <c r="AL99">
        <v>5.25479992</v>
      </c>
      <c r="AM99">
        <v>5.5295061189999997</v>
      </c>
      <c r="AN99">
        <v>5.8515743279999999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5859.4821860000002</v>
      </c>
      <c r="E100">
        <v>5550.8570719999998</v>
      </c>
      <c r="F100">
        <v>5173.1056749999998</v>
      </c>
      <c r="G100">
        <v>4759.9363739999999</v>
      </c>
      <c r="H100">
        <v>2799.5508169999998</v>
      </c>
      <c r="I100">
        <v>1358.942884</v>
      </c>
      <c r="J100">
        <v>600.78355729999998</v>
      </c>
      <c r="K100">
        <v>251.04042659999999</v>
      </c>
      <c r="L100">
        <v>100.88137620000001</v>
      </c>
      <c r="M100">
        <v>39.560221730000002</v>
      </c>
      <c r="N100">
        <v>15.473351389999999</v>
      </c>
      <c r="O100">
        <v>6.2663057709999999</v>
      </c>
      <c r="P100">
        <v>3.8791807490000001</v>
      </c>
      <c r="Q100">
        <v>2.7619869700000002</v>
      </c>
      <c r="R100">
        <v>2.0524519290000001</v>
      </c>
      <c r="S100">
        <v>1.5462331970000001</v>
      </c>
      <c r="T100">
        <v>1.170767855</v>
      </c>
      <c r="U100">
        <v>0.89815782860000004</v>
      </c>
      <c r="V100">
        <v>0.69278663650000005</v>
      </c>
      <c r="W100">
        <v>0.53586432890000002</v>
      </c>
      <c r="X100">
        <v>0.41527221180000001</v>
      </c>
      <c r="Y100">
        <v>0.32231539679999999</v>
      </c>
      <c r="Z100">
        <v>0.25050582770000002</v>
      </c>
      <c r="AA100">
        <v>0.19493239230000001</v>
      </c>
      <c r="AB100">
        <v>0.1518547837</v>
      </c>
      <c r="AC100">
        <v>0.11841437639999999</v>
      </c>
      <c r="AD100">
        <v>9.2420618999999996E-2</v>
      </c>
      <c r="AE100">
        <v>7.3293426199999998E-2</v>
      </c>
      <c r="AF100">
        <v>5.8326544600000002E-2</v>
      </c>
      <c r="AG100">
        <v>4.6430310699999998E-2</v>
      </c>
      <c r="AH100">
        <v>3.6976227E-2</v>
      </c>
      <c r="AI100">
        <v>2.9477049299999999E-2</v>
      </c>
      <c r="AJ100">
        <v>2.35342238E-2</v>
      </c>
      <c r="AK100">
        <v>1.88244851E-2</v>
      </c>
      <c r="AL100">
        <v>1.50891377E-2</v>
      </c>
      <c r="AM100">
        <v>1.21230609E-2</v>
      </c>
      <c r="AN100">
        <v>9.7642477600000006E-3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50298.939509999997</v>
      </c>
      <c r="E101">
        <v>51781.706539999999</v>
      </c>
      <c r="F101">
        <v>53304.17093</v>
      </c>
      <c r="G101">
        <v>54850.246980000004</v>
      </c>
      <c r="H101">
        <v>56410.885280000002</v>
      </c>
      <c r="I101">
        <v>57987.123090000001</v>
      </c>
      <c r="J101">
        <v>59582.565069999997</v>
      </c>
      <c r="K101">
        <v>61194.224900000001</v>
      </c>
      <c r="L101">
        <v>62825.771990000001</v>
      </c>
      <c r="M101">
        <v>64481.136489999997</v>
      </c>
      <c r="N101">
        <v>66163.602350000001</v>
      </c>
      <c r="O101">
        <v>67876.698839999997</v>
      </c>
      <c r="P101">
        <v>69629.719519999999</v>
      </c>
      <c r="Q101">
        <v>71435.588149999996</v>
      </c>
      <c r="R101">
        <v>73295.05558</v>
      </c>
      <c r="S101">
        <v>75209.710439999995</v>
      </c>
      <c r="T101">
        <v>77181.348419999995</v>
      </c>
      <c r="U101">
        <v>79213.742079999996</v>
      </c>
      <c r="V101">
        <v>81306.981079999998</v>
      </c>
      <c r="W101">
        <v>83460.953630000004</v>
      </c>
      <c r="X101">
        <v>85675.44528</v>
      </c>
      <c r="Y101">
        <v>87949.953410000002</v>
      </c>
      <c r="Z101">
        <v>90283.712710000007</v>
      </c>
      <c r="AA101">
        <v>92675.778850000002</v>
      </c>
      <c r="AB101">
        <v>95125.112309999997</v>
      </c>
      <c r="AC101">
        <v>97630.668229999996</v>
      </c>
      <c r="AD101">
        <v>100191.4853</v>
      </c>
      <c r="AE101">
        <v>102817.057</v>
      </c>
      <c r="AF101">
        <v>105514.5931</v>
      </c>
      <c r="AG101">
        <v>108282.6994</v>
      </c>
      <c r="AH101">
        <v>111120.5411</v>
      </c>
      <c r="AI101">
        <v>114028.10830000001</v>
      </c>
      <c r="AJ101">
        <v>117006.4252</v>
      </c>
      <c r="AK101">
        <v>120057.9273</v>
      </c>
      <c r="AL101">
        <v>123186.7855</v>
      </c>
      <c r="AM101">
        <v>126399.174</v>
      </c>
      <c r="AN101">
        <v>129703.5327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13.63195578</v>
      </c>
      <c r="E102">
        <v>14.027620199999999</v>
      </c>
      <c r="F102">
        <v>14.429329490000001</v>
      </c>
      <c r="G102">
        <v>14.837886660000001</v>
      </c>
      <c r="H102">
        <v>15.2524184</v>
      </c>
      <c r="I102">
        <v>15.674490479999999</v>
      </c>
      <c r="J102">
        <v>16.10509192</v>
      </c>
      <c r="K102">
        <v>16.540925080000001</v>
      </c>
      <c r="L102">
        <v>16.98310768</v>
      </c>
      <c r="M102">
        <v>17.434026280000001</v>
      </c>
      <c r="N102">
        <v>17.89496389</v>
      </c>
      <c r="O102">
        <v>18.366230389999998</v>
      </c>
      <c r="P102">
        <v>18.848305669999998</v>
      </c>
      <c r="Q102">
        <v>19.34724091</v>
      </c>
      <c r="R102">
        <v>19.861625140000001</v>
      </c>
      <c r="S102">
        <v>20.38991863</v>
      </c>
      <c r="T102">
        <v>20.931513299999999</v>
      </c>
      <c r="U102">
        <v>21.488064810000001</v>
      </c>
      <c r="V102">
        <v>22.059358970000002</v>
      </c>
      <c r="W102">
        <v>22.644842019999999</v>
      </c>
      <c r="X102">
        <v>23.24414432</v>
      </c>
      <c r="Y102">
        <v>23.857014060000001</v>
      </c>
      <c r="Z102">
        <v>24.48323585</v>
      </c>
      <c r="AA102">
        <v>25.122600819999999</v>
      </c>
      <c r="AB102">
        <v>25.774906550000001</v>
      </c>
      <c r="AC102">
        <v>26.43997607</v>
      </c>
      <c r="AD102">
        <v>27.117682640000002</v>
      </c>
      <c r="AE102">
        <v>27.808206259999999</v>
      </c>
      <c r="AF102">
        <v>28.515284789999999</v>
      </c>
      <c r="AG102">
        <v>29.237555870000001</v>
      </c>
      <c r="AH102">
        <v>29.974169509999999</v>
      </c>
      <c r="AI102">
        <v>30.725425470000001</v>
      </c>
      <c r="AJ102">
        <v>31.49240627</v>
      </c>
      <c r="AK102">
        <v>32.276738389999998</v>
      </c>
      <c r="AL102">
        <v>33.080536709999997</v>
      </c>
      <c r="AM102">
        <v>33.906447159999999</v>
      </c>
      <c r="AN102">
        <v>34.757732879999999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81532.146110000001</v>
      </c>
      <c r="E103">
        <v>83961.619879999998</v>
      </c>
      <c r="F103">
        <v>86473.759909999906</v>
      </c>
      <c r="G103">
        <v>89023.032980000004</v>
      </c>
      <c r="H103">
        <v>91582.497399999906</v>
      </c>
      <c r="I103">
        <v>94148.57591</v>
      </c>
      <c r="J103">
        <v>96728.893590000007</v>
      </c>
      <c r="K103">
        <v>99330.498959999997</v>
      </c>
      <c r="L103">
        <v>101961.1477</v>
      </c>
      <c r="M103">
        <v>104626.622</v>
      </c>
      <c r="N103">
        <v>107334.1811</v>
      </c>
      <c r="O103">
        <v>110093.4881</v>
      </c>
      <c r="P103">
        <v>112929.685</v>
      </c>
      <c r="Q103">
        <v>115854.7846</v>
      </c>
      <c r="R103">
        <v>118874.34540000001</v>
      </c>
      <c r="S103">
        <v>121994.0876</v>
      </c>
      <c r="T103">
        <v>125217.65549999999</v>
      </c>
      <c r="U103">
        <v>128546.99310000001</v>
      </c>
      <c r="V103">
        <v>131983.13560000001</v>
      </c>
      <c r="W103">
        <v>135526.48499999999</v>
      </c>
      <c r="X103">
        <v>139176.70360000001</v>
      </c>
      <c r="Y103">
        <v>142932.63740000001</v>
      </c>
      <c r="Z103">
        <v>146792.5649</v>
      </c>
      <c r="AA103">
        <v>150754.43290000001</v>
      </c>
      <c r="AB103">
        <v>154816.03260000001</v>
      </c>
      <c r="AC103">
        <v>158975.13570000001</v>
      </c>
      <c r="AD103">
        <v>163229.6293</v>
      </c>
      <c r="AE103">
        <v>167594.99780000001</v>
      </c>
      <c r="AF103">
        <v>172083.92110000001</v>
      </c>
      <c r="AG103">
        <v>176699.53159999999</v>
      </c>
      <c r="AH103">
        <v>181441.60329999999</v>
      </c>
      <c r="AI103">
        <v>186308.06959999999</v>
      </c>
      <c r="AJ103">
        <v>191297.3726</v>
      </c>
      <c r="AK103">
        <v>196410.22750000001</v>
      </c>
      <c r="AL103">
        <v>201650.57550000001</v>
      </c>
      <c r="AM103">
        <v>207026.05480000001</v>
      </c>
      <c r="AN103">
        <v>212548.30429999999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25881.06279</v>
      </c>
      <c r="E104">
        <v>26637.82158</v>
      </c>
      <c r="F104">
        <v>27412.774020000001</v>
      </c>
      <c r="G104">
        <v>28202.6459</v>
      </c>
      <c r="H104">
        <v>29002.729609999999</v>
      </c>
      <c r="I104">
        <v>29814.19024</v>
      </c>
      <c r="J104">
        <v>30638.411960000001</v>
      </c>
      <c r="K104">
        <v>31471.349490000001</v>
      </c>
      <c r="L104">
        <v>32315.616020000001</v>
      </c>
      <c r="M104">
        <v>33175.136420000003</v>
      </c>
      <c r="N104">
        <v>34052.353589999999</v>
      </c>
      <c r="O104">
        <v>34948.72681</v>
      </c>
      <c r="P104">
        <v>35866.662270000001</v>
      </c>
      <c r="Q104">
        <v>36816.308779999999</v>
      </c>
      <c r="R104">
        <v>37795.76298</v>
      </c>
      <c r="S104">
        <v>38803.651279999998</v>
      </c>
      <c r="T104">
        <v>39839.666980000002</v>
      </c>
      <c r="U104">
        <v>40905.566789999997</v>
      </c>
      <c r="V104">
        <v>42001.306600000004</v>
      </c>
      <c r="W104">
        <v>43126.340340000002</v>
      </c>
      <c r="X104">
        <v>44280.278279999999</v>
      </c>
      <c r="Y104">
        <v>45462.734669999998</v>
      </c>
      <c r="Z104">
        <v>46673.267549999997</v>
      </c>
      <c r="AA104">
        <v>47911.386299999998</v>
      </c>
      <c r="AB104">
        <v>49176.583449999998</v>
      </c>
      <c r="AC104">
        <v>50468.377650000002</v>
      </c>
      <c r="AD104">
        <v>51786.363160000001</v>
      </c>
      <c r="AE104">
        <v>53131.622049999998</v>
      </c>
      <c r="AF104">
        <v>54511.766300000003</v>
      </c>
      <c r="AG104">
        <v>55925.407440000003</v>
      </c>
      <c r="AH104">
        <v>57371.715040000003</v>
      </c>
      <c r="AI104">
        <v>58851.076999999997</v>
      </c>
      <c r="AJ104">
        <v>60364.815159999998</v>
      </c>
      <c r="AK104">
        <v>61915.11391</v>
      </c>
      <c r="AL104">
        <v>63505.09173</v>
      </c>
      <c r="AM104">
        <v>65138.923459999998</v>
      </c>
      <c r="AN104">
        <v>66821.985650000002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39257.513789999997</v>
      </c>
      <c r="E105">
        <v>40404.946539999997</v>
      </c>
      <c r="F105">
        <v>41588.627249999998</v>
      </c>
      <c r="G105">
        <v>42808.407809999997</v>
      </c>
      <c r="H105">
        <v>44043.831610000001</v>
      </c>
      <c r="I105">
        <v>45290.741309999998</v>
      </c>
      <c r="J105">
        <v>46549.872770000002</v>
      </c>
      <c r="K105">
        <v>47815.879050000003</v>
      </c>
      <c r="L105">
        <v>49098.083010000002</v>
      </c>
      <c r="M105">
        <v>50406.051440000003</v>
      </c>
      <c r="N105">
        <v>51745.629439999997</v>
      </c>
      <c r="O105">
        <v>53120.630810000002</v>
      </c>
      <c r="P105">
        <v>54530.019590000004</v>
      </c>
      <c r="Q105">
        <v>55990.323479999999</v>
      </c>
      <c r="R105">
        <v>57499.011400000003</v>
      </c>
      <c r="S105">
        <v>59055.110739999996</v>
      </c>
      <c r="T105">
        <v>60658.951000000001</v>
      </c>
      <c r="U105">
        <v>62314.139190000002</v>
      </c>
      <c r="V105">
        <v>64020.099349999997</v>
      </c>
      <c r="W105">
        <v>65776.299069999906</v>
      </c>
      <c r="X105">
        <v>67582.611309999906</v>
      </c>
      <c r="Y105">
        <v>69438.883979999999</v>
      </c>
      <c r="Z105">
        <v>71344.845050000004</v>
      </c>
      <c r="AA105">
        <v>73300.138300000006</v>
      </c>
      <c r="AB105">
        <v>75304.389280000003</v>
      </c>
      <c r="AC105">
        <v>77357.278109999999</v>
      </c>
      <c r="AD105">
        <v>79458.616630000004</v>
      </c>
      <c r="AE105">
        <v>81586.031770000001</v>
      </c>
      <c r="AF105">
        <v>83758.56151</v>
      </c>
      <c r="AG105">
        <v>85976.623319999999</v>
      </c>
      <c r="AH105">
        <v>88240.266189999995</v>
      </c>
      <c r="AI105">
        <v>90550.366479999997</v>
      </c>
      <c r="AJ105">
        <v>92908.662400000001</v>
      </c>
      <c r="AK105">
        <v>95317.985249999998</v>
      </c>
      <c r="AL105">
        <v>97782.529009999998</v>
      </c>
      <c r="AM105">
        <v>100308.0906</v>
      </c>
      <c r="AN105">
        <v>102902.29700000001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7776.4621669999997</v>
      </c>
      <c r="E106">
        <v>8004.2711490000002</v>
      </c>
      <c r="F106">
        <v>8235.2219179999902</v>
      </c>
      <c r="G106">
        <v>8476.1119529999996</v>
      </c>
      <c r="H106">
        <v>8727.2972790000003</v>
      </c>
      <c r="I106">
        <v>8987.4783650000008</v>
      </c>
      <c r="J106">
        <v>9256.2454770000004</v>
      </c>
      <c r="K106">
        <v>9532.07978799999</v>
      </c>
      <c r="L106">
        <v>9816.1634169999998</v>
      </c>
      <c r="M106">
        <v>10112.05474</v>
      </c>
      <c r="N106">
        <v>10423.98581</v>
      </c>
      <c r="O106">
        <v>10756.72452</v>
      </c>
      <c r="P106">
        <v>11088.70001</v>
      </c>
      <c r="Q106">
        <v>11430.946760000001</v>
      </c>
      <c r="R106">
        <v>11785.492130000001</v>
      </c>
      <c r="S106">
        <v>12151.893110000001</v>
      </c>
      <c r="T106">
        <v>12529.518470000001</v>
      </c>
      <c r="U106">
        <v>12916.68388</v>
      </c>
      <c r="V106">
        <v>13315.506369999999</v>
      </c>
      <c r="W106">
        <v>13726.253059999999</v>
      </c>
      <c r="X106">
        <v>14148.91455</v>
      </c>
      <c r="Y106">
        <v>14583.39832</v>
      </c>
      <c r="Z106">
        <v>15029.533939999999</v>
      </c>
      <c r="AA106">
        <v>15487.069820000001</v>
      </c>
      <c r="AB106">
        <v>15955.68226</v>
      </c>
      <c r="AC106">
        <v>16434.995159999999</v>
      </c>
      <c r="AD106">
        <v>16924.605090000001</v>
      </c>
      <c r="AE106">
        <v>17426.532650000001</v>
      </c>
      <c r="AF106">
        <v>17943.698700000001</v>
      </c>
      <c r="AG106">
        <v>18474.255990000001</v>
      </c>
      <c r="AH106">
        <v>19016.76713</v>
      </c>
      <c r="AI106">
        <v>19570.619149999999</v>
      </c>
      <c r="AJ106">
        <v>20135.75534</v>
      </c>
      <c r="AK106">
        <v>20712.46415</v>
      </c>
      <c r="AL106">
        <v>21301.311239999999</v>
      </c>
      <c r="AM106">
        <v>21903.169620000001</v>
      </c>
      <c r="AN106">
        <v>22519.304339999999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10997.923119999999</v>
      </c>
      <c r="E107">
        <v>11308.2369</v>
      </c>
      <c r="F107">
        <v>11617.12499</v>
      </c>
      <c r="G107">
        <v>11937.38666</v>
      </c>
      <c r="H107">
        <v>12270.803809999999</v>
      </c>
      <c r="I107">
        <v>12619.27075</v>
      </c>
      <c r="J107">
        <v>12982.571239999999</v>
      </c>
      <c r="K107">
        <v>13355.153109999999</v>
      </c>
      <c r="L107">
        <v>13738.615309999999</v>
      </c>
      <c r="M107">
        <v>14136.38185</v>
      </c>
      <c r="N107">
        <v>14550.309440000001</v>
      </c>
      <c r="O107">
        <v>14980.97769</v>
      </c>
      <c r="P107">
        <v>15416.146339999999</v>
      </c>
      <c r="Q107">
        <v>15866.2976</v>
      </c>
      <c r="R107">
        <v>16329.3753</v>
      </c>
      <c r="S107">
        <v>16803.517370000001</v>
      </c>
      <c r="T107">
        <v>17288.089120000001</v>
      </c>
      <c r="U107">
        <v>17784.499029999999</v>
      </c>
      <c r="V107">
        <v>18293.027959999999</v>
      </c>
      <c r="W107">
        <v>18813.222669999999</v>
      </c>
      <c r="X107">
        <v>19344.868579999998</v>
      </c>
      <c r="Y107">
        <v>19887.86723</v>
      </c>
      <c r="Z107">
        <v>20442.142940000002</v>
      </c>
      <c r="AA107">
        <v>21007.615839999999</v>
      </c>
      <c r="AB107">
        <v>21584.208589999998</v>
      </c>
      <c r="AC107">
        <v>22171.870470000002</v>
      </c>
      <c r="AD107">
        <v>22770.60787</v>
      </c>
      <c r="AE107">
        <v>23370.97178</v>
      </c>
      <c r="AF107">
        <v>23980.226699999999</v>
      </c>
      <c r="AG107">
        <v>24597.032279999999</v>
      </c>
      <c r="AH107">
        <v>25221.14732</v>
      </c>
      <c r="AI107">
        <v>25853.784530000001</v>
      </c>
      <c r="AJ107">
        <v>26496.90539</v>
      </c>
      <c r="AK107">
        <v>27152.838039999999</v>
      </c>
      <c r="AL107">
        <v>27824.189470000001</v>
      </c>
      <c r="AM107">
        <v>28513.902129999999</v>
      </c>
      <c r="AN107">
        <v>29225.36506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420976.38309999998</v>
      </c>
      <c r="E108">
        <v>432800.22639999999</v>
      </c>
      <c r="F108">
        <v>444617.83510000003</v>
      </c>
      <c r="G108">
        <v>456687.9081</v>
      </c>
      <c r="H108">
        <v>469126.6458</v>
      </c>
      <c r="I108">
        <v>482073.4963</v>
      </c>
      <c r="J108">
        <v>495533.91330000001</v>
      </c>
      <c r="K108">
        <v>509246.77069999999</v>
      </c>
      <c r="L108">
        <v>523278.30900000001</v>
      </c>
      <c r="M108">
        <v>537734.88370000001</v>
      </c>
      <c r="N108">
        <v>552644.17799999996</v>
      </c>
      <c r="O108">
        <v>567977.63659999997</v>
      </c>
      <c r="P108">
        <v>583693.71</v>
      </c>
      <c r="Q108">
        <v>600057.23840000003</v>
      </c>
      <c r="R108">
        <v>616908.2452</v>
      </c>
      <c r="S108">
        <v>634153.51229999994</v>
      </c>
      <c r="T108">
        <v>651762.24</v>
      </c>
      <c r="U108">
        <v>669802.85519999999</v>
      </c>
      <c r="V108">
        <v>688244.56310000003</v>
      </c>
      <c r="W108">
        <v>707065.6605</v>
      </c>
      <c r="X108">
        <v>726255.72479999997</v>
      </c>
      <c r="Y108">
        <v>745808.5784</v>
      </c>
      <c r="Z108">
        <v>765719.00879999995</v>
      </c>
      <c r="AA108">
        <v>785981.86450000003</v>
      </c>
      <c r="AB108">
        <v>806592.27080000006</v>
      </c>
      <c r="AC108">
        <v>827546.52060000005</v>
      </c>
      <c r="AD108">
        <v>848843.21909999999</v>
      </c>
      <c r="AE108">
        <v>870405.72</v>
      </c>
      <c r="AF108">
        <v>892403.28040000005</v>
      </c>
      <c r="AG108">
        <v>914721.62320000003</v>
      </c>
      <c r="AH108">
        <v>937330.94099999999</v>
      </c>
      <c r="AI108">
        <v>960270.33100000001</v>
      </c>
      <c r="AJ108">
        <v>983612.17909999995</v>
      </c>
      <c r="AK108">
        <v>1007445.569</v>
      </c>
      <c r="AL108">
        <v>1031872.243</v>
      </c>
      <c r="AM108">
        <v>1057008.389</v>
      </c>
      <c r="AN108">
        <v>1082988.648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315916.62760000001</v>
      </c>
      <c r="E109">
        <v>324306.23019999999</v>
      </c>
      <c r="F109">
        <v>333132.33960000001</v>
      </c>
      <c r="G109">
        <v>342547.95779999997</v>
      </c>
      <c r="H109">
        <v>351733.40840000001</v>
      </c>
      <c r="I109">
        <v>360833.11969999998</v>
      </c>
      <c r="J109">
        <v>369900.94280000002</v>
      </c>
      <c r="K109">
        <v>378876.8701</v>
      </c>
      <c r="L109">
        <v>387758.9253</v>
      </c>
      <c r="M109">
        <v>396720.28820000001</v>
      </c>
      <c r="N109">
        <v>405795.25079999998</v>
      </c>
      <c r="O109">
        <v>414929.15379999997</v>
      </c>
      <c r="P109">
        <v>424254.78279999999</v>
      </c>
      <c r="Q109">
        <v>434306.81550000003</v>
      </c>
      <c r="R109">
        <v>444823.58199999999</v>
      </c>
      <c r="S109">
        <v>455663.73310000001</v>
      </c>
      <c r="T109">
        <v>466779.58279999997</v>
      </c>
      <c r="U109">
        <v>478312.1226</v>
      </c>
      <c r="V109">
        <v>490213.81559999997</v>
      </c>
      <c r="W109">
        <v>502417.07990000001</v>
      </c>
      <c r="X109">
        <v>514898.84490000003</v>
      </c>
      <c r="Y109">
        <v>527652.56460000004</v>
      </c>
      <c r="Z109">
        <v>540675.72510000004</v>
      </c>
      <c r="AA109">
        <v>553966.50020000001</v>
      </c>
      <c r="AB109">
        <v>567523.37430000002</v>
      </c>
      <c r="AC109">
        <v>581345.70090000005</v>
      </c>
      <c r="AD109">
        <v>595434.49269999994</v>
      </c>
      <c r="AE109">
        <v>609644.02040000004</v>
      </c>
      <c r="AF109">
        <v>624419.18400000001</v>
      </c>
      <c r="AG109">
        <v>639621.05149999994</v>
      </c>
      <c r="AH109">
        <v>655185.81810000003</v>
      </c>
      <c r="AI109">
        <v>671118.85160000005</v>
      </c>
      <c r="AJ109">
        <v>687455.73560000001</v>
      </c>
      <c r="AK109">
        <v>704246.15579999995</v>
      </c>
      <c r="AL109">
        <v>721549.93429999996</v>
      </c>
      <c r="AM109">
        <v>739437.80599999998</v>
      </c>
      <c r="AN109">
        <v>757993.84730000002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43452.4974</v>
      </c>
      <c r="E110">
        <v>44673.11492</v>
      </c>
      <c r="F110">
        <v>45909.204409999998</v>
      </c>
      <c r="G110">
        <v>47172.500440000003</v>
      </c>
      <c r="H110">
        <v>48472.809220000003</v>
      </c>
      <c r="I110">
        <v>49803.67772</v>
      </c>
      <c r="J110">
        <v>51170.091439999997</v>
      </c>
      <c r="K110">
        <v>52565.001819999998</v>
      </c>
      <c r="L110">
        <v>53993.644780000002</v>
      </c>
      <c r="M110">
        <v>55472.622969999997</v>
      </c>
      <c r="N110">
        <v>57021.832260000003</v>
      </c>
      <c r="O110">
        <v>58665.21155</v>
      </c>
      <c r="P110">
        <v>60304.728369999997</v>
      </c>
      <c r="Q110">
        <v>62005.033499999998</v>
      </c>
      <c r="R110">
        <v>63771.93144</v>
      </c>
      <c r="S110">
        <v>65601.235969999994</v>
      </c>
      <c r="T110">
        <v>67489.727769999998</v>
      </c>
      <c r="U110">
        <v>69438.436530000006</v>
      </c>
      <c r="V110">
        <v>71452.931819999998</v>
      </c>
      <c r="W110">
        <v>73531.282349999994</v>
      </c>
      <c r="X110">
        <v>75671.761750000005</v>
      </c>
      <c r="Y110">
        <v>77872.96574</v>
      </c>
      <c r="Z110">
        <v>80133.476779999997</v>
      </c>
      <c r="AA110">
        <v>82451.686189999906</v>
      </c>
      <c r="AB110">
        <v>84825.75275</v>
      </c>
      <c r="AC110">
        <v>87253.656520000004</v>
      </c>
      <c r="AD110">
        <v>89733.295150000005</v>
      </c>
      <c r="AE110">
        <v>92299.428480000002</v>
      </c>
      <c r="AF110">
        <v>94946.621109999905</v>
      </c>
      <c r="AG110">
        <v>97656.796189999906</v>
      </c>
      <c r="AH110">
        <v>100418.7378</v>
      </c>
      <c r="AI110">
        <v>103227.1351</v>
      </c>
      <c r="AJ110">
        <v>106080.3539</v>
      </c>
      <c r="AK110">
        <v>108979.1223</v>
      </c>
      <c r="AL110">
        <v>111926.1505</v>
      </c>
      <c r="AM110">
        <v>114926.32429999999</v>
      </c>
      <c r="AN110">
        <v>117987.2124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182096.5042</v>
      </c>
      <c r="E111">
        <v>187301.10800000001</v>
      </c>
      <c r="F111">
        <v>192573.53510000001</v>
      </c>
      <c r="G111">
        <v>197970.81210000001</v>
      </c>
      <c r="H111">
        <v>203489.0925</v>
      </c>
      <c r="I111">
        <v>209150.12409999999</v>
      </c>
      <c r="J111">
        <v>214958.337</v>
      </c>
      <c r="K111">
        <v>220851.3058</v>
      </c>
      <c r="L111">
        <v>226849.20170000001</v>
      </c>
      <c r="M111">
        <v>232993.38459999999</v>
      </c>
      <c r="N111">
        <v>239306.3646</v>
      </c>
      <c r="O111">
        <v>245796.18</v>
      </c>
      <c r="P111">
        <v>252411.93859999999</v>
      </c>
      <c r="Q111">
        <v>259272.8841</v>
      </c>
      <c r="R111">
        <v>266347.88829999999</v>
      </c>
      <c r="S111">
        <v>273611.02740000002</v>
      </c>
      <c r="T111">
        <v>281052.19939999998</v>
      </c>
      <c r="U111">
        <v>288689.70480000001</v>
      </c>
      <c r="V111">
        <v>296524.125</v>
      </c>
      <c r="W111">
        <v>304548.43079999997</v>
      </c>
      <c r="X111">
        <v>312758.41279999999</v>
      </c>
      <c r="Y111">
        <v>321151.28450000001</v>
      </c>
      <c r="Z111">
        <v>329724.51390000002</v>
      </c>
      <c r="AA111">
        <v>338475.45850000001</v>
      </c>
      <c r="AB111">
        <v>347401.43099999998</v>
      </c>
      <c r="AC111">
        <v>356500.00599999999</v>
      </c>
      <c r="AD111">
        <v>365769.42359999998</v>
      </c>
      <c r="AE111">
        <v>375200.83880000003</v>
      </c>
      <c r="AF111">
        <v>384862.39620000002</v>
      </c>
      <c r="AG111">
        <v>394725.68819999998</v>
      </c>
      <c r="AH111">
        <v>404778.84269999998</v>
      </c>
      <c r="AI111">
        <v>415029.20240000001</v>
      </c>
      <c r="AJ111">
        <v>425495.28690000001</v>
      </c>
      <c r="AK111">
        <v>436202.64020000002</v>
      </c>
      <c r="AL111">
        <v>447182.9</v>
      </c>
      <c r="AM111">
        <v>458474.462</v>
      </c>
      <c r="AN111">
        <v>470123.82319999998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12354.41387</v>
      </c>
      <c r="E112">
        <v>12727.16815</v>
      </c>
      <c r="F112">
        <v>13112.188620000001</v>
      </c>
      <c r="G112">
        <v>13512.869199999999</v>
      </c>
      <c r="H112">
        <v>13921.15509</v>
      </c>
      <c r="I112">
        <v>14332.35468</v>
      </c>
      <c r="J112">
        <v>14744.078799999999</v>
      </c>
      <c r="K112">
        <v>15154.7451</v>
      </c>
      <c r="L112">
        <v>15568.872670000001</v>
      </c>
      <c r="M112">
        <v>15990.670550000001</v>
      </c>
      <c r="N112">
        <v>16423.10167</v>
      </c>
      <c r="O112">
        <v>16868.504990000001</v>
      </c>
      <c r="P112">
        <v>17324.56338</v>
      </c>
      <c r="Q112">
        <v>17795.655289999999</v>
      </c>
      <c r="R112">
        <v>18282.503580000001</v>
      </c>
      <c r="S112">
        <v>18785.91663</v>
      </c>
      <c r="T112">
        <v>19306.500339999999</v>
      </c>
      <c r="U112">
        <v>19845.305420000001</v>
      </c>
      <c r="V112">
        <v>20402.214049999999</v>
      </c>
      <c r="W112">
        <v>20977.100729999998</v>
      </c>
      <c r="X112">
        <v>21569.92092</v>
      </c>
      <c r="Y112">
        <v>22180.57663</v>
      </c>
      <c r="Z112">
        <v>22808.90279</v>
      </c>
      <c r="AA112">
        <v>23454.688760000001</v>
      </c>
      <c r="AB112">
        <v>24117.703819999999</v>
      </c>
      <c r="AC112">
        <v>24797.72105</v>
      </c>
      <c r="AD112">
        <v>25494.54133</v>
      </c>
      <c r="AE112">
        <v>26201.738389999999</v>
      </c>
      <c r="AF112">
        <v>26923.819360000001</v>
      </c>
      <c r="AG112">
        <v>27661.52475</v>
      </c>
      <c r="AH112">
        <v>28415.08714</v>
      </c>
      <c r="AI112">
        <v>29184.465520000002</v>
      </c>
      <c r="AJ112">
        <v>29969.629819999998</v>
      </c>
      <c r="AK112">
        <v>30770.827000000001</v>
      </c>
      <c r="AL112">
        <v>31588.754219999999</v>
      </c>
      <c r="AM112">
        <v>32424.661230000002</v>
      </c>
      <c r="AN112">
        <v>33280.421269999999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16774.491760000001</v>
      </c>
      <c r="E113">
        <v>17379.865590000001</v>
      </c>
      <c r="F113">
        <v>17894.03903</v>
      </c>
      <c r="G113">
        <v>18493.222249999999</v>
      </c>
      <c r="H113">
        <v>19208.210620000002</v>
      </c>
      <c r="I113">
        <v>20032.237690000002</v>
      </c>
      <c r="J113">
        <v>20954.464459999999</v>
      </c>
      <c r="K113">
        <v>21970.00359</v>
      </c>
      <c r="L113">
        <v>23087.236990000001</v>
      </c>
      <c r="M113">
        <v>24317.18794</v>
      </c>
      <c r="N113">
        <v>25668.667130000002</v>
      </c>
      <c r="O113">
        <v>27148.858230000002</v>
      </c>
      <c r="P113">
        <v>28606.125970000001</v>
      </c>
      <c r="Q113">
        <v>30021.511460000002</v>
      </c>
      <c r="R113">
        <v>31401.574850000001</v>
      </c>
      <c r="S113">
        <v>32763.004550000001</v>
      </c>
      <c r="T113">
        <v>34121.777349999997</v>
      </c>
      <c r="U113">
        <v>35490.654159999998</v>
      </c>
      <c r="V113">
        <v>36877.70551</v>
      </c>
      <c r="W113">
        <v>38289.174420000003</v>
      </c>
      <c r="X113">
        <v>39729.564480000001</v>
      </c>
      <c r="Y113">
        <v>41201.62401</v>
      </c>
      <c r="Z113">
        <v>42706.765229999997</v>
      </c>
      <c r="AA113">
        <v>44245.490640000004</v>
      </c>
      <c r="AB113">
        <v>45817.722750000001</v>
      </c>
      <c r="AC113">
        <v>47423.04535</v>
      </c>
      <c r="AD113">
        <v>49060.880649999999</v>
      </c>
      <c r="AE113">
        <v>50570.239520000003</v>
      </c>
      <c r="AF113">
        <v>51959.525260000002</v>
      </c>
      <c r="AG113">
        <v>53258.893530000001</v>
      </c>
      <c r="AH113">
        <v>54497.717449999996</v>
      </c>
      <c r="AI113">
        <v>55697.108370000002</v>
      </c>
      <c r="AJ113">
        <v>56870.68518</v>
      </c>
      <c r="AK113">
        <v>58027.134429999998</v>
      </c>
      <c r="AL113">
        <v>59172.453099999999</v>
      </c>
      <c r="AM113">
        <v>60311.524310000001</v>
      </c>
      <c r="AN113">
        <v>61449.146099999998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721.15134699999999</v>
      </c>
      <c r="E114">
        <v>717.89380400000005</v>
      </c>
      <c r="F114">
        <v>716.06471260000001</v>
      </c>
      <c r="G114">
        <v>719.70592910000005</v>
      </c>
      <c r="H114">
        <v>728.46541820000004</v>
      </c>
      <c r="I114">
        <v>741.55343519999997</v>
      </c>
      <c r="J114">
        <v>758.42050070000005</v>
      </c>
      <c r="K114">
        <v>778.55370779999998</v>
      </c>
      <c r="L114">
        <v>801.776611</v>
      </c>
      <c r="M114">
        <v>828.07560330000001</v>
      </c>
      <c r="N114">
        <v>857.48893889999999</v>
      </c>
      <c r="O114">
        <v>890.14017639999997</v>
      </c>
      <c r="P114">
        <v>923.84313010000005</v>
      </c>
      <c r="Q114">
        <v>958.19004970000003</v>
      </c>
      <c r="R114">
        <v>993.00386649999996</v>
      </c>
      <c r="S114">
        <v>1028.378236</v>
      </c>
      <c r="T114">
        <v>1064.5058919999999</v>
      </c>
      <c r="U114">
        <v>1101.8765269999999</v>
      </c>
      <c r="V114">
        <v>1140.5698789999999</v>
      </c>
      <c r="W114">
        <v>1180.6292490000001</v>
      </c>
      <c r="X114">
        <v>1222.1107380000001</v>
      </c>
      <c r="Y114">
        <v>1265.0740519999999</v>
      </c>
      <c r="Z114">
        <v>1309.577802</v>
      </c>
      <c r="AA114">
        <v>1355.678637</v>
      </c>
      <c r="AB114">
        <v>1403.432112</v>
      </c>
      <c r="AC114">
        <v>1452.8943340000001</v>
      </c>
      <c r="AD114">
        <v>1504.1239310000001</v>
      </c>
      <c r="AE114">
        <v>1552.5498789999999</v>
      </c>
      <c r="AF114">
        <v>1597.644035</v>
      </c>
      <c r="AG114">
        <v>1639.7656030000001</v>
      </c>
      <c r="AH114">
        <v>1679.5525640000001</v>
      </c>
      <c r="AI114">
        <v>1717.626512</v>
      </c>
      <c r="AJ114">
        <v>1754.51956</v>
      </c>
      <c r="AK114">
        <v>1790.679662</v>
      </c>
      <c r="AL114">
        <v>1826.4940340000001</v>
      </c>
      <c r="AM114">
        <v>1862.312527</v>
      </c>
      <c r="AN114">
        <v>1898.4673319999999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50070.176229999997</v>
      </c>
      <c r="E115">
        <v>51542.704339999997</v>
      </c>
      <c r="F115">
        <v>53027.405359999997</v>
      </c>
      <c r="G115">
        <v>54549.316409999999</v>
      </c>
      <c r="H115">
        <v>56093.730479999998</v>
      </c>
      <c r="I115">
        <v>57671.577279999998</v>
      </c>
      <c r="J115">
        <v>59297.518109999997</v>
      </c>
      <c r="K115">
        <v>60959.292679999999</v>
      </c>
      <c r="L115">
        <v>62668.083550000003</v>
      </c>
      <c r="M115">
        <v>64443.789870000001</v>
      </c>
      <c r="N115">
        <v>66298.329970000006</v>
      </c>
      <c r="O115">
        <v>68238.823950000005</v>
      </c>
      <c r="P115">
        <v>70228.860490000006</v>
      </c>
      <c r="Q115">
        <v>72322.388500000001</v>
      </c>
      <c r="R115">
        <v>74503.250150000007</v>
      </c>
      <c r="S115">
        <v>76759.897989999998</v>
      </c>
      <c r="T115">
        <v>79087.577780000007</v>
      </c>
      <c r="U115">
        <v>81496.613939999996</v>
      </c>
      <c r="V115">
        <v>83983.884300000005</v>
      </c>
      <c r="W115">
        <v>86545.978690000004</v>
      </c>
      <c r="X115">
        <v>89181.987110000002</v>
      </c>
      <c r="Y115">
        <v>91891.928140000004</v>
      </c>
      <c r="Z115">
        <v>94676.032359999997</v>
      </c>
      <c r="AA115">
        <v>97534.5052</v>
      </c>
      <c r="AB115">
        <v>100467.4903</v>
      </c>
      <c r="AC115">
        <v>103475.13400000001</v>
      </c>
      <c r="AD115">
        <v>106557.6955</v>
      </c>
      <c r="AE115">
        <v>109675.48050000001</v>
      </c>
      <c r="AF115">
        <v>112876.1059</v>
      </c>
      <c r="AG115">
        <v>116140.82769999999</v>
      </c>
      <c r="AH115">
        <v>119455.2941</v>
      </c>
      <c r="AI115">
        <v>122813.1899</v>
      </c>
      <c r="AJ115">
        <v>126213.6431</v>
      </c>
      <c r="AK115">
        <v>129659.5052</v>
      </c>
      <c r="AL115">
        <v>133156.59940000001</v>
      </c>
      <c r="AM115">
        <v>136713.52609999999</v>
      </c>
      <c r="AN115">
        <v>140341.77160000001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83601.317079999906</v>
      </c>
      <c r="E116">
        <v>86161.335879999999</v>
      </c>
      <c r="F116">
        <v>88841.483970000001</v>
      </c>
      <c r="G116">
        <v>91594.496539999906</v>
      </c>
      <c r="H116">
        <v>94353.582070000004</v>
      </c>
      <c r="I116">
        <v>97089.251969999998</v>
      </c>
      <c r="J116">
        <v>99801.054619999995</v>
      </c>
      <c r="K116">
        <v>102506.5769</v>
      </c>
      <c r="L116">
        <v>105252.9893</v>
      </c>
      <c r="M116">
        <v>108078.9565</v>
      </c>
      <c r="N116">
        <v>111017.4029</v>
      </c>
      <c r="O116">
        <v>114100.0355</v>
      </c>
      <c r="P116">
        <v>117300.39</v>
      </c>
      <c r="Q116">
        <v>120622.03170000001</v>
      </c>
      <c r="R116">
        <v>124070.78630000001</v>
      </c>
      <c r="S116">
        <v>127653.8967</v>
      </c>
      <c r="T116">
        <v>131375.87400000001</v>
      </c>
      <c r="U116">
        <v>135239.70869999999</v>
      </c>
      <c r="V116">
        <v>139246.10029999999</v>
      </c>
      <c r="W116">
        <v>143396.4669</v>
      </c>
      <c r="X116">
        <v>147691.92749999999</v>
      </c>
      <c r="Y116">
        <v>152132.69810000001</v>
      </c>
      <c r="Z116">
        <v>156718.23560000001</v>
      </c>
      <c r="AA116">
        <v>161447.4693</v>
      </c>
      <c r="AB116">
        <v>166318.98850000001</v>
      </c>
      <c r="AC116">
        <v>171331.19440000001</v>
      </c>
      <c r="AD116">
        <v>176482.4466</v>
      </c>
      <c r="AE116">
        <v>181699.71299999999</v>
      </c>
      <c r="AF116">
        <v>187001.4436</v>
      </c>
      <c r="AG116">
        <v>192402.08379999999</v>
      </c>
      <c r="AH116">
        <v>197907.4976</v>
      </c>
      <c r="AI116">
        <v>203516.31099999999</v>
      </c>
      <c r="AJ116">
        <v>209224.71369999999</v>
      </c>
      <c r="AK116">
        <v>215030.04749999999</v>
      </c>
      <c r="AL116">
        <v>220932.76139999999</v>
      </c>
      <c r="AM116">
        <v>226937.36790000001</v>
      </c>
      <c r="AN116">
        <v>233052.97140000001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12019.349899999999</v>
      </c>
      <c r="E117">
        <v>12351.65533</v>
      </c>
      <c r="F117">
        <v>12710.35392</v>
      </c>
      <c r="G117">
        <v>13090.300429999999</v>
      </c>
      <c r="H117">
        <v>13471.535809999999</v>
      </c>
      <c r="I117">
        <v>13841.82042</v>
      </c>
      <c r="J117">
        <v>14196.66063</v>
      </c>
      <c r="K117">
        <v>14530.60658</v>
      </c>
      <c r="L117">
        <v>14844.78009</v>
      </c>
      <c r="M117">
        <v>15147.10952</v>
      </c>
      <c r="N117">
        <v>15439.72359</v>
      </c>
      <c r="O117">
        <v>15721.11721</v>
      </c>
      <c r="P117">
        <v>16007.68341</v>
      </c>
      <c r="Q117">
        <v>16324.26663</v>
      </c>
      <c r="R117">
        <v>16660.66762</v>
      </c>
      <c r="S117">
        <v>17010.958600000002</v>
      </c>
      <c r="T117">
        <v>17373.06394</v>
      </c>
      <c r="U117">
        <v>17755.181380000002</v>
      </c>
      <c r="V117">
        <v>18154.582740000002</v>
      </c>
      <c r="W117">
        <v>18567.43075</v>
      </c>
      <c r="X117">
        <v>18992.207020000002</v>
      </c>
      <c r="Y117">
        <v>19428.331030000001</v>
      </c>
      <c r="Z117">
        <v>19875.488290000001</v>
      </c>
      <c r="AA117">
        <v>20333.435249999999</v>
      </c>
      <c r="AB117">
        <v>20801.959019999998</v>
      </c>
      <c r="AC117">
        <v>21280.879209999999</v>
      </c>
      <c r="AD117">
        <v>21770.060850000002</v>
      </c>
      <c r="AE117">
        <v>22272.8243</v>
      </c>
      <c r="AF117">
        <v>22808.591619999999</v>
      </c>
      <c r="AG117">
        <v>23371.063020000001</v>
      </c>
      <c r="AH117">
        <v>23955.968280000001</v>
      </c>
      <c r="AI117">
        <v>24561.682799999999</v>
      </c>
      <c r="AJ117">
        <v>25187.813289999998</v>
      </c>
      <c r="AK117">
        <v>25834.637869999999</v>
      </c>
      <c r="AL117">
        <v>26502.97248</v>
      </c>
      <c r="AM117">
        <v>27194.167549999998</v>
      </c>
      <c r="AN117">
        <v>27910.142110000001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1730235.264</v>
      </c>
      <c r="E118">
        <v>1780945.29</v>
      </c>
      <c r="F118">
        <v>1832943.8529999999</v>
      </c>
      <c r="G118">
        <v>1885800.8359999999</v>
      </c>
      <c r="H118">
        <v>1939144.0970000001</v>
      </c>
      <c r="I118">
        <v>1993065.2169999999</v>
      </c>
      <c r="J118">
        <v>2047670.4779999999</v>
      </c>
      <c r="K118">
        <v>2102663.29</v>
      </c>
      <c r="L118">
        <v>2158249.3429999999</v>
      </c>
      <c r="M118">
        <v>2214737.2089999998</v>
      </c>
      <c r="N118">
        <v>2272307.9190000002</v>
      </c>
      <c r="O118">
        <v>2331073.7969999998</v>
      </c>
      <c r="P118">
        <v>2391466.3489999999</v>
      </c>
      <c r="Q118">
        <v>2454200.2310000001</v>
      </c>
      <c r="R118">
        <v>2519062.0809999998</v>
      </c>
      <c r="S118">
        <v>2585949.7880000002</v>
      </c>
      <c r="T118">
        <v>2654846.9939999999</v>
      </c>
      <c r="U118">
        <v>2725936.7230000002</v>
      </c>
      <c r="V118">
        <v>2799167.32</v>
      </c>
      <c r="W118">
        <v>2874480.7489999998</v>
      </c>
      <c r="X118">
        <v>2951842.7319999998</v>
      </c>
      <c r="Y118">
        <v>3031221.44</v>
      </c>
      <c r="Z118">
        <v>3112580.915</v>
      </c>
      <c r="AA118">
        <v>3195881.3139999998</v>
      </c>
      <c r="AB118">
        <v>3281081.07</v>
      </c>
      <c r="AC118">
        <v>3368139.9440000001</v>
      </c>
      <c r="AD118">
        <v>3457022.3369999998</v>
      </c>
      <c r="AE118">
        <v>3547955.469</v>
      </c>
      <c r="AF118">
        <v>3641451.53</v>
      </c>
      <c r="AG118">
        <v>3737324.2749999999</v>
      </c>
      <c r="AH118">
        <v>3835475.4440000001</v>
      </c>
      <c r="AI118">
        <v>3935898.63</v>
      </c>
      <c r="AJ118">
        <v>4038650.2450000001</v>
      </c>
      <c r="AK118">
        <v>4143845.81</v>
      </c>
      <c r="AL118">
        <v>4251666.5999999996</v>
      </c>
      <c r="AM118">
        <v>4362368.8689999999</v>
      </c>
      <c r="AN118">
        <v>4476294.0010000002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369136.70939999999</v>
      </c>
      <c r="E119">
        <v>379166.37050000002</v>
      </c>
      <c r="F119">
        <v>388933.4142</v>
      </c>
      <c r="G119">
        <v>398887.98700000002</v>
      </c>
      <c r="H119">
        <v>409253.03529999999</v>
      </c>
      <c r="I119">
        <v>420266.33720000001</v>
      </c>
      <c r="J119">
        <v>431943.99570000003</v>
      </c>
      <c r="K119">
        <v>443926.59139999998</v>
      </c>
      <c r="L119">
        <v>456294.65649999998</v>
      </c>
      <c r="M119">
        <v>469186.4276</v>
      </c>
      <c r="N119">
        <v>482636.16100000002</v>
      </c>
      <c r="O119">
        <v>496600.33289999998</v>
      </c>
      <c r="P119">
        <v>510998.80660000001</v>
      </c>
      <c r="Q119">
        <v>526151.24849999999</v>
      </c>
      <c r="R119">
        <v>541829.10250000004</v>
      </c>
      <c r="S119">
        <v>557896.72959999996</v>
      </c>
      <c r="T119">
        <v>574305.92260000005</v>
      </c>
      <c r="U119">
        <v>591139.49419999996</v>
      </c>
      <c r="V119">
        <v>608353.36769999994</v>
      </c>
      <c r="W119">
        <v>625920.18629999994</v>
      </c>
      <c r="X119">
        <v>643827.63190000004</v>
      </c>
      <c r="Y119">
        <v>662069.18599999999</v>
      </c>
      <c r="Z119">
        <v>680639.55200000003</v>
      </c>
      <c r="AA119">
        <v>699533.07270000002</v>
      </c>
      <c r="AB119">
        <v>718743.66819999996</v>
      </c>
      <c r="AC119">
        <v>738265.83479999995</v>
      </c>
      <c r="AD119">
        <v>758096.00639999995</v>
      </c>
      <c r="AE119">
        <v>778064.57620000001</v>
      </c>
      <c r="AF119">
        <v>798367.76989999996</v>
      </c>
      <c r="AG119">
        <v>818827.44270000001</v>
      </c>
      <c r="AH119">
        <v>839385.07</v>
      </c>
      <c r="AI119">
        <v>860078.94369999995</v>
      </c>
      <c r="AJ119">
        <v>880992.41980000003</v>
      </c>
      <c r="AK119">
        <v>902227.79810000001</v>
      </c>
      <c r="AL119">
        <v>923898.44</v>
      </c>
      <c r="AM119">
        <v>946130.01170000003</v>
      </c>
      <c r="AN119">
        <v>969065.41249999998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16218.153130000001</v>
      </c>
      <c r="E120">
        <v>16537.017769999999</v>
      </c>
      <c r="F120">
        <v>16889.740119999999</v>
      </c>
      <c r="G120">
        <v>17345.750769999999</v>
      </c>
      <c r="H120">
        <v>17776.23012</v>
      </c>
      <c r="I120">
        <v>18217.99307</v>
      </c>
      <c r="J120">
        <v>18688.15611</v>
      </c>
      <c r="K120">
        <v>19213.798579999999</v>
      </c>
      <c r="L120">
        <v>19794.102800000001</v>
      </c>
      <c r="M120">
        <v>20454.384590000001</v>
      </c>
      <c r="N120">
        <v>21208.973969999999</v>
      </c>
      <c r="O120">
        <v>22068.819439999999</v>
      </c>
      <c r="P120">
        <v>22915.743419999999</v>
      </c>
      <c r="Q120">
        <v>23816.155709999999</v>
      </c>
      <c r="R120">
        <v>24754.545539999999</v>
      </c>
      <c r="S120">
        <v>25730.461230000001</v>
      </c>
      <c r="T120">
        <v>26747.577069999999</v>
      </c>
      <c r="U120">
        <v>27825.79449</v>
      </c>
      <c r="V120">
        <v>28965.127179999999</v>
      </c>
      <c r="W120">
        <v>30161.64069</v>
      </c>
      <c r="X120">
        <v>31416.93346</v>
      </c>
      <c r="Y120">
        <v>32733.83181</v>
      </c>
      <c r="Z120">
        <v>34115.3289</v>
      </c>
      <c r="AA120">
        <v>35564.412210000002</v>
      </c>
      <c r="AB120">
        <v>37084.095880000001</v>
      </c>
      <c r="AC120">
        <v>38677.4928</v>
      </c>
      <c r="AD120">
        <v>40347.894070000002</v>
      </c>
      <c r="AE120">
        <v>41877.246070000001</v>
      </c>
      <c r="AF120">
        <v>43349.444510000001</v>
      </c>
      <c r="AG120">
        <v>44762.703589999997</v>
      </c>
      <c r="AH120">
        <v>46121.882850000002</v>
      </c>
      <c r="AI120">
        <v>47432.592949999998</v>
      </c>
      <c r="AJ120">
        <v>48699.492290000002</v>
      </c>
      <c r="AK120">
        <v>49926.521070000003</v>
      </c>
      <c r="AL120">
        <v>51117.389139999999</v>
      </c>
      <c r="AM120">
        <v>52275.975160000002</v>
      </c>
      <c r="AN120">
        <v>53406.622179999998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53183.906419999999</v>
      </c>
      <c r="E121">
        <v>54298.002200000003</v>
      </c>
      <c r="F121">
        <v>55522.440860000002</v>
      </c>
      <c r="G121">
        <v>57026.158960000001</v>
      </c>
      <c r="H121">
        <v>59101.116439999998</v>
      </c>
      <c r="I121">
        <v>61235.241139999998</v>
      </c>
      <c r="J121">
        <v>63245.976020000002</v>
      </c>
      <c r="K121">
        <v>64872.122049999998</v>
      </c>
      <c r="L121">
        <v>66188.794559999995</v>
      </c>
      <c r="M121">
        <v>67308.642160000003</v>
      </c>
      <c r="N121">
        <v>68239.617129999999</v>
      </c>
      <c r="O121">
        <v>68934.076329999996</v>
      </c>
      <c r="P121">
        <v>69587.743459999998</v>
      </c>
      <c r="Q121">
        <v>70581.194270000007</v>
      </c>
      <c r="R121">
        <v>71699.082999999999</v>
      </c>
      <c r="S121">
        <v>72854.978990000003</v>
      </c>
      <c r="T121">
        <v>74028.624259999997</v>
      </c>
      <c r="U121">
        <v>75405.177100000001</v>
      </c>
      <c r="V121">
        <v>76911.577109999998</v>
      </c>
      <c r="W121">
        <v>78489.584770000001</v>
      </c>
      <c r="X121">
        <v>80123.224789999906</v>
      </c>
      <c r="Y121">
        <v>81810.696920000002</v>
      </c>
      <c r="Z121">
        <v>83554.164520000006</v>
      </c>
      <c r="AA121">
        <v>85356.819659999906</v>
      </c>
      <c r="AB121">
        <v>87222.156730000002</v>
      </c>
      <c r="AC121">
        <v>89153.860700000005</v>
      </c>
      <c r="AD121">
        <v>91155.857940000002</v>
      </c>
      <c r="AE121">
        <v>93015.276270000002</v>
      </c>
      <c r="AF121">
        <v>95093.032170000006</v>
      </c>
      <c r="AG121">
        <v>97252.377429999906</v>
      </c>
      <c r="AH121">
        <v>99439.032630000002</v>
      </c>
      <c r="AI121">
        <v>101645.38920000001</v>
      </c>
      <c r="AJ121">
        <v>103877.7834</v>
      </c>
      <c r="AK121">
        <v>106145.7254</v>
      </c>
      <c r="AL121">
        <v>108459.3324</v>
      </c>
      <c r="AM121">
        <v>110829.15360000001</v>
      </c>
      <c r="AN121">
        <v>113266.5773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11095.959349999999</v>
      </c>
      <c r="E122">
        <v>11340.62</v>
      </c>
      <c r="F122">
        <v>11535.611430000001</v>
      </c>
      <c r="G122">
        <v>11653.66869</v>
      </c>
      <c r="H122">
        <v>12500.44054</v>
      </c>
      <c r="I122">
        <v>13249.893910000001</v>
      </c>
      <c r="J122">
        <v>13728.338449999999</v>
      </c>
      <c r="K122">
        <v>13952.034379999999</v>
      </c>
      <c r="L122">
        <v>13952.379440000001</v>
      </c>
      <c r="M122">
        <v>13733.76757</v>
      </c>
      <c r="N122">
        <v>13262.51843</v>
      </c>
      <c r="O122">
        <v>12479.98647</v>
      </c>
      <c r="P122">
        <v>12622.567419999999</v>
      </c>
      <c r="Q122">
        <v>13090.77965</v>
      </c>
      <c r="R122">
        <v>13639.864369999999</v>
      </c>
      <c r="S122">
        <v>14186.846219999999</v>
      </c>
      <c r="T122">
        <v>14698.08404</v>
      </c>
      <c r="U122">
        <v>15178.797769999999</v>
      </c>
      <c r="V122">
        <v>15658.29984</v>
      </c>
      <c r="W122">
        <v>16126.711789999999</v>
      </c>
      <c r="X122">
        <v>16577.131710000001</v>
      </c>
      <c r="Y122">
        <v>17004.285449999999</v>
      </c>
      <c r="Z122">
        <v>17403.633669999999</v>
      </c>
      <c r="AA122">
        <v>17771.053609999999</v>
      </c>
      <c r="AB122">
        <v>18102.743330000001</v>
      </c>
      <c r="AC122">
        <v>18395.225040000001</v>
      </c>
      <c r="AD122">
        <v>18645.392540000001</v>
      </c>
      <c r="AE122">
        <v>19210.26426</v>
      </c>
      <c r="AF122">
        <v>19881.76441</v>
      </c>
      <c r="AG122">
        <v>20558.450209999999</v>
      </c>
      <c r="AH122">
        <v>21203.118429999999</v>
      </c>
      <c r="AI122">
        <v>21798.04853</v>
      </c>
      <c r="AJ122">
        <v>22330.86594</v>
      </c>
      <c r="AK122">
        <v>22790.099819999999</v>
      </c>
      <c r="AL122">
        <v>23163.874049999999</v>
      </c>
      <c r="AM122">
        <v>23439.69598</v>
      </c>
      <c r="AN122">
        <v>23604.69873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993.94201020000003</v>
      </c>
      <c r="E123">
        <v>1302.59835</v>
      </c>
      <c r="F123">
        <v>1710.996539</v>
      </c>
      <c r="G123">
        <v>2242.7372829999999</v>
      </c>
      <c r="H123">
        <v>3154.3589219999999</v>
      </c>
      <c r="I123">
        <v>4265.1197060000004</v>
      </c>
      <c r="J123">
        <v>5643.7617600000003</v>
      </c>
      <c r="K123">
        <v>7370.710556</v>
      </c>
      <c r="L123">
        <v>9521.4095710000001</v>
      </c>
      <c r="M123">
        <v>12147.419959999999</v>
      </c>
      <c r="N123">
        <v>15226.39969</v>
      </c>
      <c r="O123">
        <v>18597.70091</v>
      </c>
      <c r="P123">
        <v>22152.197359999998</v>
      </c>
      <c r="Q123">
        <v>26348.890599999999</v>
      </c>
      <c r="R123">
        <v>31099.509549999999</v>
      </c>
      <c r="S123">
        <v>36422.147700000001</v>
      </c>
      <c r="T123">
        <v>42323.995569999999</v>
      </c>
      <c r="U123">
        <v>47663.023889999997</v>
      </c>
      <c r="V123">
        <v>53500.144099999998</v>
      </c>
      <c r="W123">
        <v>59768.319519999997</v>
      </c>
      <c r="X123">
        <v>66464.201409999994</v>
      </c>
      <c r="Y123">
        <v>73581.715859999997</v>
      </c>
      <c r="Z123">
        <v>81111.693679999997</v>
      </c>
      <c r="AA123">
        <v>89041.675180000006</v>
      </c>
      <c r="AB123">
        <v>97355.889410000003</v>
      </c>
      <c r="AC123">
        <v>106035.4362</v>
      </c>
      <c r="AD123">
        <v>115058.63</v>
      </c>
      <c r="AE123">
        <v>125505.54640000001</v>
      </c>
      <c r="AF123">
        <v>136482.6208</v>
      </c>
      <c r="AG123">
        <v>147683.22930000001</v>
      </c>
      <c r="AH123">
        <v>159029.71460000001</v>
      </c>
      <c r="AI123">
        <v>170427.76190000001</v>
      </c>
      <c r="AJ123">
        <v>181767.34099999999</v>
      </c>
      <c r="AK123">
        <v>192920.2887</v>
      </c>
      <c r="AL123">
        <v>203738.9474</v>
      </c>
      <c r="AM123">
        <v>214056.08809999999</v>
      </c>
      <c r="AN123">
        <v>223686.3217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642.27109849999999</v>
      </c>
      <c r="E124">
        <v>634.7454778</v>
      </c>
      <c r="F124">
        <v>621.88702020000005</v>
      </c>
      <c r="G124">
        <v>603.83660110000005</v>
      </c>
      <c r="H124">
        <v>681.28752489999999</v>
      </c>
      <c r="I124">
        <v>784.97019750000004</v>
      </c>
      <c r="J124">
        <v>896.16091229999995</v>
      </c>
      <c r="K124">
        <v>1011.166052</v>
      </c>
      <c r="L124">
        <v>1128.9557809999999</v>
      </c>
      <c r="M124">
        <v>1246.661961</v>
      </c>
      <c r="N124">
        <v>1356.505897</v>
      </c>
      <c r="O124">
        <v>1444.199748</v>
      </c>
      <c r="P124">
        <v>1494.822717</v>
      </c>
      <c r="Q124">
        <v>1532.128637</v>
      </c>
      <c r="R124">
        <v>1557.4261320000001</v>
      </c>
      <c r="S124">
        <v>1570.3989959999999</v>
      </c>
      <c r="T124">
        <v>1570.586597</v>
      </c>
      <c r="U124">
        <v>1598.2709110000001</v>
      </c>
      <c r="V124">
        <v>1633.8366169999999</v>
      </c>
      <c r="W124">
        <v>1668.527059</v>
      </c>
      <c r="X124">
        <v>1699.227459</v>
      </c>
      <c r="Y124">
        <v>1724.665917</v>
      </c>
      <c r="Z124">
        <v>1744.210323</v>
      </c>
      <c r="AA124">
        <v>1757.493786</v>
      </c>
      <c r="AB124">
        <v>1764.2979889999999</v>
      </c>
      <c r="AC124">
        <v>1764.5176739999999</v>
      </c>
      <c r="AD124">
        <v>1758.1498899999999</v>
      </c>
      <c r="AE124">
        <v>1768.147479</v>
      </c>
      <c r="AF124">
        <v>1780.3715649999999</v>
      </c>
      <c r="AG124">
        <v>1787.5094919999999</v>
      </c>
      <c r="AH124">
        <v>1787.2242719999999</v>
      </c>
      <c r="AI124">
        <v>1778.7439859999999</v>
      </c>
      <c r="AJ124">
        <v>1761.8000939999999</v>
      </c>
      <c r="AK124">
        <v>1736.3031539999999</v>
      </c>
      <c r="AL124">
        <v>1702.251123</v>
      </c>
      <c r="AM124">
        <v>1659.7147869999999</v>
      </c>
      <c r="AN124">
        <v>1608.8502719999999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9.0005736380000005</v>
      </c>
      <c r="E125">
        <v>18.539738499999999</v>
      </c>
      <c r="F125">
        <v>38.565080809999998</v>
      </c>
      <c r="G125">
        <v>80.633854760000006</v>
      </c>
      <c r="H125">
        <v>171.9192583</v>
      </c>
      <c r="I125">
        <v>353.81725189999997</v>
      </c>
      <c r="J125">
        <v>712.86488450000002</v>
      </c>
      <c r="K125">
        <v>1415.34953</v>
      </c>
      <c r="L125">
        <v>2773.2838459999998</v>
      </c>
      <c r="M125">
        <v>5354.3992449999996</v>
      </c>
      <c r="N125">
        <v>10136.045969999999</v>
      </c>
      <c r="O125">
        <v>18666.591560000001</v>
      </c>
      <c r="P125">
        <v>21254.133249999999</v>
      </c>
      <c r="Q125">
        <v>23960.923269999999</v>
      </c>
      <c r="R125">
        <v>26651.071499999998</v>
      </c>
      <c r="S125">
        <v>29292.016169999999</v>
      </c>
      <c r="T125">
        <v>31845.07504</v>
      </c>
      <c r="U125">
        <v>34747.906130000003</v>
      </c>
      <c r="V125">
        <v>37753.789490000003</v>
      </c>
      <c r="W125">
        <v>40793.714350000002</v>
      </c>
      <c r="X125">
        <v>43848.396330000003</v>
      </c>
      <c r="Y125">
        <v>46898.62601</v>
      </c>
      <c r="Z125">
        <v>49925.290990000001</v>
      </c>
      <c r="AA125">
        <v>52909.492839999999</v>
      </c>
      <c r="AB125">
        <v>55832.733719999997</v>
      </c>
      <c r="AC125">
        <v>58677.183810000002</v>
      </c>
      <c r="AD125">
        <v>61425.972529999999</v>
      </c>
      <c r="AE125">
        <v>65439.330269999999</v>
      </c>
      <c r="AF125">
        <v>69515.990390000006</v>
      </c>
      <c r="AG125">
        <v>73494.879990000001</v>
      </c>
      <c r="AH125">
        <v>77340.623149999999</v>
      </c>
      <c r="AI125">
        <v>81012.943589999995</v>
      </c>
      <c r="AJ125">
        <v>84467.741330000004</v>
      </c>
      <c r="AK125">
        <v>87656.581869999995</v>
      </c>
      <c r="AL125">
        <v>90526.752210000006</v>
      </c>
      <c r="AM125">
        <v>93021.891659999994</v>
      </c>
      <c r="AN125">
        <v>95083.197719999996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354.87191139999999</v>
      </c>
      <c r="E126">
        <v>460.21399250000002</v>
      </c>
      <c r="F126">
        <v>608.79769859999999</v>
      </c>
      <c r="G126">
        <v>811.34926559999997</v>
      </c>
      <c r="H126">
        <v>1019.115918</v>
      </c>
      <c r="I126">
        <v>1218.314095</v>
      </c>
      <c r="J126">
        <v>1408.518648</v>
      </c>
      <c r="K126">
        <v>1592.407418</v>
      </c>
      <c r="L126">
        <v>1769.7134739999999</v>
      </c>
      <c r="M126">
        <v>1934.8971329999999</v>
      </c>
      <c r="N126">
        <v>2074.4821670000001</v>
      </c>
      <c r="O126">
        <v>2166.2905289999999</v>
      </c>
      <c r="P126">
        <v>2357.1907780000001</v>
      </c>
      <c r="Q126">
        <v>2599.228255</v>
      </c>
      <c r="R126">
        <v>2863.7886640000002</v>
      </c>
      <c r="S126">
        <v>3138.2550209999999</v>
      </c>
      <c r="T126">
        <v>3415.0050809999998</v>
      </c>
      <c r="U126">
        <v>3618.8075229999999</v>
      </c>
      <c r="V126">
        <v>3791.5129619999998</v>
      </c>
      <c r="W126">
        <v>3943.2308779999998</v>
      </c>
      <c r="X126">
        <v>4075.748877</v>
      </c>
      <c r="Y126">
        <v>4188.5677509999996</v>
      </c>
      <c r="Z126">
        <v>4280.7525370000003</v>
      </c>
      <c r="AA126">
        <v>4351.510405</v>
      </c>
      <c r="AB126">
        <v>4400.3629289999999</v>
      </c>
      <c r="AC126">
        <v>4427.1897769999996</v>
      </c>
      <c r="AD126">
        <v>4432.2292520000001</v>
      </c>
      <c r="AE126">
        <v>4395.2581369999998</v>
      </c>
      <c r="AF126">
        <v>4331.1280079999997</v>
      </c>
      <c r="AG126">
        <v>4239.9878369999997</v>
      </c>
      <c r="AH126">
        <v>4123.6342720000002</v>
      </c>
      <c r="AI126">
        <v>3984.5287069999999</v>
      </c>
      <c r="AJ126">
        <v>3825.3643520000001</v>
      </c>
      <c r="AK126">
        <v>3648.8921580000001</v>
      </c>
      <c r="AL126">
        <v>3457.8509640000002</v>
      </c>
      <c r="AM126">
        <v>3254.9456599999999</v>
      </c>
      <c r="AN126">
        <v>3042.8472539999998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549.71046190000004</v>
      </c>
      <c r="E127">
        <v>589.94321200000002</v>
      </c>
      <c r="F127">
        <v>632.87729920000004</v>
      </c>
      <c r="G127">
        <v>676.07073630000002</v>
      </c>
      <c r="H127">
        <v>752.91923059999999</v>
      </c>
      <c r="I127">
        <v>824.96386559999996</v>
      </c>
      <c r="J127">
        <v>883.58454859999995</v>
      </c>
      <c r="K127">
        <v>929.29716740000003</v>
      </c>
      <c r="L127">
        <v>962.94509909999999</v>
      </c>
      <c r="M127">
        <v>983.32509630000004</v>
      </c>
      <c r="N127">
        <v>986.18527300000005</v>
      </c>
      <c r="O127">
        <v>964.72853699999996</v>
      </c>
      <c r="P127">
        <v>955.31035399999996</v>
      </c>
      <c r="Q127">
        <v>949.23771120000004</v>
      </c>
      <c r="R127">
        <v>939.33443869999996</v>
      </c>
      <c r="S127">
        <v>923.38738379999995</v>
      </c>
      <c r="T127">
        <v>900.89150940000002</v>
      </c>
      <c r="U127">
        <v>864.49849770000003</v>
      </c>
      <c r="V127">
        <v>823.1226441</v>
      </c>
      <c r="W127">
        <v>778.99596450000001</v>
      </c>
      <c r="X127">
        <v>733.13608150000005</v>
      </c>
      <c r="Y127">
        <v>686.24230339999997</v>
      </c>
      <c r="Z127">
        <v>638.91338910000002</v>
      </c>
      <c r="AA127">
        <v>591.69588940000006</v>
      </c>
      <c r="AB127">
        <v>545.08863020000001</v>
      </c>
      <c r="AC127">
        <v>499.53821360000001</v>
      </c>
      <c r="AD127">
        <v>455.43431500000003</v>
      </c>
      <c r="AE127">
        <v>479.88886810000002</v>
      </c>
      <c r="AF127">
        <v>531.86673329999996</v>
      </c>
      <c r="AG127">
        <v>599.88851820000002</v>
      </c>
      <c r="AH127">
        <v>681.63677849999999</v>
      </c>
      <c r="AI127">
        <v>777.72741910000002</v>
      </c>
      <c r="AJ127">
        <v>889.88793950000002</v>
      </c>
      <c r="AK127">
        <v>1020.351599</v>
      </c>
      <c r="AL127">
        <v>1171.6168909999999</v>
      </c>
      <c r="AM127">
        <v>1346.3040020000001</v>
      </c>
      <c r="AN127">
        <v>1547.0150880000001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0.81299288859999996</v>
      </c>
      <c r="E128">
        <v>4.6216217909999999</v>
      </c>
      <c r="F128">
        <v>31.356530419999999</v>
      </c>
      <c r="G128">
        <v>224.9112988</v>
      </c>
      <c r="H128">
        <v>535.26061600000003</v>
      </c>
      <c r="I128">
        <v>846.30875549999996</v>
      </c>
      <c r="J128">
        <v>1144.1562859999999</v>
      </c>
      <c r="K128">
        <v>1441.9410820000001</v>
      </c>
      <c r="L128">
        <v>1746.7898029999999</v>
      </c>
      <c r="M128">
        <v>2055.3894869999999</v>
      </c>
      <c r="N128">
        <v>2351.7746999999999</v>
      </c>
      <c r="O128">
        <v>2605.392085</v>
      </c>
      <c r="P128">
        <v>2750.4844880000001</v>
      </c>
      <c r="Q128">
        <v>2843.6824219999999</v>
      </c>
      <c r="R128">
        <v>2894.6089219999999</v>
      </c>
      <c r="S128">
        <v>2906.7181380000002</v>
      </c>
      <c r="T128">
        <v>2882.4047759999999</v>
      </c>
      <c r="U128">
        <v>2745.3062970000001</v>
      </c>
      <c r="V128">
        <v>2567.3073460000001</v>
      </c>
      <c r="W128">
        <v>2372.865933</v>
      </c>
      <c r="X128">
        <v>2172.5132570000001</v>
      </c>
      <c r="Y128">
        <v>1972.2695739999999</v>
      </c>
      <c r="Z128">
        <v>1776.3228240000001</v>
      </c>
      <c r="AA128">
        <v>1587.808685</v>
      </c>
      <c r="AB128">
        <v>1409.06692</v>
      </c>
      <c r="AC128">
        <v>1241.763322</v>
      </c>
      <c r="AD128">
        <v>1086.9807949999999</v>
      </c>
      <c r="AE128">
        <v>993.42677470000001</v>
      </c>
      <c r="AF128">
        <v>919.0190139</v>
      </c>
      <c r="AG128">
        <v>850.54747420000001</v>
      </c>
      <c r="AH128">
        <v>784.75297909999995</v>
      </c>
      <c r="AI128">
        <v>721.0451137</v>
      </c>
      <c r="AJ128">
        <v>659.51041889999999</v>
      </c>
      <c r="AK128">
        <v>600.36528989999999</v>
      </c>
      <c r="AL128">
        <v>543.81338070000004</v>
      </c>
      <c r="AM128">
        <v>490.01652319999999</v>
      </c>
      <c r="AN128">
        <v>439.0961034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2591.1888260000001</v>
      </c>
      <c r="E129">
        <v>2522.9596929999998</v>
      </c>
      <c r="F129">
        <v>2431.5792099999999</v>
      </c>
      <c r="G129">
        <v>2320.0492949999998</v>
      </c>
      <c r="H129">
        <v>2419.1516670000001</v>
      </c>
      <c r="I129">
        <v>2515.4780310000001</v>
      </c>
      <c r="J129">
        <v>2563.4549189999998</v>
      </c>
      <c r="K129">
        <v>2564.121177</v>
      </c>
      <c r="L129">
        <v>2524.0454869999999</v>
      </c>
      <c r="M129">
        <v>2445.557832</v>
      </c>
      <c r="N129">
        <v>2324.5107109999999</v>
      </c>
      <c r="O129">
        <v>2152.8488160000002</v>
      </c>
      <c r="P129">
        <v>2080.8282349999999</v>
      </c>
      <c r="Q129">
        <v>2039.7847870000001</v>
      </c>
      <c r="R129">
        <v>1999.4281140000001</v>
      </c>
      <c r="S129">
        <v>1950.89816</v>
      </c>
      <c r="T129">
        <v>1891.9299120000001</v>
      </c>
      <c r="U129">
        <v>1874.1511889999999</v>
      </c>
      <c r="V129">
        <v>1869.2944339999999</v>
      </c>
      <c r="W129">
        <v>1865.9258259999999</v>
      </c>
      <c r="X129">
        <v>1860.426911</v>
      </c>
      <c r="Y129">
        <v>1851.6102189999999</v>
      </c>
      <c r="Z129">
        <v>1839.0654609999999</v>
      </c>
      <c r="AA129">
        <v>1822.653407</v>
      </c>
      <c r="AB129">
        <v>1802.3486150000001</v>
      </c>
      <c r="AC129">
        <v>1778.1903139999999</v>
      </c>
      <c r="AD129">
        <v>1750.267122</v>
      </c>
      <c r="AE129">
        <v>2019.6140250000001</v>
      </c>
      <c r="AF129">
        <v>2468.4966460000001</v>
      </c>
      <c r="AG129">
        <v>3084.6210259999998</v>
      </c>
      <c r="AH129">
        <v>3898.073155</v>
      </c>
      <c r="AI129">
        <v>4963.8901969999997</v>
      </c>
      <c r="AJ129">
        <v>6360.2329959999997</v>
      </c>
      <c r="AK129">
        <v>8191.8558679999996</v>
      </c>
      <c r="AL129">
        <v>10596.08834</v>
      </c>
      <c r="AM129">
        <v>13750.24251</v>
      </c>
      <c r="AN129">
        <v>17879.669890000001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2831.491888</v>
      </c>
      <c r="E130">
        <v>2759.5559520000002</v>
      </c>
      <c r="F130">
        <v>2651.5426649999999</v>
      </c>
      <c r="G130">
        <v>2518.6939590000002</v>
      </c>
      <c r="H130">
        <v>2018.584836</v>
      </c>
      <c r="I130">
        <v>1469.34168</v>
      </c>
      <c r="J130">
        <v>1008.763726</v>
      </c>
      <c r="K130">
        <v>664.89012349999996</v>
      </c>
      <c r="L130">
        <v>423.8543128</v>
      </c>
      <c r="M130">
        <v>261.76663539999998</v>
      </c>
      <c r="N130">
        <v>156.20151300000001</v>
      </c>
      <c r="O130">
        <v>89.521255179999997</v>
      </c>
      <c r="P130">
        <v>62.397056919999997</v>
      </c>
      <c r="Q130">
        <v>46.20920151</v>
      </c>
      <c r="R130">
        <v>34.600190060000003</v>
      </c>
      <c r="S130">
        <v>25.80392861</v>
      </c>
      <c r="T130">
        <v>19.080143509999999</v>
      </c>
      <c r="U130">
        <v>12.92363274</v>
      </c>
      <c r="V130">
        <v>8.4606129840000008</v>
      </c>
      <c r="W130">
        <v>5.4487430359999998</v>
      </c>
      <c r="X130">
        <v>3.4741154179999998</v>
      </c>
      <c r="Y130">
        <v>2.200455067</v>
      </c>
      <c r="Z130">
        <v>1.388448632</v>
      </c>
      <c r="AA130">
        <v>0.87539548280000001</v>
      </c>
      <c r="AB130">
        <v>0.55334162210000004</v>
      </c>
      <c r="AC130">
        <v>0.35193984789999999</v>
      </c>
      <c r="AD130">
        <v>0.22605577530000001</v>
      </c>
      <c r="AE130">
        <v>0.1684319162</v>
      </c>
      <c r="AF130">
        <v>0.13188271579999999</v>
      </c>
      <c r="AG130">
        <v>0.10490660709999999</v>
      </c>
      <c r="AH130">
        <v>8.3911895900000005E-2</v>
      </c>
      <c r="AI130">
        <v>6.7279910499999998E-2</v>
      </c>
      <c r="AJ130">
        <v>5.4018234200000001E-2</v>
      </c>
      <c r="AK130">
        <v>4.34115235E-2</v>
      </c>
      <c r="AL130">
        <v>3.4911203699999997E-2</v>
      </c>
      <c r="AM130">
        <v>2.80877195E-2</v>
      </c>
      <c r="AN130">
        <v>2.2602281799999999E-2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12130.866410000001</v>
      </c>
      <c r="E131">
        <v>12190.61904</v>
      </c>
      <c r="F131">
        <v>12131.46819</v>
      </c>
      <c r="G131">
        <v>11958.268309999999</v>
      </c>
      <c r="H131">
        <v>13147.376109999999</v>
      </c>
      <c r="I131">
        <v>13898.99821</v>
      </c>
      <c r="J131">
        <v>14381.13301</v>
      </c>
      <c r="K131">
        <v>14685.06459</v>
      </c>
      <c r="L131">
        <v>14832.141149999999</v>
      </c>
      <c r="M131">
        <v>14798.353940000001</v>
      </c>
      <c r="N131">
        <v>14511.838089999999</v>
      </c>
      <c r="O131">
        <v>13873.42662</v>
      </c>
      <c r="P131">
        <v>13435.47033</v>
      </c>
      <c r="Q131">
        <v>13000.74538</v>
      </c>
      <c r="R131">
        <v>12488.34678</v>
      </c>
      <c r="S131">
        <v>11906.618979999999</v>
      </c>
      <c r="T131">
        <v>11266.08898</v>
      </c>
      <c r="U131">
        <v>11012.653780000001</v>
      </c>
      <c r="V131">
        <v>10749.576859999999</v>
      </c>
      <c r="W131">
        <v>10460.11081</v>
      </c>
      <c r="X131">
        <v>10146.22113</v>
      </c>
      <c r="Y131">
        <v>9810.5104360000005</v>
      </c>
      <c r="Z131">
        <v>9455.906653</v>
      </c>
      <c r="AA131">
        <v>9085.4875599999996</v>
      </c>
      <c r="AB131">
        <v>8702.3800979999996</v>
      </c>
      <c r="AC131">
        <v>8309.6999570000007</v>
      </c>
      <c r="AD131">
        <v>7910.5095730000003</v>
      </c>
      <c r="AE131">
        <v>7524.3873720000001</v>
      </c>
      <c r="AF131">
        <v>7132.196492</v>
      </c>
      <c r="AG131">
        <v>6724.2485550000001</v>
      </c>
      <c r="AH131">
        <v>6306.7524530000001</v>
      </c>
      <c r="AI131">
        <v>5885.0347899999997</v>
      </c>
      <c r="AJ131">
        <v>5463.6572139999998</v>
      </c>
      <c r="AK131">
        <v>5046.4469419999996</v>
      </c>
      <c r="AL131">
        <v>4636.5993500000004</v>
      </c>
      <c r="AM131">
        <v>4236.800209</v>
      </c>
      <c r="AN131">
        <v>3849.339841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530.32896100000005</v>
      </c>
      <c r="E132">
        <v>604.25436969999998</v>
      </c>
      <c r="F132">
        <v>692.59471589999998</v>
      </c>
      <c r="G132">
        <v>793.74278030000005</v>
      </c>
      <c r="H132">
        <v>643.74595490000002</v>
      </c>
      <c r="I132">
        <v>445.77366979999999</v>
      </c>
      <c r="J132">
        <v>284.465463</v>
      </c>
      <c r="K132">
        <v>172.35343649999999</v>
      </c>
      <c r="L132">
        <v>100.2835499</v>
      </c>
      <c r="M132">
        <v>56.214337870000001</v>
      </c>
      <c r="N132">
        <v>30.304996299999999</v>
      </c>
      <c r="O132">
        <v>15.63431885</v>
      </c>
      <c r="P132">
        <v>10.91062404</v>
      </c>
      <c r="Q132">
        <v>8.3919781879999995</v>
      </c>
      <c r="R132">
        <v>6.6138923150000002</v>
      </c>
      <c r="S132">
        <v>5.2243291479999998</v>
      </c>
      <c r="T132">
        <v>4.1082389939999997</v>
      </c>
      <c r="U132">
        <v>3.728016062</v>
      </c>
      <c r="V132">
        <v>3.5622861430000001</v>
      </c>
      <c r="W132">
        <v>3.4721378340000002</v>
      </c>
      <c r="X132">
        <v>3.4188404600000002</v>
      </c>
      <c r="Y132">
        <v>3.390599586</v>
      </c>
      <c r="Z132">
        <v>3.3835395309999998</v>
      </c>
      <c r="AA132">
        <v>3.3963531150000001</v>
      </c>
      <c r="AB132">
        <v>3.4287420310000001</v>
      </c>
      <c r="AC132">
        <v>3.4809566520000002</v>
      </c>
      <c r="AD132">
        <v>3.553666846</v>
      </c>
      <c r="AE132">
        <v>3.6056246459999999</v>
      </c>
      <c r="AF132">
        <v>3.6626087369999998</v>
      </c>
      <c r="AG132">
        <v>3.7286294170000001</v>
      </c>
      <c r="AH132">
        <v>3.8050425570000002</v>
      </c>
      <c r="AI132">
        <v>3.8923755619999998</v>
      </c>
      <c r="AJ132">
        <v>3.9907890840000002</v>
      </c>
      <c r="AK132">
        <v>4.1001729740000004</v>
      </c>
      <c r="AL132">
        <v>4.220135183</v>
      </c>
      <c r="AM132">
        <v>4.3499603850000002</v>
      </c>
      <c r="AN132">
        <v>4.488560208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5859.335435</v>
      </c>
      <c r="E133">
        <v>5550.0883450000001</v>
      </c>
      <c r="F133">
        <v>5170.9658049999998</v>
      </c>
      <c r="G133">
        <v>4755.4257029999999</v>
      </c>
      <c r="H133">
        <v>2853.0741579999999</v>
      </c>
      <c r="I133">
        <v>1411.3720089999999</v>
      </c>
      <c r="J133">
        <v>631.30891499999996</v>
      </c>
      <c r="K133">
        <v>264.76092490000002</v>
      </c>
      <c r="L133">
        <v>105.93750199999999</v>
      </c>
      <c r="M133">
        <v>41.033001429999999</v>
      </c>
      <c r="N133">
        <v>15.727802759999999</v>
      </c>
      <c r="O133">
        <v>6.211033982</v>
      </c>
      <c r="P133">
        <v>3.8151497499999998</v>
      </c>
      <c r="Q133">
        <v>2.706629398</v>
      </c>
      <c r="R133">
        <v>2.0025137110000002</v>
      </c>
      <c r="S133">
        <v>1.498303696</v>
      </c>
      <c r="T133">
        <v>1.1233030129999999</v>
      </c>
      <c r="U133">
        <v>0.85766803739999997</v>
      </c>
      <c r="V133">
        <v>0.65966440110000002</v>
      </c>
      <c r="W133">
        <v>0.50885167769999995</v>
      </c>
      <c r="X133">
        <v>0.39311570610000002</v>
      </c>
      <c r="Y133">
        <v>0.30403092240000001</v>
      </c>
      <c r="Z133">
        <v>0.23535281350000001</v>
      </c>
      <c r="AA133">
        <v>0.1823492514</v>
      </c>
      <c r="AB133">
        <v>0.1414054095</v>
      </c>
      <c r="AC133">
        <v>0.1097507724</v>
      </c>
      <c r="AD133">
        <v>8.5258154799999999E-2</v>
      </c>
      <c r="AE133">
        <v>6.7123721299999994E-2</v>
      </c>
      <c r="AF133">
        <v>5.3138803700000001E-2</v>
      </c>
      <c r="AG133">
        <v>4.2150140400000001E-2</v>
      </c>
      <c r="AH133">
        <v>3.3462993900000002E-2</v>
      </c>
      <c r="AI133">
        <v>2.6580502400000001E-2</v>
      </c>
      <c r="AJ133">
        <v>2.11222982E-2</v>
      </c>
      <c r="AK133">
        <v>1.6790620400000001E-2</v>
      </c>
      <c r="AL133">
        <v>1.33508276E-2</v>
      </c>
      <c r="AM133">
        <v>1.0617685700000001E-2</v>
      </c>
      <c r="AN133">
        <v>8.4448833899999996E-3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362137.98820000002</v>
      </c>
      <c r="E134">
        <v>372998.07510000002</v>
      </c>
      <c r="F134">
        <v>384184.34789999999</v>
      </c>
      <c r="G134">
        <v>395390.07089999999</v>
      </c>
      <c r="H134">
        <v>406591.89529999997</v>
      </c>
      <c r="I134">
        <v>417817.15970000002</v>
      </c>
      <c r="J134">
        <v>429120.95130000002</v>
      </c>
      <c r="K134">
        <v>440565.2047</v>
      </c>
      <c r="L134">
        <v>452139.3432</v>
      </c>
      <c r="M134">
        <v>463841.82569999999</v>
      </c>
      <c r="N134">
        <v>475704.97450000001</v>
      </c>
      <c r="O134">
        <v>487772.2574</v>
      </c>
      <c r="P134">
        <v>500241.53470000002</v>
      </c>
      <c r="Q134">
        <v>513088.73200000002</v>
      </c>
      <c r="R134">
        <v>526416.83129999996</v>
      </c>
      <c r="S134">
        <v>540273.49470000004</v>
      </c>
      <c r="T134">
        <v>554671.20200000005</v>
      </c>
      <c r="U134">
        <v>569626.67290000001</v>
      </c>
      <c r="V134">
        <v>585145.37289999996</v>
      </c>
      <c r="W134">
        <v>601215.62569999998</v>
      </c>
      <c r="X134">
        <v>617818.83230000001</v>
      </c>
      <c r="Y134">
        <v>634934.51489999995</v>
      </c>
      <c r="Z134">
        <v>652542.55929999996</v>
      </c>
      <c r="AA134">
        <v>670624.26240000001</v>
      </c>
      <c r="AB134">
        <v>689162.99540000001</v>
      </c>
      <c r="AC134">
        <v>708144.52709999995</v>
      </c>
      <c r="AD134">
        <v>727557.41020000004</v>
      </c>
      <c r="AE134">
        <v>747550.73739999998</v>
      </c>
      <c r="AF134">
        <v>768067.4767</v>
      </c>
      <c r="AG134">
        <v>789131.69290000002</v>
      </c>
      <c r="AH134">
        <v>810737.38100000005</v>
      </c>
      <c r="AI134">
        <v>832872.2389</v>
      </c>
      <c r="AJ134">
        <v>855534.02729999996</v>
      </c>
      <c r="AK134">
        <v>878734.04220000003</v>
      </c>
      <c r="AL134">
        <v>902500.33219999995</v>
      </c>
      <c r="AM134">
        <v>926875.46180000005</v>
      </c>
      <c r="AN134">
        <v>951917.39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2803.0800589999999</v>
      </c>
      <c r="E135">
        <v>2888.0512020000001</v>
      </c>
      <c r="F135">
        <v>2975.995801</v>
      </c>
      <c r="G135">
        <v>3063.6472939999999</v>
      </c>
      <c r="H135">
        <v>3150.5708300000001</v>
      </c>
      <c r="I135">
        <v>3237.0562920000002</v>
      </c>
      <c r="J135">
        <v>3323.799004</v>
      </c>
      <c r="K135">
        <v>3411.6585409999998</v>
      </c>
      <c r="L135">
        <v>3500.7304869999998</v>
      </c>
      <c r="M135">
        <v>3591.0228539999998</v>
      </c>
      <c r="N135">
        <v>3682.8186390000001</v>
      </c>
      <c r="O135">
        <v>3776.531845</v>
      </c>
      <c r="P135">
        <v>3873.9108000000001</v>
      </c>
      <c r="Q135">
        <v>3974.4446990000001</v>
      </c>
      <c r="R135">
        <v>4078.7956949999998</v>
      </c>
      <c r="S135">
        <v>4187.2883089999996</v>
      </c>
      <c r="T135">
        <v>4299.9561039999999</v>
      </c>
      <c r="U135">
        <v>4416.848986</v>
      </c>
      <c r="V135">
        <v>4537.963675</v>
      </c>
      <c r="W135">
        <v>4663.1758890000001</v>
      </c>
      <c r="X135">
        <v>4792.3092880000004</v>
      </c>
      <c r="Y135">
        <v>4925.1819770000002</v>
      </c>
      <c r="Z135">
        <v>5061.6288080000004</v>
      </c>
      <c r="AA135">
        <v>5201.5093539999998</v>
      </c>
      <c r="AB135">
        <v>5344.7101430000002</v>
      </c>
      <c r="AC135">
        <v>5491.1432750000004</v>
      </c>
      <c r="AD135">
        <v>5640.7460520000004</v>
      </c>
      <c r="AE135">
        <v>5794.9754750000002</v>
      </c>
      <c r="AF135">
        <v>5953.3447260000003</v>
      </c>
      <c r="AG135">
        <v>6116.0737419999996</v>
      </c>
      <c r="AH135">
        <v>6283.1426600000004</v>
      </c>
      <c r="AI135">
        <v>6454.4351669999996</v>
      </c>
      <c r="AJ135">
        <v>6629.898741</v>
      </c>
      <c r="AK135">
        <v>6809.599937</v>
      </c>
      <c r="AL135">
        <v>6993.7615310000001</v>
      </c>
      <c r="AM135">
        <v>7182.739705</v>
      </c>
      <c r="AN135">
        <v>7377.0224850000004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2642484.1310000001</v>
      </c>
      <c r="E136">
        <v>2722438.6209999998</v>
      </c>
      <c r="F136">
        <v>2804997.469</v>
      </c>
      <c r="G136">
        <v>2887170.2829999998</v>
      </c>
      <c r="H136">
        <v>2968709.0279999999</v>
      </c>
      <c r="I136">
        <v>3049942.5830000001</v>
      </c>
      <c r="J136">
        <v>3131542.2450000001</v>
      </c>
      <c r="K136">
        <v>3214191.4550000001</v>
      </c>
      <c r="L136">
        <v>3297973.7039999999</v>
      </c>
      <c r="M136">
        <v>3382940.091</v>
      </c>
      <c r="N136">
        <v>3469360.3169999998</v>
      </c>
      <c r="O136">
        <v>3557593.7489999998</v>
      </c>
      <c r="P136">
        <v>3649317.878</v>
      </c>
      <c r="Q136">
        <v>3744119.4139999999</v>
      </c>
      <c r="R136">
        <v>3842553.0129999998</v>
      </c>
      <c r="S136">
        <v>3944881.01</v>
      </c>
      <c r="T136">
        <v>4051146.2370000002</v>
      </c>
      <c r="U136">
        <v>4161454.1710000001</v>
      </c>
      <c r="V136">
        <v>4275819.0760000004</v>
      </c>
      <c r="W136">
        <v>4394141.2889999999</v>
      </c>
      <c r="X136">
        <v>4516273.8789999997</v>
      </c>
      <c r="Y136">
        <v>4642060.9220000003</v>
      </c>
      <c r="Z136">
        <v>4771355.1370000001</v>
      </c>
      <c r="AA136">
        <v>4904025.22</v>
      </c>
      <c r="AB136">
        <v>5039959.0750000002</v>
      </c>
      <c r="AC136">
        <v>5179064.78</v>
      </c>
      <c r="AD136">
        <v>5321271.8360000001</v>
      </c>
      <c r="AE136">
        <v>5467906.284</v>
      </c>
      <c r="AF136">
        <v>5618516.5480000004</v>
      </c>
      <c r="AG136">
        <v>5773239.1770000001</v>
      </c>
      <c r="AH136">
        <v>5932005.0250000004</v>
      </c>
      <c r="AI136">
        <v>6094686.6569999997</v>
      </c>
      <c r="AJ136">
        <v>6261228.9330000002</v>
      </c>
      <c r="AK136">
        <v>6431684.7879999997</v>
      </c>
      <c r="AL136">
        <v>6606246.5120000001</v>
      </c>
      <c r="AM136">
        <v>6785225.0420000004</v>
      </c>
      <c r="AN136">
        <v>6969052.2719999999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113028.34819999999</v>
      </c>
      <c r="E137">
        <v>116471.111</v>
      </c>
      <c r="F137">
        <v>120023.8878</v>
      </c>
      <c r="G137">
        <v>123544.99310000001</v>
      </c>
      <c r="H137">
        <v>127024.1764</v>
      </c>
      <c r="I137">
        <v>130478.7536</v>
      </c>
      <c r="J137">
        <v>133943.11120000001</v>
      </c>
      <c r="K137">
        <v>137454.2959</v>
      </c>
      <c r="L137">
        <v>141018.2935</v>
      </c>
      <c r="M137">
        <v>144637.68900000001</v>
      </c>
      <c r="N137">
        <v>148325.3406</v>
      </c>
      <c r="O137">
        <v>152098.81899999999</v>
      </c>
      <c r="P137">
        <v>156035.43109999999</v>
      </c>
      <c r="Q137">
        <v>160111.68229999999</v>
      </c>
      <c r="R137">
        <v>164351.8559</v>
      </c>
      <c r="S137">
        <v>168767.0336</v>
      </c>
      <c r="T137">
        <v>173357.71580000001</v>
      </c>
      <c r="U137">
        <v>178126.43429999999</v>
      </c>
      <c r="V137">
        <v>183072.86739999999</v>
      </c>
      <c r="W137">
        <v>188192.00940000001</v>
      </c>
      <c r="X137">
        <v>193476.88740000001</v>
      </c>
      <c r="Y137">
        <v>198920.27119999999</v>
      </c>
      <c r="Z137">
        <v>204515.4602</v>
      </c>
      <c r="AA137">
        <v>210256.57810000001</v>
      </c>
      <c r="AB137">
        <v>216138.66639999999</v>
      </c>
      <c r="AC137">
        <v>222157.68</v>
      </c>
      <c r="AD137">
        <v>228310.50330000001</v>
      </c>
      <c r="AE137">
        <v>234657.37400000001</v>
      </c>
      <c r="AF137">
        <v>241175.38070000001</v>
      </c>
      <c r="AG137">
        <v>247870.82199999999</v>
      </c>
      <c r="AH137">
        <v>254739.84839999999</v>
      </c>
      <c r="AI137">
        <v>261774.89910000001</v>
      </c>
      <c r="AJ137">
        <v>268971.30800000002</v>
      </c>
      <c r="AK137">
        <v>276329.38909999997</v>
      </c>
      <c r="AL137">
        <v>283856.05930000002</v>
      </c>
      <c r="AM137">
        <v>291563.8198</v>
      </c>
      <c r="AN137">
        <v>299470.73950000003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630927.40300000005</v>
      </c>
      <c r="E138">
        <v>650720.00109999999</v>
      </c>
      <c r="F138">
        <v>671420.44409999996</v>
      </c>
      <c r="G138">
        <v>691763.47679999995</v>
      </c>
      <c r="H138">
        <v>711481.36239999998</v>
      </c>
      <c r="I138">
        <v>730678.87439999997</v>
      </c>
      <c r="J138">
        <v>749606.84219999996</v>
      </c>
      <c r="K138">
        <v>768563.43229999999</v>
      </c>
      <c r="L138">
        <v>787738.85010000004</v>
      </c>
      <c r="M138">
        <v>807195.89850000001</v>
      </c>
      <c r="N138">
        <v>827019.51549999998</v>
      </c>
      <c r="O138">
        <v>847307.57909999997</v>
      </c>
      <c r="P138">
        <v>868617.17150000005</v>
      </c>
      <c r="Q138">
        <v>890785.36069999996</v>
      </c>
      <c r="R138">
        <v>913940.11840000004</v>
      </c>
      <c r="S138">
        <v>938123.64350000001</v>
      </c>
      <c r="T138">
        <v>963318.31039999996</v>
      </c>
      <c r="U138">
        <v>989525.97549999994</v>
      </c>
      <c r="V138">
        <v>1016728.37</v>
      </c>
      <c r="W138">
        <v>1044886.7070000001</v>
      </c>
      <c r="X138">
        <v>1073955.4820000001</v>
      </c>
      <c r="Y138">
        <v>1103890.274</v>
      </c>
      <c r="Z138">
        <v>1134650.9820000001</v>
      </c>
      <c r="AA138">
        <v>1166202.808</v>
      </c>
      <c r="AB138">
        <v>1198516.4099999999</v>
      </c>
      <c r="AC138">
        <v>1231567.7109999999</v>
      </c>
      <c r="AD138">
        <v>1265337.8940000001</v>
      </c>
      <c r="AE138">
        <v>1300493.307</v>
      </c>
      <c r="AF138">
        <v>1336802.3759999999</v>
      </c>
      <c r="AG138">
        <v>1374244.956</v>
      </c>
      <c r="AH138">
        <v>1412750.7220000001</v>
      </c>
      <c r="AI138">
        <v>1452241.361</v>
      </c>
      <c r="AJ138">
        <v>1492666.8189999999</v>
      </c>
      <c r="AK138">
        <v>1534014.4140000001</v>
      </c>
      <c r="AL138">
        <v>1576314.156</v>
      </c>
      <c r="AM138">
        <v>1619631.317</v>
      </c>
      <c r="AN138">
        <v>1664064.699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481.90431519999998</v>
      </c>
      <c r="E139">
        <v>496.14695660000001</v>
      </c>
      <c r="F139">
        <v>510.90684149999998</v>
      </c>
      <c r="G139">
        <v>525.29567180000004</v>
      </c>
      <c r="H139">
        <v>539.44830639999998</v>
      </c>
      <c r="I139">
        <v>553.51785949999999</v>
      </c>
      <c r="J139">
        <v>567.69566750000001</v>
      </c>
      <c r="K139">
        <v>582.14258489999997</v>
      </c>
      <c r="L139">
        <v>596.85218610000004</v>
      </c>
      <c r="M139">
        <v>611.78198469999995</v>
      </c>
      <c r="N139">
        <v>626.93805269999996</v>
      </c>
      <c r="O139">
        <v>642.35940600000004</v>
      </c>
      <c r="P139">
        <v>658.72273770000004</v>
      </c>
      <c r="Q139">
        <v>675.7439425</v>
      </c>
      <c r="R139">
        <v>693.45968700000003</v>
      </c>
      <c r="S139">
        <v>711.89268270000002</v>
      </c>
      <c r="T139">
        <v>731.03754270000002</v>
      </c>
      <c r="U139">
        <v>750.8983763</v>
      </c>
      <c r="V139">
        <v>771.47819059999995</v>
      </c>
      <c r="W139">
        <v>792.76101270000004</v>
      </c>
      <c r="X139">
        <v>814.72052029999998</v>
      </c>
      <c r="Y139">
        <v>837.32809099999997</v>
      </c>
      <c r="Z139">
        <v>860.55694589999996</v>
      </c>
      <c r="AA139">
        <v>884.38383369999997</v>
      </c>
      <c r="AB139">
        <v>908.78956489999996</v>
      </c>
      <c r="AC139">
        <v>933.75895679999996</v>
      </c>
      <c r="AD139">
        <v>959.28079360000004</v>
      </c>
      <c r="AE139">
        <v>985.77262169999995</v>
      </c>
      <c r="AF139">
        <v>1013.075057</v>
      </c>
      <c r="AG139">
        <v>1041.194074</v>
      </c>
      <c r="AH139">
        <v>1070.1018529999999</v>
      </c>
      <c r="AI139">
        <v>1099.7571439999999</v>
      </c>
      <c r="AJ139">
        <v>1130.1327650000001</v>
      </c>
      <c r="AK139">
        <v>1161.2218800000001</v>
      </c>
      <c r="AL139">
        <v>1193.0494550000001</v>
      </c>
      <c r="AM139">
        <v>1225.664158</v>
      </c>
      <c r="AN139">
        <v>1259.1387609999999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1115498.8840000001</v>
      </c>
      <c r="E140">
        <v>1149434.5079999999</v>
      </c>
      <c r="F140">
        <v>1184401.548</v>
      </c>
      <c r="G140">
        <v>1219101.699</v>
      </c>
      <c r="H140">
        <v>1253354.828</v>
      </c>
      <c r="I140">
        <v>1287326.68</v>
      </c>
      <c r="J140">
        <v>1321399.807</v>
      </c>
      <c r="K140">
        <v>1356009.8670000001</v>
      </c>
      <c r="L140">
        <v>1391230.8389999999</v>
      </c>
      <c r="M140">
        <v>1427103.8640000001</v>
      </c>
      <c r="N140">
        <v>1463781.3160000001</v>
      </c>
      <c r="O140">
        <v>1501465.3459999999</v>
      </c>
      <c r="P140">
        <v>1540818.811</v>
      </c>
      <c r="Q140">
        <v>1581643.3030000001</v>
      </c>
      <c r="R140">
        <v>1624204.952</v>
      </c>
      <c r="S140">
        <v>1668612.84</v>
      </c>
      <c r="T140">
        <v>1714856.348</v>
      </c>
      <c r="U140">
        <v>1762935.2990000001</v>
      </c>
      <c r="V140">
        <v>1812842.875</v>
      </c>
      <c r="W140">
        <v>1864521.909</v>
      </c>
      <c r="X140">
        <v>1917894.5589999999</v>
      </c>
      <c r="Y140">
        <v>1972881.4210000001</v>
      </c>
      <c r="Z140">
        <v>2029410.1610000001</v>
      </c>
      <c r="AA140">
        <v>2087418.3840000001</v>
      </c>
      <c r="AB140">
        <v>2146854.0460000001</v>
      </c>
      <c r="AC140">
        <v>2207674.9040000001</v>
      </c>
      <c r="AD140">
        <v>2269848.2510000002</v>
      </c>
      <c r="AE140">
        <v>2333871.341</v>
      </c>
      <c r="AF140">
        <v>2399519.2969999998</v>
      </c>
      <c r="AG140">
        <v>2466852.4750000001</v>
      </c>
      <c r="AH140">
        <v>2535815.628</v>
      </c>
      <c r="AI140">
        <v>2606312.3259999999</v>
      </c>
      <c r="AJ140">
        <v>2678278.9890000001</v>
      </c>
      <c r="AK140">
        <v>2751709.9419999998</v>
      </c>
      <c r="AL140">
        <v>2826671.969</v>
      </c>
      <c r="AM140">
        <v>2903293.1979999999</v>
      </c>
      <c r="AN140">
        <v>2981760.4279999998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886669.70880000002</v>
      </c>
      <c r="E141">
        <v>913638.21120000002</v>
      </c>
      <c r="F141">
        <v>941422.49800000002</v>
      </c>
      <c r="G141">
        <v>968915.2855</v>
      </c>
      <c r="H141">
        <v>996048.32990000001</v>
      </c>
      <c r="I141">
        <v>1022978.77</v>
      </c>
      <c r="J141">
        <v>1050001.4669999999</v>
      </c>
      <c r="K141">
        <v>1077433.1839999999</v>
      </c>
      <c r="L141">
        <v>1105321.0930000001</v>
      </c>
      <c r="M141">
        <v>1133678.6340000001</v>
      </c>
      <c r="N141">
        <v>1162604.2279999999</v>
      </c>
      <c r="O141">
        <v>1192237.605</v>
      </c>
      <c r="P141">
        <v>1223203.828</v>
      </c>
      <c r="Q141">
        <v>1255297.906</v>
      </c>
      <c r="R141">
        <v>1288713.074</v>
      </c>
      <c r="S141">
        <v>1323535.7760000001</v>
      </c>
      <c r="T141">
        <v>1359764.5049999999</v>
      </c>
      <c r="U141">
        <v>1397410.4350000001</v>
      </c>
      <c r="V141">
        <v>1436468.798</v>
      </c>
      <c r="W141">
        <v>1476896.6359999999</v>
      </c>
      <c r="X141">
        <v>1518634.929</v>
      </c>
      <c r="Y141">
        <v>1561623.183</v>
      </c>
      <c r="Z141">
        <v>1605806.1370000001</v>
      </c>
      <c r="AA141">
        <v>1651136.108</v>
      </c>
      <c r="AB141">
        <v>1697573.483</v>
      </c>
      <c r="AC141">
        <v>1745086.388</v>
      </c>
      <c r="AD141">
        <v>1793650.5619999999</v>
      </c>
      <c r="AE141">
        <v>1843725.0530000001</v>
      </c>
      <c r="AF141">
        <v>1895127.777</v>
      </c>
      <c r="AG141">
        <v>1947910.149</v>
      </c>
      <c r="AH141">
        <v>2002037.5730000001</v>
      </c>
      <c r="AI141">
        <v>2057443.2860000001</v>
      </c>
      <c r="AJ141">
        <v>2114084.2579999999</v>
      </c>
      <c r="AK141">
        <v>2171959.2450000001</v>
      </c>
      <c r="AL141">
        <v>2231122.3659999999</v>
      </c>
      <c r="AM141">
        <v>2291673.9640000002</v>
      </c>
      <c r="AN141">
        <v>2353759.7119999998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142922.94080000001</v>
      </c>
      <c r="E142">
        <v>147345.72820000001</v>
      </c>
      <c r="F142">
        <v>152050.82279999999</v>
      </c>
      <c r="G142">
        <v>156740.97889999999</v>
      </c>
      <c r="H142">
        <v>161297.45989999999</v>
      </c>
      <c r="I142">
        <v>165691.93799999999</v>
      </c>
      <c r="J142">
        <v>169949.00320000001</v>
      </c>
      <c r="K142">
        <v>174177.97320000001</v>
      </c>
      <c r="L142">
        <v>178420.96220000001</v>
      </c>
      <c r="M142">
        <v>182698.20480000001</v>
      </c>
      <c r="N142">
        <v>187033.71179999999</v>
      </c>
      <c r="O142">
        <v>191452.11970000001</v>
      </c>
      <c r="P142">
        <v>196121.34710000001</v>
      </c>
      <c r="Q142">
        <v>201014.9264</v>
      </c>
      <c r="R142">
        <v>206156.65280000001</v>
      </c>
      <c r="S142">
        <v>211549.29860000001</v>
      </c>
      <c r="T142">
        <v>217183.74100000001</v>
      </c>
      <c r="U142">
        <v>223055.84049999999</v>
      </c>
      <c r="V142">
        <v>229159.41390000001</v>
      </c>
      <c r="W142">
        <v>235484.03169999999</v>
      </c>
      <c r="X142">
        <v>242018.1011</v>
      </c>
      <c r="Y142">
        <v>248750.5673</v>
      </c>
      <c r="Z142">
        <v>255671.5527</v>
      </c>
      <c r="AA142">
        <v>262772.51329999999</v>
      </c>
      <c r="AB142">
        <v>270046.2268</v>
      </c>
      <c r="AC142">
        <v>277486.73109999998</v>
      </c>
      <c r="AD142">
        <v>285089.30859999999</v>
      </c>
      <c r="AE142">
        <v>293007.15710000001</v>
      </c>
      <c r="AF142">
        <v>301202.13329999999</v>
      </c>
      <c r="AG142">
        <v>309668.89929999999</v>
      </c>
      <c r="AH142">
        <v>318389.39600000001</v>
      </c>
      <c r="AI142">
        <v>327344.1874</v>
      </c>
      <c r="AJ142">
        <v>336520.27159999998</v>
      </c>
      <c r="AK142">
        <v>345912.99459999998</v>
      </c>
      <c r="AL142">
        <v>355527.22779999999</v>
      </c>
      <c r="AM142">
        <v>365375.90659999999</v>
      </c>
      <c r="AN142">
        <v>375479.76860000001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3677.0819630000001</v>
      </c>
      <c r="E143">
        <v>3788.8923150000001</v>
      </c>
      <c r="F143">
        <v>3912.9151529999999</v>
      </c>
      <c r="G143">
        <v>4033.3136709999999</v>
      </c>
      <c r="H143">
        <v>4146.6071760000004</v>
      </c>
      <c r="I143">
        <v>4253.9143999999997</v>
      </c>
      <c r="J143">
        <v>4357.6876030000003</v>
      </c>
      <c r="K143">
        <v>4460.6421179999998</v>
      </c>
      <c r="L143">
        <v>4564.8005300000004</v>
      </c>
      <c r="M143">
        <v>4670.7800049999996</v>
      </c>
      <c r="N143">
        <v>4779.1333919999997</v>
      </c>
      <c r="O143">
        <v>4890.422697</v>
      </c>
      <c r="P143">
        <v>5013.206306</v>
      </c>
      <c r="Q143">
        <v>5145.6492969999999</v>
      </c>
      <c r="R143">
        <v>5286.1833539999998</v>
      </c>
      <c r="S143">
        <v>5433.0377280000002</v>
      </c>
      <c r="T143">
        <v>5584.914299</v>
      </c>
      <c r="U143">
        <v>5741.3067460000002</v>
      </c>
      <c r="V143">
        <v>5902.1340019999998</v>
      </c>
      <c r="W143">
        <v>6067.4134480000002</v>
      </c>
      <c r="X143">
        <v>6237.1807239999998</v>
      </c>
      <c r="Y143">
        <v>6411.4520169999996</v>
      </c>
      <c r="Z143">
        <v>6590.2096670000001</v>
      </c>
      <c r="AA143">
        <v>6773.4038110000001</v>
      </c>
      <c r="AB143">
        <v>6960.962689</v>
      </c>
      <c r="AC143">
        <v>7152.805112</v>
      </c>
      <c r="AD143">
        <v>7348.8530989999999</v>
      </c>
      <c r="AE143">
        <v>7556.656027</v>
      </c>
      <c r="AF143">
        <v>7773.9324859999997</v>
      </c>
      <c r="AG143">
        <v>7998.620844</v>
      </c>
      <c r="AH143">
        <v>8228.8821900000003</v>
      </c>
      <c r="AI143">
        <v>8463.6102470000005</v>
      </c>
      <c r="AJ143">
        <v>8702.4363109999995</v>
      </c>
      <c r="AK143">
        <v>8945.5080749999997</v>
      </c>
      <c r="AL143">
        <v>9193.3149219999996</v>
      </c>
      <c r="AM143">
        <v>9446.5259160000005</v>
      </c>
      <c r="AN143">
        <v>9705.9295920000004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12853.28499</v>
      </c>
      <c r="E144">
        <v>13296.10073</v>
      </c>
      <c r="F144">
        <v>13727.411190000001</v>
      </c>
      <c r="G144">
        <v>14121.705169999999</v>
      </c>
      <c r="H144">
        <v>14487.45276</v>
      </c>
      <c r="I144">
        <v>14839.65309</v>
      </c>
      <c r="J144">
        <v>15191.121230000001</v>
      </c>
      <c r="K144">
        <v>15551.31057</v>
      </c>
      <c r="L144">
        <v>15922.844859999999</v>
      </c>
      <c r="M144">
        <v>16305.954170000001</v>
      </c>
      <c r="N144">
        <v>16700.987099999998</v>
      </c>
      <c r="O144">
        <v>17108.290509999999</v>
      </c>
      <c r="P144">
        <v>17542.991839999999</v>
      </c>
      <c r="Q144">
        <v>18002.85397</v>
      </c>
      <c r="R144">
        <v>18487.692190000002</v>
      </c>
      <c r="S144">
        <v>18995.243160000002</v>
      </c>
      <c r="T144">
        <v>19522.80199</v>
      </c>
      <c r="U144">
        <v>20068.827809999999</v>
      </c>
      <c r="V144">
        <v>20632.416850000001</v>
      </c>
      <c r="W144">
        <v>21212.780630000001</v>
      </c>
      <c r="X144">
        <v>21809.28254</v>
      </c>
      <c r="Y144">
        <v>22421.426739999999</v>
      </c>
      <c r="Z144">
        <v>23048.81998</v>
      </c>
      <c r="AA144">
        <v>23691.13781</v>
      </c>
      <c r="AB144">
        <v>24348.108080000002</v>
      </c>
      <c r="AC144">
        <v>25019.50506</v>
      </c>
      <c r="AD144">
        <v>25705.157620000002</v>
      </c>
      <c r="AE144">
        <v>26427.228739999999</v>
      </c>
      <c r="AF144">
        <v>27180.91877</v>
      </c>
      <c r="AG144">
        <v>27959.571209999998</v>
      </c>
      <c r="AH144">
        <v>28756.500069999998</v>
      </c>
      <c r="AI144">
        <v>29567.44067</v>
      </c>
      <c r="AJ144">
        <v>30390.873210000002</v>
      </c>
      <c r="AK144">
        <v>31227.37126</v>
      </c>
      <c r="AL144">
        <v>32078.8999</v>
      </c>
      <c r="AM144">
        <v>32948.21211</v>
      </c>
      <c r="AN144">
        <v>33838.556140000001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338.74497860000002</v>
      </c>
      <c r="E145">
        <v>349.57994280000003</v>
      </c>
      <c r="F145">
        <v>361.44470589999997</v>
      </c>
      <c r="G145">
        <v>372.91638269999999</v>
      </c>
      <c r="H145">
        <v>383.56678160000001</v>
      </c>
      <c r="I145">
        <v>393.38037259999999</v>
      </c>
      <c r="J145">
        <v>402.72316530000001</v>
      </c>
      <c r="K145">
        <v>411.9080611</v>
      </c>
      <c r="L145">
        <v>421.06034119999998</v>
      </c>
      <c r="M145">
        <v>430.2362546</v>
      </c>
      <c r="N145">
        <v>439.50118989999999</v>
      </c>
      <c r="O145">
        <v>448.92218650000001</v>
      </c>
      <c r="P145">
        <v>459.22803599999997</v>
      </c>
      <c r="Q145">
        <v>470.215214</v>
      </c>
      <c r="R145">
        <v>481.88761820000002</v>
      </c>
      <c r="S145">
        <v>494.21090900000002</v>
      </c>
      <c r="T145">
        <v>507.128671</v>
      </c>
      <c r="U145">
        <v>520.60238389999995</v>
      </c>
      <c r="V145">
        <v>534.60091590000002</v>
      </c>
      <c r="W145">
        <v>549.09017870000002</v>
      </c>
      <c r="X145">
        <v>564.03779980000002</v>
      </c>
      <c r="Y145">
        <v>579.41564840000001</v>
      </c>
      <c r="Z145">
        <v>595.20030080000004</v>
      </c>
      <c r="AA145">
        <v>611.3726163</v>
      </c>
      <c r="AB145">
        <v>627.91716559999998</v>
      </c>
      <c r="AC145">
        <v>644.82167760000004</v>
      </c>
      <c r="AD145">
        <v>662.07677379999996</v>
      </c>
      <c r="AE145">
        <v>680.29029790000004</v>
      </c>
      <c r="AF145">
        <v>699.26893680000001</v>
      </c>
      <c r="AG145">
        <v>718.97880039999995</v>
      </c>
      <c r="AH145">
        <v>739.36172920000001</v>
      </c>
      <c r="AI145">
        <v>760.35519539999996</v>
      </c>
      <c r="AJ145">
        <v>781.91375310000001</v>
      </c>
      <c r="AK145">
        <v>804.01572339999996</v>
      </c>
      <c r="AL145">
        <v>826.6661623</v>
      </c>
      <c r="AM145">
        <v>849.89252799999997</v>
      </c>
      <c r="AN145">
        <v>873.74282949999997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585488.18310000002</v>
      </c>
      <c r="E146">
        <v>604132.97140000004</v>
      </c>
      <c r="F146">
        <v>623935.36</v>
      </c>
      <c r="G146">
        <v>643577.58239999996</v>
      </c>
      <c r="H146">
        <v>662538.98479999998</v>
      </c>
      <c r="I146">
        <v>680691.42009999999</v>
      </c>
      <c r="J146">
        <v>698132.38899999997</v>
      </c>
      <c r="K146">
        <v>715155.0834</v>
      </c>
      <c r="L146">
        <v>732147.55009999999</v>
      </c>
      <c r="M146">
        <v>749247.10490000003</v>
      </c>
      <c r="N146">
        <v>766555.32109999994</v>
      </c>
      <c r="O146">
        <v>784159.94200000004</v>
      </c>
      <c r="P146">
        <v>802859.91870000004</v>
      </c>
      <c r="Q146">
        <v>822540.32700000005</v>
      </c>
      <c r="R146">
        <v>843271.4952</v>
      </c>
      <c r="S146">
        <v>865038.49360000005</v>
      </c>
      <c r="T146">
        <v>887786.47290000005</v>
      </c>
      <c r="U146">
        <v>911488.47340000002</v>
      </c>
      <c r="V146">
        <v>936111.52480000001</v>
      </c>
      <c r="W146">
        <v>961609.85730000003</v>
      </c>
      <c r="X146">
        <v>987935.99670000002</v>
      </c>
      <c r="Y146">
        <v>1015046.1040000001</v>
      </c>
      <c r="Z146">
        <v>1042901.613</v>
      </c>
      <c r="AA146">
        <v>1071469.406</v>
      </c>
      <c r="AB146">
        <v>1100721.659</v>
      </c>
      <c r="AC146">
        <v>1130635.551</v>
      </c>
      <c r="AD146">
        <v>1161193.2590000001</v>
      </c>
      <c r="AE146">
        <v>1193145.4720000001</v>
      </c>
      <c r="AF146">
        <v>1226313.665</v>
      </c>
      <c r="AG146">
        <v>1260644.7930000001</v>
      </c>
      <c r="AH146">
        <v>1296047.544</v>
      </c>
      <c r="AI146">
        <v>1332438.882</v>
      </c>
      <c r="AJ146">
        <v>1369769.129</v>
      </c>
      <c r="AK146">
        <v>1408024.6810000001</v>
      </c>
      <c r="AL146">
        <v>1447229.9709999999</v>
      </c>
      <c r="AM146">
        <v>1487440.79</v>
      </c>
      <c r="AN146">
        <v>1528743.1740000001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2595.6052119999999</v>
      </c>
      <c r="E147">
        <v>2675.5108879999998</v>
      </c>
      <c r="F147">
        <v>2757.1120110000002</v>
      </c>
      <c r="G147">
        <v>2837.9990720000001</v>
      </c>
      <c r="H147">
        <v>2918.091144</v>
      </c>
      <c r="I147">
        <v>2998.413102</v>
      </c>
      <c r="J147">
        <v>3079.7529410000002</v>
      </c>
      <c r="K147">
        <v>3162.796617</v>
      </c>
      <c r="L147">
        <v>3247.2496099999998</v>
      </c>
      <c r="M147">
        <v>3332.6579860000002</v>
      </c>
      <c r="N147">
        <v>3419.1942530000001</v>
      </c>
      <c r="O147">
        <v>3507.3484979999998</v>
      </c>
      <c r="P147">
        <v>3597.9783710000002</v>
      </c>
      <c r="Q147">
        <v>3690.3119670000001</v>
      </c>
      <c r="R147">
        <v>3785.9626440000002</v>
      </c>
      <c r="S147">
        <v>3885.7366139999999</v>
      </c>
      <c r="T147">
        <v>3989.812625</v>
      </c>
      <c r="U147">
        <v>4098.3295010000002</v>
      </c>
      <c r="V147">
        <v>4211.1237789999996</v>
      </c>
      <c r="W147">
        <v>4327.9687830000003</v>
      </c>
      <c r="X147">
        <v>4448.6422009999997</v>
      </c>
      <c r="Y147">
        <v>4572.9465460000001</v>
      </c>
      <c r="Z147">
        <v>4700.7133809999996</v>
      </c>
      <c r="AA147">
        <v>4831.8020530000003</v>
      </c>
      <c r="AB147">
        <v>4966.0974829999996</v>
      </c>
      <c r="AC147">
        <v>5103.5076749999998</v>
      </c>
      <c r="AD147">
        <v>5243.9627659999996</v>
      </c>
      <c r="AE147">
        <v>5388.4545230000003</v>
      </c>
      <c r="AF147">
        <v>5535.8086979999998</v>
      </c>
      <c r="AG147">
        <v>5686.8606360000003</v>
      </c>
      <c r="AH147">
        <v>5841.9939189999996</v>
      </c>
      <c r="AI147">
        <v>6001.2486060000001</v>
      </c>
      <c r="AJ147">
        <v>6164.5785530000003</v>
      </c>
      <c r="AK147">
        <v>6331.9774129999996</v>
      </c>
      <c r="AL147">
        <v>6503.55915</v>
      </c>
      <c r="AM147">
        <v>6679.5592189999998</v>
      </c>
      <c r="AN147">
        <v>6860.3470189999998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4276188.0769999996</v>
      </c>
      <c r="E148">
        <v>4406070.3459999999</v>
      </c>
      <c r="F148">
        <v>4539690.6349999998</v>
      </c>
      <c r="G148">
        <v>4673106.3619999997</v>
      </c>
      <c r="H148">
        <v>4806002.3689999999</v>
      </c>
      <c r="I148">
        <v>4938891.3990000002</v>
      </c>
      <c r="J148">
        <v>5072681.0779999997</v>
      </c>
      <c r="K148">
        <v>5208457.6960000005</v>
      </c>
      <c r="L148">
        <v>5346230.4589999998</v>
      </c>
      <c r="M148">
        <v>5485972.807</v>
      </c>
      <c r="N148">
        <v>5628093.9019999998</v>
      </c>
      <c r="O148">
        <v>5773194.0999999996</v>
      </c>
      <c r="P148">
        <v>5923430.9189999998</v>
      </c>
      <c r="Q148">
        <v>6078147.7419999996</v>
      </c>
      <c r="R148">
        <v>6238438.6260000002</v>
      </c>
      <c r="S148">
        <v>6404856.4019999998</v>
      </c>
      <c r="T148">
        <v>6577524.1799999997</v>
      </c>
      <c r="U148">
        <v>6756587.6220000004</v>
      </c>
      <c r="V148">
        <v>6942089.7209999999</v>
      </c>
      <c r="W148">
        <v>7133879.9000000004</v>
      </c>
      <c r="X148">
        <v>7331723.2599999998</v>
      </c>
      <c r="Y148">
        <v>7535368.8260000004</v>
      </c>
      <c r="Z148">
        <v>7744582.2390000001</v>
      </c>
      <c r="AA148">
        <v>7959158.892</v>
      </c>
      <c r="AB148">
        <v>8178929.1809999999</v>
      </c>
      <c r="AC148">
        <v>8403758.6620000005</v>
      </c>
      <c r="AD148">
        <v>8633549.0850000009</v>
      </c>
      <c r="AE148">
        <v>8869943.8350000009</v>
      </c>
      <c r="AF148">
        <v>9112319.2170000002</v>
      </c>
      <c r="AG148">
        <v>9361118.4199999999</v>
      </c>
      <c r="AH148">
        <v>9616392.4100000001</v>
      </c>
      <c r="AI148">
        <v>9878035.1490000002</v>
      </c>
      <c r="AJ148">
        <v>10146018.84</v>
      </c>
      <c r="AK148">
        <v>10420471.76</v>
      </c>
      <c r="AL148">
        <v>10701736.92</v>
      </c>
      <c r="AM148">
        <v>10990343.75</v>
      </c>
      <c r="AN148">
        <v>11287012.529999999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4794.000027</v>
      </c>
      <c r="E149">
        <v>4942.4678169999997</v>
      </c>
      <c r="F149">
        <v>5095.6942580000004</v>
      </c>
      <c r="G149">
        <v>5247.3971899999997</v>
      </c>
      <c r="H149">
        <v>5396.6930629999997</v>
      </c>
      <c r="I149">
        <v>5544.1742359999998</v>
      </c>
      <c r="J149">
        <v>5691.5872849999996</v>
      </c>
      <c r="K149">
        <v>5841.4672430000001</v>
      </c>
      <c r="L149">
        <v>5993.8243229999998</v>
      </c>
      <c r="M149">
        <v>6148.4337079999996</v>
      </c>
      <c r="N149">
        <v>6305.7696420000002</v>
      </c>
      <c r="O149">
        <v>6466.6422220000004</v>
      </c>
      <c r="P149">
        <v>6633.9394840000004</v>
      </c>
      <c r="Q149">
        <v>6806.3153080000002</v>
      </c>
      <c r="R149">
        <v>6985.4429630000004</v>
      </c>
      <c r="S149">
        <v>7172.0507960000004</v>
      </c>
      <c r="T149">
        <v>7366.1285239999997</v>
      </c>
      <c r="U149">
        <v>7567.4423720000004</v>
      </c>
      <c r="V149">
        <v>7776.03892</v>
      </c>
      <c r="W149">
        <v>7991.7115819999999</v>
      </c>
      <c r="X149">
        <v>8214.1373390000008</v>
      </c>
      <c r="Y149">
        <v>8442.9829520000003</v>
      </c>
      <c r="Z149">
        <v>8677.9544519999999</v>
      </c>
      <c r="AA149">
        <v>8918.8116410000002</v>
      </c>
      <c r="AB149">
        <v>9165.3677929999994</v>
      </c>
      <c r="AC149">
        <v>9417.4821580000007</v>
      </c>
      <c r="AD149">
        <v>9675.0550079999903</v>
      </c>
      <c r="AE149">
        <v>9940.5143260000004</v>
      </c>
      <c r="AF149">
        <v>10212.79816</v>
      </c>
      <c r="AG149">
        <v>10492.666789999999</v>
      </c>
      <c r="AH149">
        <v>10780.0985</v>
      </c>
      <c r="AI149">
        <v>11074.7176</v>
      </c>
      <c r="AJ149">
        <v>11376.24755</v>
      </c>
      <c r="AK149">
        <v>11684.675579999999</v>
      </c>
      <c r="AL149">
        <v>12000.32093</v>
      </c>
      <c r="AM149">
        <v>12323.769829999999</v>
      </c>
      <c r="AN149">
        <v>12655.845300000001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374095.32750000001</v>
      </c>
      <c r="E150">
        <v>388962.67749999999</v>
      </c>
      <c r="F150">
        <v>406420.1814</v>
      </c>
      <c r="G150">
        <v>421313.5368</v>
      </c>
      <c r="H150">
        <v>432815.55229999998</v>
      </c>
      <c r="I150">
        <v>441386.11599999998</v>
      </c>
      <c r="J150">
        <v>447882.47580000001</v>
      </c>
      <c r="K150">
        <v>453700.05920000002</v>
      </c>
      <c r="L150">
        <v>459380.36910000001</v>
      </c>
      <c r="M150">
        <v>464993.38309999998</v>
      </c>
      <c r="N150">
        <v>470559.5232</v>
      </c>
      <c r="O150">
        <v>476093.8371</v>
      </c>
      <c r="P150">
        <v>483968.37219999998</v>
      </c>
      <c r="Q150">
        <v>493315.60560000001</v>
      </c>
      <c r="R150">
        <v>503881.93040000001</v>
      </c>
      <c r="S150">
        <v>515392.22110000002</v>
      </c>
      <c r="T150">
        <v>527619.71189999999</v>
      </c>
      <c r="U150">
        <v>540418.14110000001</v>
      </c>
      <c r="V150">
        <v>553708.13489999995</v>
      </c>
      <c r="W150">
        <v>567434.40229999996</v>
      </c>
      <c r="X150">
        <v>581554.87379999994</v>
      </c>
      <c r="Y150">
        <v>596037.19339999999</v>
      </c>
      <c r="Z150">
        <v>610855.64850000001</v>
      </c>
      <c r="AA150">
        <v>625988.9743</v>
      </c>
      <c r="AB150">
        <v>641419.05009999999</v>
      </c>
      <c r="AC150">
        <v>657130.22930000001</v>
      </c>
      <c r="AD150">
        <v>673109.14760000003</v>
      </c>
      <c r="AE150">
        <v>691742.87780000002</v>
      </c>
      <c r="AF150">
        <v>712110.88879999996</v>
      </c>
      <c r="AG150">
        <v>733835.26439999999</v>
      </c>
      <c r="AH150">
        <v>756604.21770000004</v>
      </c>
      <c r="AI150">
        <v>780199.08499999996</v>
      </c>
      <c r="AJ150">
        <v>804490.80119999999</v>
      </c>
      <c r="AK150">
        <v>829418.73190000001</v>
      </c>
      <c r="AL150">
        <v>854974.21189999999</v>
      </c>
      <c r="AM150">
        <v>881182.60589999997</v>
      </c>
      <c r="AN150">
        <v>908095.40709999995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9519.7360439999902</v>
      </c>
      <c r="E151">
        <v>9827.4210370000001</v>
      </c>
      <c r="F151">
        <v>10174.086810000001</v>
      </c>
      <c r="G151">
        <v>10497.97653</v>
      </c>
      <c r="H151">
        <v>10786.36968</v>
      </c>
      <c r="I151">
        <v>11055.55493</v>
      </c>
      <c r="J151">
        <v>11316.221579999999</v>
      </c>
      <c r="K151">
        <v>11580.06883</v>
      </c>
      <c r="L151">
        <v>11849.645259999999</v>
      </c>
      <c r="M151">
        <v>12122.293960000001</v>
      </c>
      <c r="N151">
        <v>12398.13643</v>
      </c>
      <c r="O151">
        <v>12679.018690000001</v>
      </c>
      <c r="P151">
        <v>12973.66129</v>
      </c>
      <c r="Q151">
        <v>13272.800670000001</v>
      </c>
      <c r="R151">
        <v>13586.63723</v>
      </c>
      <c r="S151">
        <v>13918.698549999999</v>
      </c>
      <c r="T151">
        <v>14268.62285</v>
      </c>
      <c r="U151">
        <v>14637.646559999999</v>
      </c>
      <c r="V151">
        <v>15022.426450000001</v>
      </c>
      <c r="W151">
        <v>15420.68442</v>
      </c>
      <c r="X151">
        <v>15831.04118</v>
      </c>
      <c r="Y151">
        <v>16252.64719</v>
      </c>
      <c r="Z151">
        <v>16684.933270000001</v>
      </c>
      <c r="AA151">
        <v>17127.472180000001</v>
      </c>
      <c r="AB151">
        <v>17579.913400000001</v>
      </c>
      <c r="AC151">
        <v>18041.957579999998</v>
      </c>
      <c r="AD151">
        <v>18513.354009999999</v>
      </c>
      <c r="AE151">
        <v>19018.71643</v>
      </c>
      <c r="AF151">
        <v>19542.584299999999</v>
      </c>
      <c r="AG151">
        <v>20089.28758</v>
      </c>
      <c r="AH151">
        <v>20658.783869999999</v>
      </c>
      <c r="AI151">
        <v>21248.832569999999</v>
      </c>
      <c r="AJ151">
        <v>21857.113420000001</v>
      </c>
      <c r="AK151">
        <v>22482.059870000001</v>
      </c>
      <c r="AL151">
        <v>23123.154859999999</v>
      </c>
      <c r="AM151">
        <v>23780.770199999999</v>
      </c>
      <c r="AN151">
        <v>24456.064770000001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38478.294719999998</v>
      </c>
      <c r="E152">
        <v>39066.093610000004</v>
      </c>
      <c r="F152">
        <v>39574.232819999997</v>
      </c>
      <c r="G152">
        <v>39870.49497</v>
      </c>
      <c r="H152">
        <v>40327.702140000001</v>
      </c>
      <c r="I152">
        <v>40990.371229999997</v>
      </c>
      <c r="J152">
        <v>41861.096830000002</v>
      </c>
      <c r="K152">
        <v>42874.238360000003</v>
      </c>
      <c r="L152">
        <v>43952.220529999999</v>
      </c>
      <c r="M152">
        <v>45035.912609999999</v>
      </c>
      <c r="N152">
        <v>46097.492760000001</v>
      </c>
      <c r="O152">
        <v>47130.021670000002</v>
      </c>
      <c r="P152">
        <v>48445.312859999998</v>
      </c>
      <c r="Q152">
        <v>49783.232750000003</v>
      </c>
      <c r="R152">
        <v>51123.612840000002</v>
      </c>
      <c r="S152">
        <v>52477.889340000002</v>
      </c>
      <c r="T152">
        <v>53860.026160000001</v>
      </c>
      <c r="U152">
        <v>55300.401250000003</v>
      </c>
      <c r="V152">
        <v>56798.115819999999</v>
      </c>
      <c r="W152">
        <v>58351.339039999999</v>
      </c>
      <c r="X152">
        <v>59957.493439999998</v>
      </c>
      <c r="Y152">
        <v>61614.190399999999</v>
      </c>
      <c r="Z152">
        <v>63319.579819999999</v>
      </c>
      <c r="AA152">
        <v>65072.394529999998</v>
      </c>
      <c r="AB152">
        <v>66871.886710000006</v>
      </c>
      <c r="AC152">
        <v>68717.736869999906</v>
      </c>
      <c r="AD152">
        <v>70609.990059999996</v>
      </c>
      <c r="AE152">
        <v>72552.648499999996</v>
      </c>
      <c r="AF152">
        <v>74527.30171</v>
      </c>
      <c r="AG152">
        <v>76584.371969999906</v>
      </c>
      <c r="AH152">
        <v>78732.852339999998</v>
      </c>
      <c r="AI152">
        <v>80961.464930000002</v>
      </c>
      <c r="AJ152">
        <v>83258.633470000001</v>
      </c>
      <c r="AK152">
        <v>85613.705489999906</v>
      </c>
      <c r="AL152">
        <v>88026.200219999999</v>
      </c>
      <c r="AM152">
        <v>90497.648270000005</v>
      </c>
      <c r="AN152">
        <v>93032.875690000001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362137.61849999998</v>
      </c>
      <c r="E153">
        <v>372996.81280000001</v>
      </c>
      <c r="F153">
        <v>384181.196</v>
      </c>
      <c r="G153">
        <v>395383.29479999997</v>
      </c>
      <c r="H153">
        <v>406580.53730000003</v>
      </c>
      <c r="I153">
        <v>417798.16230000003</v>
      </c>
      <c r="J153">
        <v>429091.78820000001</v>
      </c>
      <c r="K153">
        <v>440522.63150000002</v>
      </c>
      <c r="L153">
        <v>452088.97230000002</v>
      </c>
      <c r="M153">
        <v>463793.94819999998</v>
      </c>
      <c r="N153">
        <v>475677.39850000001</v>
      </c>
      <c r="O153">
        <v>487795.76140000002</v>
      </c>
      <c r="P153">
        <v>500366.70689999999</v>
      </c>
      <c r="Q153">
        <v>513330.80699999997</v>
      </c>
      <c r="R153">
        <v>526774.55889999995</v>
      </c>
      <c r="S153">
        <v>540739.73710000003</v>
      </c>
      <c r="T153">
        <v>555237.20669999998</v>
      </c>
      <c r="U153">
        <v>570263.375</v>
      </c>
      <c r="V153">
        <v>585812.17909999995</v>
      </c>
      <c r="W153">
        <v>601882.60569999996</v>
      </c>
      <c r="X153">
        <v>618465.39890000003</v>
      </c>
      <c r="Y153">
        <v>635547.65469999996</v>
      </c>
      <c r="Z153">
        <v>653115.41630000004</v>
      </c>
      <c r="AA153">
        <v>671154.82490000001</v>
      </c>
      <c r="AB153">
        <v>689652.81070000003</v>
      </c>
      <c r="AC153">
        <v>708597.48800000001</v>
      </c>
      <c r="AD153">
        <v>727978.67839999998</v>
      </c>
      <c r="AE153">
        <v>747967.66610000003</v>
      </c>
      <c r="AF153">
        <v>768535.1801</v>
      </c>
      <c r="AG153">
        <v>789709.6398</v>
      </c>
      <c r="AH153">
        <v>811478.51119999995</v>
      </c>
      <c r="AI153">
        <v>833819.11459999997</v>
      </c>
      <c r="AJ153">
        <v>856717.48580000002</v>
      </c>
      <c r="AK153">
        <v>880174.84649999999</v>
      </c>
      <c r="AL153">
        <v>904209.03480000002</v>
      </c>
      <c r="AM153">
        <v>928854.69339999999</v>
      </c>
      <c r="AN153">
        <v>954163.62679999997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2803.0766090000002</v>
      </c>
      <c r="E154">
        <v>2888.0389960000002</v>
      </c>
      <c r="F154">
        <v>2975.9649279999999</v>
      </c>
      <c r="G154">
        <v>3063.5810120000001</v>
      </c>
      <c r="H154">
        <v>3150.4852259999998</v>
      </c>
      <c r="I154">
        <v>3236.9380930000002</v>
      </c>
      <c r="J154">
        <v>3323.6222400000001</v>
      </c>
      <c r="K154">
        <v>3411.375896</v>
      </c>
      <c r="L154">
        <v>3500.3652590000002</v>
      </c>
      <c r="M154">
        <v>3590.6360479999998</v>
      </c>
      <c r="N154">
        <v>3682.5292770000001</v>
      </c>
      <c r="O154">
        <v>3776.5610419999998</v>
      </c>
      <c r="P154">
        <v>3874.6733020000001</v>
      </c>
      <c r="Q154">
        <v>3976.0546210000002</v>
      </c>
      <c r="R154">
        <v>4081.1972609999998</v>
      </c>
      <c r="S154">
        <v>4190.3660790000004</v>
      </c>
      <c r="T154">
        <v>4303.5895339999997</v>
      </c>
      <c r="U154">
        <v>4420.7625280000002</v>
      </c>
      <c r="V154">
        <v>4541.7750859999996</v>
      </c>
      <c r="W154">
        <v>4666.6095379999997</v>
      </c>
      <c r="X154">
        <v>4795.195995</v>
      </c>
      <c r="Y154">
        <v>4927.4364839999998</v>
      </c>
      <c r="Z154">
        <v>5063.2265809999999</v>
      </c>
      <c r="AA154">
        <v>5202.466574</v>
      </c>
      <c r="AB154">
        <v>5345.0673930000003</v>
      </c>
      <c r="AC154">
        <v>5490.9527829999997</v>
      </c>
      <c r="AD154">
        <v>5640.0621689999998</v>
      </c>
      <c r="AE154">
        <v>5794.0401220000003</v>
      </c>
      <c r="AF154">
        <v>5952.6194770000002</v>
      </c>
      <c r="AG154">
        <v>6116.0546519999998</v>
      </c>
      <c r="AH154">
        <v>6284.2553719999996</v>
      </c>
      <c r="AI154">
        <v>6456.9931749999996</v>
      </c>
      <c r="AJ154">
        <v>6634.0933439999999</v>
      </c>
      <c r="AK154">
        <v>6815.5229120000004</v>
      </c>
      <c r="AL154">
        <v>7001.413595</v>
      </c>
      <c r="AM154">
        <v>7192.0581249999996</v>
      </c>
      <c r="AN154">
        <v>7387.9020719999999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2642480.2540000002</v>
      </c>
      <c r="E155">
        <v>2722423.8569999998</v>
      </c>
      <c r="F155">
        <v>2804957.6060000001</v>
      </c>
      <c r="G155">
        <v>2887081.15</v>
      </c>
      <c r="H155">
        <v>2968513.2919999999</v>
      </c>
      <c r="I155">
        <v>3049575.449</v>
      </c>
      <c r="J155">
        <v>3130961.0279999999</v>
      </c>
      <c r="K155">
        <v>3213356.2930000001</v>
      </c>
      <c r="L155">
        <v>3296914.4279999998</v>
      </c>
      <c r="M155">
        <v>3381714.9840000002</v>
      </c>
      <c r="N155">
        <v>3468069.5380000002</v>
      </c>
      <c r="O155">
        <v>3556421.165</v>
      </c>
      <c r="P155">
        <v>3648658.406</v>
      </c>
      <c r="Q155">
        <v>3744115.605</v>
      </c>
      <c r="R155">
        <v>3843205.6030000001</v>
      </c>
      <c r="S155">
        <v>3946138.2919999999</v>
      </c>
      <c r="T155">
        <v>4052947.7689999999</v>
      </c>
      <c r="U155">
        <v>4163632.963</v>
      </c>
      <c r="V155">
        <v>4278078.733</v>
      </c>
      <c r="W155">
        <v>4396250.3650000002</v>
      </c>
      <c r="X155">
        <v>4518072.5149999997</v>
      </c>
      <c r="Y155">
        <v>4643451.165</v>
      </c>
      <c r="Z155">
        <v>4772288.9859999996</v>
      </c>
      <c r="AA155">
        <v>4904492.5130000003</v>
      </c>
      <c r="AB155">
        <v>5039975.9560000002</v>
      </c>
      <c r="AC155">
        <v>5178663.3629999999</v>
      </c>
      <c r="AD155">
        <v>5320491.5109999999</v>
      </c>
      <c r="AE155">
        <v>5466967.9220000003</v>
      </c>
      <c r="AF155">
        <v>5617789.5539999995</v>
      </c>
      <c r="AG155">
        <v>5773092.5470000003</v>
      </c>
      <c r="AH155">
        <v>5932747.9910000004</v>
      </c>
      <c r="AI155">
        <v>6096552.3310000002</v>
      </c>
      <c r="AJ155">
        <v>6264369.8059999999</v>
      </c>
      <c r="AK155">
        <v>6436189.9500000002</v>
      </c>
      <c r="AL155">
        <v>6612141.1270000003</v>
      </c>
      <c r="AM155">
        <v>6792489.1799999997</v>
      </c>
      <c r="AN155">
        <v>6977635.2060000002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113028.14969999999</v>
      </c>
      <c r="E156">
        <v>116470.34639999999</v>
      </c>
      <c r="F156">
        <v>120021.8725</v>
      </c>
      <c r="G156">
        <v>123540.6008</v>
      </c>
      <c r="H156">
        <v>127013.3389</v>
      </c>
      <c r="I156">
        <v>130457.2614</v>
      </c>
      <c r="J156">
        <v>133908.36319999999</v>
      </c>
      <c r="K156">
        <v>137404.277</v>
      </c>
      <c r="L156">
        <v>140954.4198</v>
      </c>
      <c r="M156">
        <v>144562.66899999999</v>
      </c>
      <c r="N156">
        <v>148243.5833</v>
      </c>
      <c r="O156">
        <v>152018.2696</v>
      </c>
      <c r="P156">
        <v>155975.13269999999</v>
      </c>
      <c r="Q156">
        <v>160079.1434</v>
      </c>
      <c r="R156">
        <v>164347.94519999999</v>
      </c>
      <c r="S156">
        <v>168790.17319999999</v>
      </c>
      <c r="T156">
        <v>173405.9621</v>
      </c>
      <c r="U156">
        <v>178194.003</v>
      </c>
      <c r="V156">
        <v>183147.37640000001</v>
      </c>
      <c r="W156">
        <v>188263.68979999999</v>
      </c>
      <c r="X156">
        <v>193539.0091</v>
      </c>
      <c r="Y156">
        <v>198968.75750000001</v>
      </c>
      <c r="Z156">
        <v>204548.3751</v>
      </c>
      <c r="AA156">
        <v>210273.59909999999</v>
      </c>
      <c r="AB156">
        <v>216140.5809</v>
      </c>
      <c r="AC156">
        <v>222145.9339</v>
      </c>
      <c r="AD156">
        <v>228286.82269999999</v>
      </c>
      <c r="AE156">
        <v>234631.3371</v>
      </c>
      <c r="AF156">
        <v>241162.34580000001</v>
      </c>
      <c r="AG156">
        <v>247885.66390000001</v>
      </c>
      <c r="AH156">
        <v>254794.73610000001</v>
      </c>
      <c r="AI156">
        <v>261878.84580000001</v>
      </c>
      <c r="AJ156">
        <v>269130.10629999998</v>
      </c>
      <c r="AK156">
        <v>276546.46919999999</v>
      </c>
      <c r="AL156">
        <v>284132.44199999998</v>
      </c>
      <c r="AM156">
        <v>291898.94390000001</v>
      </c>
      <c r="AN156">
        <v>299863.05859999999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630926.60479999997</v>
      </c>
      <c r="E157">
        <v>650717.06839999999</v>
      </c>
      <c r="F157">
        <v>671412.84849999996</v>
      </c>
      <c r="G157">
        <v>691747.00349999999</v>
      </c>
      <c r="H157">
        <v>711455.26069999998</v>
      </c>
      <c r="I157">
        <v>730637.12029999995</v>
      </c>
      <c r="J157">
        <v>749540.75950000004</v>
      </c>
      <c r="K157">
        <v>768459.93830000004</v>
      </c>
      <c r="L157">
        <v>787606.96</v>
      </c>
      <c r="M157">
        <v>807056.24320000003</v>
      </c>
      <c r="N157">
        <v>826908.10259999998</v>
      </c>
      <c r="O157">
        <v>847285.26699999999</v>
      </c>
      <c r="P157">
        <v>868794.603</v>
      </c>
      <c r="Q157">
        <v>891202.69039999996</v>
      </c>
      <c r="R157">
        <v>914598.25870000001</v>
      </c>
      <c r="S157">
        <v>939008.83470000001</v>
      </c>
      <c r="T157">
        <v>964413.973</v>
      </c>
      <c r="U157">
        <v>990763.12179999996</v>
      </c>
      <c r="V157">
        <v>1018025.089</v>
      </c>
      <c r="W157">
        <v>1046189.588</v>
      </c>
      <c r="X157">
        <v>1075233.5919999999</v>
      </c>
      <c r="Y157">
        <v>1105128.625</v>
      </c>
      <c r="Z157">
        <v>1135845.709</v>
      </c>
      <c r="AA157">
        <v>1167357.585</v>
      </c>
      <c r="AB157">
        <v>1199639.6189999999</v>
      </c>
      <c r="AC157">
        <v>1232670.1459999999</v>
      </c>
      <c r="AD157">
        <v>1266430.9310000001</v>
      </c>
      <c r="AE157">
        <v>1301645.8489999999</v>
      </c>
      <c r="AF157">
        <v>1338122.236</v>
      </c>
      <c r="AG157">
        <v>1375839.9480000001</v>
      </c>
      <c r="AH157">
        <v>1414712.588</v>
      </c>
      <c r="AI157">
        <v>1454640.7620000001</v>
      </c>
      <c r="AJ157">
        <v>1495552.449</v>
      </c>
      <c r="AK157">
        <v>1537417.733</v>
      </c>
      <c r="AL157">
        <v>1580250.0870000001</v>
      </c>
      <c r="AM157">
        <v>1624103.223</v>
      </c>
      <c r="AN157">
        <v>1669067.997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481.90092340000001</v>
      </c>
      <c r="E158">
        <v>496.13386759999997</v>
      </c>
      <c r="F158">
        <v>510.87287930000002</v>
      </c>
      <c r="G158">
        <v>525.22296019999999</v>
      </c>
      <c r="H158">
        <v>539.24231210000005</v>
      </c>
      <c r="I158">
        <v>553.10225260000004</v>
      </c>
      <c r="J158">
        <v>567.02601860000004</v>
      </c>
      <c r="K158">
        <v>581.18311940000001</v>
      </c>
      <c r="L158">
        <v>595.57949640000004</v>
      </c>
      <c r="M158">
        <v>610.15990529999999</v>
      </c>
      <c r="N158">
        <v>624.91243210000005</v>
      </c>
      <c r="O158">
        <v>639.86794269999996</v>
      </c>
      <c r="P158">
        <v>655.91827690000002</v>
      </c>
      <c r="Q158">
        <v>672.70004019999999</v>
      </c>
      <c r="R158">
        <v>690.20403899999997</v>
      </c>
      <c r="S158">
        <v>708.4397371</v>
      </c>
      <c r="T158">
        <v>727.4040933</v>
      </c>
      <c r="U158">
        <v>747.16894609999997</v>
      </c>
      <c r="V158">
        <v>767.63067669999998</v>
      </c>
      <c r="W158">
        <v>788.75265430000002</v>
      </c>
      <c r="X158">
        <v>810.50709440000003</v>
      </c>
      <c r="Y158">
        <v>832.87232959999994</v>
      </c>
      <c r="Z158">
        <v>855.83161500000006</v>
      </c>
      <c r="AA158">
        <v>879.37177910000003</v>
      </c>
      <c r="AB158">
        <v>903.48217209999996</v>
      </c>
      <c r="AC158">
        <v>928.15398970000001</v>
      </c>
      <c r="AD158">
        <v>953.38020289999997</v>
      </c>
      <c r="AE158">
        <v>979.48155310000004</v>
      </c>
      <c r="AF158">
        <v>1006.3245449999999</v>
      </c>
      <c r="AG158">
        <v>1033.930423</v>
      </c>
      <c r="AH158">
        <v>1062.2768120000001</v>
      </c>
      <c r="AI158">
        <v>1091.324912</v>
      </c>
      <c r="AJ158">
        <v>1121.047916</v>
      </c>
      <c r="AK158">
        <v>1151.4443900000001</v>
      </c>
      <c r="AL158">
        <v>1182.5415889999999</v>
      </c>
      <c r="AM158">
        <v>1214.394536</v>
      </c>
      <c r="AN158">
        <v>1247.0843620000001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1115497.6529999999</v>
      </c>
      <c r="E159">
        <v>1149430.111</v>
      </c>
      <c r="F159">
        <v>1184390.3970000001</v>
      </c>
      <c r="G159">
        <v>1219077.885</v>
      </c>
      <c r="H159">
        <v>1253304.156</v>
      </c>
      <c r="I159">
        <v>1287232.7320000001</v>
      </c>
      <c r="J159">
        <v>1321256.273</v>
      </c>
      <c r="K159">
        <v>1355815.6</v>
      </c>
      <c r="L159">
        <v>1391020.399</v>
      </c>
      <c r="M159">
        <v>1426932.622</v>
      </c>
      <c r="N159">
        <v>1463732.1629999999</v>
      </c>
      <c r="O159">
        <v>1501667.0930000001</v>
      </c>
      <c r="P159">
        <v>1541465.747</v>
      </c>
      <c r="Q159">
        <v>1582814.665</v>
      </c>
      <c r="R159">
        <v>1625911.585</v>
      </c>
      <c r="S159">
        <v>1670838.037</v>
      </c>
      <c r="T159">
        <v>1717577.1610000001</v>
      </c>
      <c r="U159">
        <v>1766064.169</v>
      </c>
      <c r="V159">
        <v>1816246.561</v>
      </c>
      <c r="W159">
        <v>1868101.2050000001</v>
      </c>
      <c r="X159">
        <v>1921586.825</v>
      </c>
      <c r="Y159">
        <v>1976654.3019999999</v>
      </c>
      <c r="Z159">
        <v>2033254.1939999999</v>
      </c>
      <c r="AA159">
        <v>2091340.07</v>
      </c>
      <c r="AB159">
        <v>2150869.7799999998</v>
      </c>
      <c r="AC159">
        <v>2211805.9339999999</v>
      </c>
      <c r="AD159">
        <v>2274116.6910000001</v>
      </c>
      <c r="AE159">
        <v>2338398.0929999999</v>
      </c>
      <c r="AF159">
        <v>2404510.4840000002</v>
      </c>
      <c r="AG159">
        <v>2472525.372</v>
      </c>
      <c r="AH159">
        <v>2542361.9440000001</v>
      </c>
      <c r="AI159">
        <v>2613885.8879999998</v>
      </c>
      <c r="AJ159">
        <v>2686993.0070000002</v>
      </c>
      <c r="AK159">
        <v>2761645.2289999998</v>
      </c>
      <c r="AL159">
        <v>2837878.2560000001</v>
      </c>
      <c r="AM159">
        <v>2915798.0989999999</v>
      </c>
      <c r="AN159">
        <v>2995576.1880000001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886667.92200000002</v>
      </c>
      <c r="E160">
        <v>913631.38170000003</v>
      </c>
      <c r="F160">
        <v>941404.63600000006</v>
      </c>
      <c r="G160">
        <v>968876.5956</v>
      </c>
      <c r="H160">
        <v>995955.62309999997</v>
      </c>
      <c r="I160">
        <v>1022796.787</v>
      </c>
      <c r="J160">
        <v>1049707.003</v>
      </c>
      <c r="K160">
        <v>1077007.2320000001</v>
      </c>
      <c r="L160">
        <v>1104773.034</v>
      </c>
      <c r="M160">
        <v>1133028.3799999999</v>
      </c>
      <c r="N160">
        <v>1161884.9140000001</v>
      </c>
      <c r="O160">
        <v>1191510.422</v>
      </c>
      <c r="P160">
        <v>1222634.388</v>
      </c>
      <c r="Q160">
        <v>1254954.0930000001</v>
      </c>
      <c r="R160">
        <v>1288605.534</v>
      </c>
      <c r="S160">
        <v>1323654.013</v>
      </c>
      <c r="T160">
        <v>1360095.155</v>
      </c>
      <c r="U160">
        <v>1397916.29</v>
      </c>
      <c r="V160">
        <v>1437051.7620000001</v>
      </c>
      <c r="W160">
        <v>1477477.5870000001</v>
      </c>
      <c r="X160">
        <v>1519159.301</v>
      </c>
      <c r="Y160">
        <v>1562058.415</v>
      </c>
      <c r="Z160">
        <v>1606137.44</v>
      </c>
      <c r="AA160">
        <v>1651361.9339999999</v>
      </c>
      <c r="AB160">
        <v>1697701.1950000001</v>
      </c>
      <c r="AC160">
        <v>1745128.4410000001</v>
      </c>
      <c r="AD160">
        <v>1793621.3459999999</v>
      </c>
      <c r="AE160">
        <v>1843690.0179999999</v>
      </c>
      <c r="AF160">
        <v>1895203.416</v>
      </c>
      <c r="AG160">
        <v>1948213.845</v>
      </c>
      <c r="AH160">
        <v>2002666.757</v>
      </c>
      <c r="AI160">
        <v>2058470.074</v>
      </c>
      <c r="AJ160">
        <v>2115554.4870000002</v>
      </c>
      <c r="AK160">
        <v>2173899.8969999999</v>
      </c>
      <c r="AL160">
        <v>2233541.5150000001</v>
      </c>
      <c r="AM160">
        <v>2294567.943</v>
      </c>
      <c r="AN160">
        <v>2357118.1540000001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142922.7954</v>
      </c>
      <c r="E161">
        <v>147345.2236</v>
      </c>
      <c r="F161">
        <v>152049.5448</v>
      </c>
      <c r="G161">
        <v>156738.23620000001</v>
      </c>
      <c r="H161">
        <v>161304.39980000001</v>
      </c>
      <c r="I161">
        <v>165713.21710000001</v>
      </c>
      <c r="J161">
        <v>169982.11110000001</v>
      </c>
      <c r="K161">
        <v>174174.95499999999</v>
      </c>
      <c r="L161">
        <v>178377.62520000001</v>
      </c>
      <c r="M161">
        <v>182624.2102</v>
      </c>
      <c r="N161">
        <v>186944.73550000001</v>
      </c>
      <c r="O161">
        <v>191368.889</v>
      </c>
      <c r="P161">
        <v>196071.94339999999</v>
      </c>
      <c r="Q161">
        <v>201012.20319999999</v>
      </c>
      <c r="R161">
        <v>206204.43539999999</v>
      </c>
      <c r="S161">
        <v>211647.32180000001</v>
      </c>
      <c r="T161">
        <v>217330.1894</v>
      </c>
      <c r="U161">
        <v>223237.85740000001</v>
      </c>
      <c r="V161">
        <v>229359.41020000001</v>
      </c>
      <c r="W161">
        <v>235689.72080000001</v>
      </c>
      <c r="X161">
        <v>242221.89809999999</v>
      </c>
      <c r="Y161">
        <v>248948.51370000001</v>
      </c>
      <c r="Z161">
        <v>255862.3535</v>
      </c>
      <c r="AA161">
        <v>262956.73</v>
      </c>
      <c r="AB161">
        <v>270225.60149999999</v>
      </c>
      <c r="AC161">
        <v>277663.62809999997</v>
      </c>
      <c r="AD161">
        <v>285266.2671</v>
      </c>
      <c r="AE161">
        <v>293195.25510000001</v>
      </c>
      <c r="AF161">
        <v>301426.59740000003</v>
      </c>
      <c r="AG161">
        <v>309957.98619999998</v>
      </c>
      <c r="AH161">
        <v>318768.6335</v>
      </c>
      <c r="AI161">
        <v>327834.05709999998</v>
      </c>
      <c r="AJ161">
        <v>337135.54009999998</v>
      </c>
      <c r="AK161">
        <v>346663.63569999998</v>
      </c>
      <c r="AL161">
        <v>356418.68420000002</v>
      </c>
      <c r="AM161">
        <v>366410.31550000003</v>
      </c>
      <c r="AN161">
        <v>376656.89350000001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3677.0766290000001</v>
      </c>
      <c r="E162">
        <v>3788.8734479999998</v>
      </c>
      <c r="F162">
        <v>3912.8685350000001</v>
      </c>
      <c r="G162">
        <v>4033.2169140000001</v>
      </c>
      <c r="H162">
        <v>4146.5582279999999</v>
      </c>
      <c r="I162">
        <v>4253.9234049999995</v>
      </c>
      <c r="J162">
        <v>4357.7252689999996</v>
      </c>
      <c r="K162">
        <v>4460.6371120000003</v>
      </c>
      <c r="L162">
        <v>4564.7946469999997</v>
      </c>
      <c r="M162">
        <v>4670.8642479999999</v>
      </c>
      <c r="N162">
        <v>4779.4679640000004</v>
      </c>
      <c r="O162">
        <v>4891.2876550000001</v>
      </c>
      <c r="P162">
        <v>5015.2104209999998</v>
      </c>
      <c r="Q162">
        <v>5149.029098</v>
      </c>
      <c r="R162">
        <v>5290.9539940000004</v>
      </c>
      <c r="S162">
        <v>5439.1275439999999</v>
      </c>
      <c r="T162">
        <v>5592.2345850000002</v>
      </c>
      <c r="U162">
        <v>5749.5342389999996</v>
      </c>
      <c r="V162">
        <v>5910.8363909999998</v>
      </c>
      <c r="W162">
        <v>6076.2637569999997</v>
      </c>
      <c r="X162">
        <v>6245.9496250000002</v>
      </c>
      <c r="Y162">
        <v>6419.9991319999999</v>
      </c>
      <c r="Z162">
        <v>6598.4714009999998</v>
      </c>
      <c r="AA162">
        <v>6781.3770539999996</v>
      </c>
      <c r="AB162">
        <v>6968.6866600000003</v>
      </c>
      <c r="AC162">
        <v>7160.3439660000004</v>
      </c>
      <c r="AD162">
        <v>7356.2810870000003</v>
      </c>
      <c r="AE162">
        <v>7564.3204040000001</v>
      </c>
      <c r="AF162">
        <v>7782.4285890000001</v>
      </c>
      <c r="AG162">
        <v>8008.537198</v>
      </c>
      <c r="AH162">
        <v>8240.7372849999902</v>
      </c>
      <c r="AI162">
        <v>8477.8455460000005</v>
      </c>
      <c r="AJ162">
        <v>8719.4095809999999</v>
      </c>
      <c r="AK162">
        <v>8965.5051530000001</v>
      </c>
      <c r="AL162">
        <v>9216.5340350000006</v>
      </c>
      <c r="AM162">
        <v>9473.09117899999</v>
      </c>
      <c r="AN162">
        <v>9735.9029559999999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12853.281720000001</v>
      </c>
      <c r="E163">
        <v>13296.09626</v>
      </c>
      <c r="F163">
        <v>13727.404119999999</v>
      </c>
      <c r="G163">
        <v>14121.689410000001</v>
      </c>
      <c r="H163">
        <v>14488.008159999999</v>
      </c>
      <c r="I163">
        <v>14841.02324</v>
      </c>
      <c r="J163">
        <v>15193.284680000001</v>
      </c>
      <c r="K163">
        <v>15554.11132</v>
      </c>
      <c r="L163">
        <v>15926.54169</v>
      </c>
      <c r="M163">
        <v>16311.186079999999</v>
      </c>
      <c r="N163">
        <v>16708.95896</v>
      </c>
      <c r="O163">
        <v>17121.00819</v>
      </c>
      <c r="P163">
        <v>17562.2333</v>
      </c>
      <c r="Q163">
        <v>18028.644179999999</v>
      </c>
      <c r="R163">
        <v>18519.213729999999</v>
      </c>
      <c r="S163">
        <v>19031.41908</v>
      </c>
      <c r="T163">
        <v>19562.565429999999</v>
      </c>
      <c r="U163">
        <v>20109.71675</v>
      </c>
      <c r="V163">
        <v>20672.270400000001</v>
      </c>
      <c r="W163">
        <v>21250.503769999999</v>
      </c>
      <c r="X163">
        <v>21844.539980000001</v>
      </c>
      <c r="Y163">
        <v>22454.32676</v>
      </c>
      <c r="Z163">
        <v>23079.692080000001</v>
      </c>
      <c r="AA163">
        <v>23720.395130000001</v>
      </c>
      <c r="AB163">
        <v>24376.168310000001</v>
      </c>
      <c r="AC163">
        <v>25046.747289999999</v>
      </c>
      <c r="AD163">
        <v>25731.900119999998</v>
      </c>
      <c r="AE163">
        <v>26453.048859999999</v>
      </c>
      <c r="AF163">
        <v>27207.16116</v>
      </c>
      <c r="AG163">
        <v>27988.913960000002</v>
      </c>
      <c r="AH163">
        <v>28791.917119999998</v>
      </c>
      <c r="AI163">
        <v>29611.394069999998</v>
      </c>
      <c r="AJ163">
        <v>30444.94515</v>
      </c>
      <c r="AK163">
        <v>31292.267049999999</v>
      </c>
      <c r="AL163">
        <v>32154.579959999999</v>
      </c>
      <c r="AM163">
        <v>33034.122600000002</v>
      </c>
      <c r="AN163">
        <v>33933.827039999996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338.74464410000002</v>
      </c>
      <c r="E164">
        <v>349.57884580000001</v>
      </c>
      <c r="F164">
        <v>361.44202619999999</v>
      </c>
      <c r="G164">
        <v>372.9107363</v>
      </c>
      <c r="H164">
        <v>383.58184139999997</v>
      </c>
      <c r="I164">
        <v>393.42522789999998</v>
      </c>
      <c r="J164">
        <v>402.78964409999998</v>
      </c>
      <c r="K164">
        <v>411.98044779999998</v>
      </c>
      <c r="L164">
        <v>421.1354192</v>
      </c>
      <c r="M164">
        <v>430.31967109999999</v>
      </c>
      <c r="N164">
        <v>439.60999149999998</v>
      </c>
      <c r="O164">
        <v>449.08877050000001</v>
      </c>
      <c r="P164">
        <v>459.50671110000002</v>
      </c>
      <c r="Q164">
        <v>470.62357709999998</v>
      </c>
      <c r="R164">
        <v>482.42318840000002</v>
      </c>
      <c r="S164">
        <v>494.8637683</v>
      </c>
      <c r="T164">
        <v>507.88739450000003</v>
      </c>
      <c r="U164">
        <v>521.4242524</v>
      </c>
      <c r="V164">
        <v>535.43847410000001</v>
      </c>
      <c r="W164">
        <v>549.91385249999996</v>
      </c>
      <c r="X164">
        <v>564.8316797</v>
      </c>
      <c r="Y164">
        <v>580.17303849999996</v>
      </c>
      <c r="Z164">
        <v>595.92048799999998</v>
      </c>
      <c r="AA164">
        <v>612.05862209999998</v>
      </c>
      <c r="AB164">
        <v>628.57413799999995</v>
      </c>
      <c r="AC164">
        <v>645.45570280000004</v>
      </c>
      <c r="AD164">
        <v>662.69399139999996</v>
      </c>
      <c r="AE164">
        <v>680.92155930000001</v>
      </c>
      <c r="AF164">
        <v>699.97835420000001</v>
      </c>
      <c r="AG164">
        <v>719.83551939999995</v>
      </c>
      <c r="AH164">
        <v>740.42570880000005</v>
      </c>
      <c r="AI164">
        <v>761.67180970000004</v>
      </c>
      <c r="AJ164">
        <v>783.51292850000004</v>
      </c>
      <c r="AK164">
        <v>805.91499810000005</v>
      </c>
      <c r="AL164">
        <v>828.87209659999996</v>
      </c>
      <c r="AM164">
        <v>852.40410429999997</v>
      </c>
      <c r="AN164">
        <v>876.55389409999998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585487.64980000001</v>
      </c>
      <c r="E165">
        <v>604131.1</v>
      </c>
      <c r="F165">
        <v>623930.5784</v>
      </c>
      <c r="G165">
        <v>643567.20750000002</v>
      </c>
      <c r="H165">
        <v>662573.44339999999</v>
      </c>
      <c r="I165">
        <v>680792.36179999996</v>
      </c>
      <c r="J165">
        <v>698288.5943</v>
      </c>
      <c r="K165">
        <v>715333.12329999998</v>
      </c>
      <c r="L165">
        <v>732332.5673</v>
      </c>
      <c r="M165">
        <v>749439.33660000004</v>
      </c>
      <c r="N165">
        <v>766775.54440000001</v>
      </c>
      <c r="O165">
        <v>784456.64850000001</v>
      </c>
      <c r="P165">
        <v>803315.88040000002</v>
      </c>
      <c r="Q165">
        <v>823186.772</v>
      </c>
      <c r="R165">
        <v>844111.255</v>
      </c>
      <c r="S165">
        <v>866062.77159999998</v>
      </c>
      <c r="T165">
        <v>888982.81290000002</v>
      </c>
      <c r="U165">
        <v>912801.03319999995</v>
      </c>
      <c r="V165">
        <v>937468.36979999999</v>
      </c>
      <c r="W165">
        <v>962960.83660000004</v>
      </c>
      <c r="X165">
        <v>989249.43539999996</v>
      </c>
      <c r="Y165">
        <v>1016304.615</v>
      </c>
      <c r="Z165">
        <v>1044098.499</v>
      </c>
      <c r="AA165">
        <v>1072605.618</v>
      </c>
      <c r="AB165">
        <v>1101803.1910000001</v>
      </c>
      <c r="AC165">
        <v>1131671.2450000001</v>
      </c>
      <c r="AD165">
        <v>1162193.02</v>
      </c>
      <c r="AE165">
        <v>1194154.9310000001</v>
      </c>
      <c r="AF165">
        <v>1227434.334</v>
      </c>
      <c r="AG165">
        <v>1261987.2860000001</v>
      </c>
      <c r="AH165">
        <v>1297709.621</v>
      </c>
      <c r="AI165">
        <v>1334497.254</v>
      </c>
      <c r="AJ165">
        <v>1372277.3330000001</v>
      </c>
      <c r="AK165">
        <v>1411016.8030000001</v>
      </c>
      <c r="AL165">
        <v>1450721.6780000001</v>
      </c>
      <c r="AM165">
        <v>1491434.138</v>
      </c>
      <c r="AN165">
        <v>1533230.338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2595.60122</v>
      </c>
      <c r="E166">
        <v>2675.497848</v>
      </c>
      <c r="F166">
        <v>2757.080598</v>
      </c>
      <c r="G166">
        <v>2837.9335540000002</v>
      </c>
      <c r="H166">
        <v>2918.4220070000001</v>
      </c>
      <c r="I166">
        <v>2999.1104409999998</v>
      </c>
      <c r="J166">
        <v>3080.563318</v>
      </c>
      <c r="K166">
        <v>3163.4170279999998</v>
      </c>
      <c r="L166">
        <v>3247.6015769999999</v>
      </c>
      <c r="M166">
        <v>3332.7834480000001</v>
      </c>
      <c r="N166">
        <v>3419.2478120000001</v>
      </c>
      <c r="O166">
        <v>3507.6046630000001</v>
      </c>
      <c r="P166">
        <v>3599.095045</v>
      </c>
      <c r="Q166">
        <v>3692.4726230000001</v>
      </c>
      <c r="R166">
        <v>3789.099338</v>
      </c>
      <c r="S166">
        <v>3889.7037009999999</v>
      </c>
      <c r="T166">
        <v>3994.4601729999999</v>
      </c>
      <c r="U166">
        <v>4102.9455719999996</v>
      </c>
      <c r="V166">
        <v>4215.2229170000001</v>
      </c>
      <c r="W166">
        <v>4331.4183759999996</v>
      </c>
      <c r="X166">
        <v>4451.4529869999997</v>
      </c>
      <c r="Y166">
        <v>4575.1678439999996</v>
      </c>
      <c r="Z166">
        <v>4702.3982859999996</v>
      </c>
      <c r="AA166">
        <v>4833.0008260000004</v>
      </c>
      <c r="AB166">
        <v>4966.8586919999998</v>
      </c>
      <c r="AC166">
        <v>5103.8795220000002</v>
      </c>
      <c r="AD166">
        <v>5243.992827</v>
      </c>
      <c r="AE166">
        <v>5388.3811299999998</v>
      </c>
      <c r="AF166">
        <v>5536.135972</v>
      </c>
      <c r="AG166">
        <v>5688.0745980000002</v>
      </c>
      <c r="AH166">
        <v>5844.4790839999996</v>
      </c>
      <c r="AI166">
        <v>6005.2659149999999</v>
      </c>
      <c r="AJ166">
        <v>6170.2724360000002</v>
      </c>
      <c r="AK166">
        <v>6339.4095239999997</v>
      </c>
      <c r="AL166">
        <v>6512.7214290000002</v>
      </c>
      <c r="AM166">
        <v>6690.4015079999999</v>
      </c>
      <c r="AN166">
        <v>6872.7924030000004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4276181.7920000004</v>
      </c>
      <c r="E167">
        <v>4406047.6229999997</v>
      </c>
      <c r="F167">
        <v>4539633.0379999997</v>
      </c>
      <c r="G167">
        <v>4672983.3530000001</v>
      </c>
      <c r="H167">
        <v>4805767.7510000002</v>
      </c>
      <c r="I167">
        <v>4938459.7019999996</v>
      </c>
      <c r="J167">
        <v>5071980.8449999997</v>
      </c>
      <c r="K167">
        <v>5207410.9469999997</v>
      </c>
      <c r="L167">
        <v>5344871.0810000002</v>
      </c>
      <c r="M167">
        <v>5484382.2970000003</v>
      </c>
      <c r="N167">
        <v>5626421.5870000003</v>
      </c>
      <c r="O167">
        <v>5771717.2589999996</v>
      </c>
      <c r="P167">
        <v>5922786.7379999999</v>
      </c>
      <c r="Q167">
        <v>6078538.4840000002</v>
      </c>
      <c r="R167">
        <v>6239815.8890000004</v>
      </c>
      <c r="S167">
        <v>6407079.7419999996</v>
      </c>
      <c r="T167">
        <v>6580441.6869999999</v>
      </c>
      <c r="U167">
        <v>6759845.1030000001</v>
      </c>
      <c r="V167">
        <v>6945171.3530000001</v>
      </c>
      <c r="W167">
        <v>7136410.352</v>
      </c>
      <c r="X167">
        <v>7333465.1279999996</v>
      </c>
      <c r="Y167">
        <v>7536195.8499999996</v>
      </c>
      <c r="Z167">
        <v>7744452.2759999996</v>
      </c>
      <c r="AA167">
        <v>7958089.6050000004</v>
      </c>
      <c r="AB167">
        <v>8176976.9699999997</v>
      </c>
      <c r="AC167">
        <v>8401001.0789999999</v>
      </c>
      <c r="AD167">
        <v>8630070.8729999997</v>
      </c>
      <c r="AE167">
        <v>8866023.63199999</v>
      </c>
      <c r="AF167">
        <v>9108527.5380000006</v>
      </c>
      <c r="AG167">
        <v>9358087.1689999998</v>
      </c>
      <c r="AH167">
        <v>9614683.4780000001</v>
      </c>
      <c r="AI167">
        <v>9878081.5519999899</v>
      </c>
      <c r="AJ167">
        <v>10148101.800000001</v>
      </c>
      <c r="AK167">
        <v>10424744.43</v>
      </c>
      <c r="AL167">
        <v>10708227.6</v>
      </c>
      <c r="AM167">
        <v>10998991.01</v>
      </c>
      <c r="AN167">
        <v>11297692.67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4793.9914909999998</v>
      </c>
      <c r="E168">
        <v>4942.4365859999998</v>
      </c>
      <c r="F168">
        <v>5095.6154399999996</v>
      </c>
      <c r="G168">
        <v>5247.2303620000002</v>
      </c>
      <c r="H168">
        <v>5396.3064910000003</v>
      </c>
      <c r="I168">
        <v>5543.4302820000003</v>
      </c>
      <c r="J168">
        <v>5690.4013169999998</v>
      </c>
      <c r="K168">
        <v>5839.7601290000002</v>
      </c>
      <c r="L168">
        <v>5991.6387320000003</v>
      </c>
      <c r="M168">
        <v>6145.8572119999999</v>
      </c>
      <c r="N168">
        <v>6302.9503439999999</v>
      </c>
      <c r="O168">
        <v>6463.8567979999998</v>
      </c>
      <c r="P168">
        <v>6631.9394380000003</v>
      </c>
      <c r="Q168">
        <v>6805.3652519999996</v>
      </c>
      <c r="R168">
        <v>6985.4879199999996</v>
      </c>
      <c r="S168">
        <v>7172.911008</v>
      </c>
      <c r="T168">
        <v>7367.6122560000003</v>
      </c>
      <c r="U168">
        <v>7569.1918750000004</v>
      </c>
      <c r="V168">
        <v>7777.4847259999997</v>
      </c>
      <c r="W168">
        <v>7992.4245870000004</v>
      </c>
      <c r="X168">
        <v>8213.8541740000001</v>
      </c>
      <c r="Y168">
        <v>8441.5813300000009</v>
      </c>
      <c r="Z168">
        <v>8675.4177780000009</v>
      </c>
      <c r="AA168">
        <v>8915.1946279999902</v>
      </c>
      <c r="AB168">
        <v>9160.7671989999999</v>
      </c>
      <c r="AC168">
        <v>9412.0138189999998</v>
      </c>
      <c r="AD168">
        <v>9668.8369330000005</v>
      </c>
      <c r="AE168">
        <v>9933.7593560000005</v>
      </c>
      <c r="AF168">
        <v>10206.049569999999</v>
      </c>
      <c r="AG168">
        <v>10486.58915</v>
      </c>
      <c r="AH168">
        <v>10775.31518</v>
      </c>
      <c r="AI168">
        <v>11071.720219999999</v>
      </c>
      <c r="AJ168">
        <v>11375.35296</v>
      </c>
      <c r="AK168">
        <v>11686.04754</v>
      </c>
      <c r="AL168">
        <v>12003.97442</v>
      </c>
      <c r="AM168">
        <v>12329.61537</v>
      </c>
      <c r="AN168">
        <v>12663.725060000001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374094.88150000002</v>
      </c>
      <c r="E169">
        <v>388961.50349999999</v>
      </c>
      <c r="F169">
        <v>406417.61810000002</v>
      </c>
      <c r="G169">
        <v>421308.44420000003</v>
      </c>
      <c r="H169">
        <v>433153.91220000002</v>
      </c>
      <c r="I169">
        <v>442056.18680000002</v>
      </c>
      <c r="J169">
        <v>448708.13959999999</v>
      </c>
      <c r="K169">
        <v>454492.5356</v>
      </c>
      <c r="L169">
        <v>460053.98820000002</v>
      </c>
      <c r="M169">
        <v>465523.71269999997</v>
      </c>
      <c r="N169">
        <v>470970.27559999999</v>
      </c>
      <c r="O169">
        <v>476442.77309999999</v>
      </c>
      <c r="P169">
        <v>484364.10149999999</v>
      </c>
      <c r="Q169">
        <v>493809.63380000001</v>
      </c>
      <c r="R169">
        <v>504495.60200000001</v>
      </c>
      <c r="S169">
        <v>516130.73300000001</v>
      </c>
      <c r="T169">
        <v>528478.83230000001</v>
      </c>
      <c r="U169">
        <v>541313.99659999995</v>
      </c>
      <c r="V169">
        <v>554570.50269999995</v>
      </c>
      <c r="W169">
        <v>568241.3774</v>
      </c>
      <c r="X169">
        <v>582303.53579999995</v>
      </c>
      <c r="Y169">
        <v>596731.40430000005</v>
      </c>
      <c r="Z169">
        <v>611501.42070000002</v>
      </c>
      <c r="AA169">
        <v>626592.95050000004</v>
      </c>
      <c r="AB169">
        <v>641988.04449999996</v>
      </c>
      <c r="AC169">
        <v>657671.00430000003</v>
      </c>
      <c r="AD169">
        <v>673628.1777</v>
      </c>
      <c r="AE169">
        <v>692201.83400000003</v>
      </c>
      <c r="AF169">
        <v>712603.88340000005</v>
      </c>
      <c r="AG169">
        <v>734485.1128</v>
      </c>
      <c r="AH169">
        <v>757513.34580000001</v>
      </c>
      <c r="AI169">
        <v>781433.2145</v>
      </c>
      <c r="AJ169">
        <v>806081.13009999995</v>
      </c>
      <c r="AK169">
        <v>831372.65670000005</v>
      </c>
      <c r="AL169">
        <v>857282.84719999996</v>
      </c>
      <c r="AM169">
        <v>883829.05949999997</v>
      </c>
      <c r="AN169">
        <v>911059.10759999999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9519.7231449999999</v>
      </c>
      <c r="E170">
        <v>9827.3854730000003</v>
      </c>
      <c r="F170">
        <v>10174.005800000001</v>
      </c>
      <c r="G170">
        <v>10497.811900000001</v>
      </c>
      <c r="H170">
        <v>10783.014999999999</v>
      </c>
      <c r="I170">
        <v>11049.45109</v>
      </c>
      <c r="J170">
        <v>11309.248219999999</v>
      </c>
      <c r="K170">
        <v>11573.680969999999</v>
      </c>
      <c r="L170">
        <v>11845.29276</v>
      </c>
      <c r="M170">
        <v>12121.186019999999</v>
      </c>
      <c r="N170">
        <v>12401.625309999999</v>
      </c>
      <c r="O170">
        <v>12688.92474</v>
      </c>
      <c r="P170">
        <v>12994.3804</v>
      </c>
      <c r="Q170">
        <v>13304.097169999999</v>
      </c>
      <c r="R170">
        <v>13626.618109999999</v>
      </c>
      <c r="S170">
        <v>13965.3629</v>
      </c>
      <c r="T170">
        <v>14320.34288</v>
      </c>
      <c r="U170">
        <v>14685.56321</v>
      </c>
      <c r="V170">
        <v>15063.11825</v>
      </c>
      <c r="W170">
        <v>15454.621220000001</v>
      </c>
      <c r="X170">
        <v>15859.825349999999</v>
      </c>
      <c r="Y170">
        <v>16277.799290000001</v>
      </c>
      <c r="Z170">
        <v>16707.535650000002</v>
      </c>
      <c r="AA170">
        <v>17148.17758</v>
      </c>
      <c r="AB170">
        <v>17599.064129999999</v>
      </c>
      <c r="AC170">
        <v>18059.706040000001</v>
      </c>
      <c r="AD170">
        <v>18529.749680000001</v>
      </c>
      <c r="AE170">
        <v>19040.30415</v>
      </c>
      <c r="AF170">
        <v>19572.866279999998</v>
      </c>
      <c r="AG170">
        <v>20129.051029999999</v>
      </c>
      <c r="AH170">
        <v>20707.529450000002</v>
      </c>
      <c r="AI170">
        <v>21305.61117</v>
      </c>
      <c r="AJ170">
        <v>21920.930629999999</v>
      </c>
      <c r="AK170">
        <v>22552.08251</v>
      </c>
      <c r="AL170">
        <v>23198.68894</v>
      </c>
      <c r="AM170">
        <v>23861.264039999998</v>
      </c>
      <c r="AN170">
        <v>24541.055929999999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38474.834699999999</v>
      </c>
      <c r="E171">
        <v>39052.105710000003</v>
      </c>
      <c r="F171">
        <v>39538.218390000002</v>
      </c>
      <c r="G171">
        <v>39796.504800000002</v>
      </c>
      <c r="H171">
        <v>40098.631170000001</v>
      </c>
      <c r="I171">
        <v>40541.361870000001</v>
      </c>
      <c r="J171">
        <v>41177.936350000004</v>
      </c>
      <c r="K171">
        <v>41951.358050000003</v>
      </c>
      <c r="L171">
        <v>42779.822520000002</v>
      </c>
      <c r="M171">
        <v>43580.805269999997</v>
      </c>
      <c r="N171">
        <v>44304.347000000002</v>
      </c>
      <c r="O171">
        <v>44935.75576</v>
      </c>
      <c r="P171">
        <v>45919.530480000001</v>
      </c>
      <c r="Q171">
        <v>46977.443720000003</v>
      </c>
      <c r="R171">
        <v>48069.421999999999</v>
      </c>
      <c r="S171">
        <v>49201.743560000003</v>
      </c>
      <c r="T171">
        <v>50389.435299999997</v>
      </c>
      <c r="U171">
        <v>51755.803220000002</v>
      </c>
      <c r="V171">
        <v>53175.461620000002</v>
      </c>
      <c r="W171">
        <v>54615.733359999998</v>
      </c>
      <c r="X171">
        <v>56070.12934</v>
      </c>
      <c r="Y171">
        <v>57542.522120000001</v>
      </c>
      <c r="Z171">
        <v>59039.557209999999</v>
      </c>
      <c r="AA171">
        <v>60567.440790000001</v>
      </c>
      <c r="AB171">
        <v>62130.956180000001</v>
      </c>
      <c r="AC171">
        <v>63733.468699999998</v>
      </c>
      <c r="AD171">
        <v>65377.290419999998</v>
      </c>
      <c r="AE171">
        <v>67042.037039999996</v>
      </c>
      <c r="AF171">
        <v>68642.524040000004</v>
      </c>
      <c r="AG171">
        <v>70193.744839999999</v>
      </c>
      <c r="AH171">
        <v>71718.003779999999</v>
      </c>
      <c r="AI171">
        <v>73235.8318</v>
      </c>
      <c r="AJ171">
        <v>74764.139769999994</v>
      </c>
      <c r="AK171">
        <v>76317.081879999998</v>
      </c>
      <c r="AL171">
        <v>77907.565440000006</v>
      </c>
      <c r="AM171">
        <v>79548.630189999996</v>
      </c>
      <c r="AN171">
        <v>81254.483059999999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16755000.880000001</v>
      </c>
      <c r="C4" s="17">
        <v>11204963.550000001</v>
      </c>
      <c r="D4" s="17">
        <v>3560104.4049999998</v>
      </c>
      <c r="E4" s="17">
        <v>5057336.5640000002</v>
      </c>
      <c r="F4" s="17">
        <v>5318840.1689999998</v>
      </c>
      <c r="G4" s="17">
        <v>16754978.01</v>
      </c>
      <c r="H4" s="17">
        <v>11204982.720000001</v>
      </c>
      <c r="I4" s="17">
        <v>3560055.2439999999</v>
      </c>
      <c r="J4" s="17">
        <v>5057339.3360000001</v>
      </c>
      <c r="K4" s="17">
        <v>5318835.8269999996</v>
      </c>
      <c r="L4">
        <v>2043568.8160000001</v>
      </c>
      <c r="M4">
        <v>2043568.8160000001</v>
      </c>
      <c r="N4">
        <v>207867.7138</v>
      </c>
      <c r="O4">
        <v>207867.7138</v>
      </c>
      <c r="Q4" s="18">
        <f t="shared" ref="Q4:Q40" si="0">C4+D4+E4+L4+N4-F4 -(B4)</f>
        <v>-2.0000152289867401E-4</v>
      </c>
      <c r="R4" s="18">
        <f t="shared" ref="R4:R40" si="1">H4+I4+J4+M4+O4-K4 -(G4)</f>
        <v>-7.2000008076429367E-3</v>
      </c>
      <c r="T4" s="19">
        <f t="shared" ref="T4:T40" si="2">(B4/G4-1)*100</f>
        <v>1.3649674734939055E-4</v>
      </c>
      <c r="U4">
        <f t="shared" ref="U4:U40" si="3">(C4-H4)/(B4-G4)*T4</f>
        <v>-1.144137580480238E-4</v>
      </c>
      <c r="V4">
        <f t="shared" ref="V4:V40" si="4">(D4-I4)/(B4-G4)*T4</f>
        <v>2.9341130721978524E-4</v>
      </c>
      <c r="W4">
        <f t="shared" ref="W4:W40" si="5">(X4-Y4)*T4</f>
        <v>-4.2459023201023698E-5</v>
      </c>
      <c r="X4">
        <f t="shared" ref="X4:X40" si="6">(E4-J4)/(B4-G4)</f>
        <v>-0.12120682115235515</v>
      </c>
      <c r="Y4">
        <f t="shared" ref="Y4:Y40" si="7">(F4-K4)/(B4-G4)</f>
        <v>0.18985570616444158</v>
      </c>
      <c r="AA4" s="20">
        <f t="shared" ref="AA4:AA40" si="8">T4-SUM(U4:W4)</f>
        <v>-4.1778621347188238E-8</v>
      </c>
    </row>
    <row r="5" spans="1:27" x14ac:dyDescent="0.25">
      <c r="A5">
        <v>2015</v>
      </c>
      <c r="B5" s="17">
        <v>17238929.699999999</v>
      </c>
      <c r="C5" s="17">
        <v>11549471.18</v>
      </c>
      <c r="D5" s="17">
        <v>3660999.3730000001</v>
      </c>
      <c r="E5" s="17">
        <v>5190352.7369999997</v>
      </c>
      <c r="F5" s="17">
        <v>5473005.4119999995</v>
      </c>
      <c r="G5" s="17">
        <v>17238894.140000001</v>
      </c>
      <c r="H5" s="17">
        <v>11549542.52</v>
      </c>
      <c r="I5" s="17">
        <v>3660878.0129999998</v>
      </c>
      <c r="J5" s="17">
        <v>5190364.7680000002</v>
      </c>
      <c r="K5" s="17">
        <v>5473002.9859999996</v>
      </c>
      <c r="L5">
        <v>2097191.7230000002</v>
      </c>
      <c r="M5">
        <v>2097191.7230000002</v>
      </c>
      <c r="N5">
        <v>213920.1066</v>
      </c>
      <c r="O5">
        <v>213920.1066</v>
      </c>
      <c r="Q5" s="18">
        <f t="shared" si="0"/>
        <v>7.6000019907951355E-3</v>
      </c>
      <c r="R5" s="18">
        <f t="shared" si="1"/>
        <v>4.6000033617019653E-3</v>
      </c>
      <c r="T5" s="19">
        <f t="shared" si="2"/>
        <v>2.0627773285042394E-4</v>
      </c>
      <c r="U5">
        <f t="shared" si="3"/>
        <v>-4.1383164966460909E-4</v>
      </c>
      <c r="V5">
        <f t="shared" si="4"/>
        <v>7.0398947299608362E-4</v>
      </c>
      <c r="W5">
        <f t="shared" si="5"/>
        <v>-8.3862687964399307E-5</v>
      </c>
      <c r="X5">
        <f t="shared" si="6"/>
        <v>-0.33832958382672718</v>
      </c>
      <c r="Y5">
        <f t="shared" si="7"/>
        <v>6.822272216167441E-2</v>
      </c>
      <c r="AA5" s="20">
        <f t="shared" si="8"/>
        <v>-1.7402516651299996E-8</v>
      </c>
    </row>
    <row r="6" spans="1:27" x14ac:dyDescent="0.25">
      <c r="A6">
        <v>2016</v>
      </c>
      <c r="B6" s="17">
        <v>17730442.960000001</v>
      </c>
      <c r="C6" s="17">
        <v>11907452.810000001</v>
      </c>
      <c r="D6" s="17">
        <v>3763728.2489999998</v>
      </c>
      <c r="E6" s="17">
        <v>5322238.6459999997</v>
      </c>
      <c r="F6" s="17">
        <v>5633112.0080000004</v>
      </c>
      <c r="G6" s="17">
        <v>17730425.109999999</v>
      </c>
      <c r="H6" s="17">
        <v>11907636.99</v>
      </c>
      <c r="I6" s="17">
        <v>3763504.77</v>
      </c>
      <c r="J6" s="17">
        <v>5322272.6349999998</v>
      </c>
      <c r="K6" s="17">
        <v>5633124.551</v>
      </c>
      <c r="L6">
        <v>2149986.5380000002</v>
      </c>
      <c r="M6">
        <v>2149986.5380000002</v>
      </c>
      <c r="N6">
        <v>220148.7242</v>
      </c>
      <c r="O6">
        <v>220148.7242</v>
      </c>
      <c r="Q6" s="18">
        <f t="shared" si="0"/>
        <v>-8.0000609159469604E-4</v>
      </c>
      <c r="R6" s="18">
        <f t="shared" si="1"/>
        <v>-3.8000009953975677E-3</v>
      </c>
      <c r="T6" s="19">
        <f t="shared" si="2"/>
        <v>1.0067440510130865E-4</v>
      </c>
      <c r="U6">
        <f t="shared" si="3"/>
        <v>-1.0387793798308752E-3</v>
      </c>
      <c r="V6">
        <f t="shared" si="4"/>
        <v>1.2604266316940502E-3</v>
      </c>
      <c r="W6">
        <f t="shared" si="5"/>
        <v>-1.2095592670414186E-4</v>
      </c>
      <c r="X6">
        <f t="shared" si="6"/>
        <v>-1.9041456581076865</v>
      </c>
      <c r="Y6">
        <f t="shared" si="7"/>
        <v>-0.70268907554905213</v>
      </c>
      <c r="AA6" s="20">
        <f t="shared" si="8"/>
        <v>-1.6920057724500331E-8</v>
      </c>
    </row>
    <row r="7" spans="1:27" x14ac:dyDescent="0.25">
      <c r="A7">
        <v>2017</v>
      </c>
      <c r="B7" s="17">
        <v>18230951.289999999</v>
      </c>
      <c r="C7" s="17">
        <v>12260799.869999999</v>
      </c>
      <c r="D7" s="17">
        <v>3869351.88</v>
      </c>
      <c r="E7" s="17">
        <v>5462656.7209999999</v>
      </c>
      <c r="F7" s="17">
        <v>5793735.1950000003</v>
      </c>
      <c r="G7" s="17">
        <v>18231008.539999999</v>
      </c>
      <c r="H7" s="17">
        <v>12261195.01</v>
      </c>
      <c r="I7" s="17">
        <v>3868987.4449999998</v>
      </c>
      <c r="J7" s="17">
        <v>5462734.7340000002</v>
      </c>
      <c r="K7" s="17">
        <v>5793786.6689999998</v>
      </c>
      <c r="L7">
        <v>2205319.3190000001</v>
      </c>
      <c r="M7">
        <v>2205319.3190000001</v>
      </c>
      <c r="N7">
        <v>226558.69769999999</v>
      </c>
      <c r="O7">
        <v>226558.69769999999</v>
      </c>
      <c r="Q7" s="18">
        <f t="shared" si="0"/>
        <v>2.7000010013580322E-3</v>
      </c>
      <c r="R7" s="18">
        <f t="shared" si="1"/>
        <v>-3.2999962568283081E-3</v>
      </c>
      <c r="T7" s="19">
        <f t="shared" si="2"/>
        <v>-3.1402541376124304E-4</v>
      </c>
      <c r="U7">
        <f t="shared" si="3"/>
        <v>-2.1674061483634016E-3</v>
      </c>
      <c r="V7">
        <f t="shared" si="4"/>
        <v>1.9989843085431642E-3</v>
      </c>
      <c r="W7">
        <f t="shared" si="5"/>
        <v>-1.45570662987988E-4</v>
      </c>
      <c r="X7">
        <f t="shared" si="6"/>
        <v>1.3626724890876545</v>
      </c>
      <c r="Y7">
        <f t="shared" si="7"/>
        <v>0.89910917029630666</v>
      </c>
      <c r="AA7" s="20">
        <f t="shared" si="8"/>
        <v>-3.2910953017624596E-8</v>
      </c>
    </row>
    <row r="8" spans="1:27" x14ac:dyDescent="0.25">
      <c r="A8">
        <v>2018</v>
      </c>
      <c r="B8" s="17">
        <v>18741805.030000001</v>
      </c>
      <c r="C8" s="17">
        <v>12607525.960000001</v>
      </c>
      <c r="D8" s="17">
        <v>3977823.6460000002</v>
      </c>
      <c r="E8" s="17">
        <v>5611911.4129999997</v>
      </c>
      <c r="F8" s="17">
        <v>5952462.9390000002</v>
      </c>
      <c r="G8" s="17">
        <v>18739630.850000001</v>
      </c>
      <c r="H8" s="17">
        <v>12608000.49</v>
      </c>
      <c r="I8" s="17">
        <v>3977286.3760000002</v>
      </c>
      <c r="J8" s="17">
        <v>5611999.1890000002</v>
      </c>
      <c r="K8" s="17">
        <v>5954662.1459999997</v>
      </c>
      <c r="L8">
        <v>2263851.6359999999</v>
      </c>
      <c r="M8">
        <v>2263851.6359999999</v>
      </c>
      <c r="N8">
        <v>233155.3076</v>
      </c>
      <c r="O8">
        <v>233155.3076</v>
      </c>
      <c r="Q8" s="18">
        <f t="shared" si="0"/>
        <v>-6.4000003039836884E-3</v>
      </c>
      <c r="R8" s="18">
        <f t="shared" si="1"/>
        <v>2.5999993085861206E-3</v>
      </c>
      <c r="T8" s="19">
        <f t="shared" si="2"/>
        <v>1.160204284387234E-2</v>
      </c>
      <c r="U8">
        <f t="shared" si="3"/>
        <v>-2.5322270422392427E-3</v>
      </c>
      <c r="V8">
        <f t="shared" si="4"/>
        <v>2.8670255262804195E-3</v>
      </c>
      <c r="W8">
        <f t="shared" si="5"/>
        <v>1.1267196333271034E-2</v>
      </c>
      <c r="X8">
        <f t="shared" si="6"/>
        <v>-4.03720023183676E-2</v>
      </c>
      <c r="Y8">
        <f t="shared" si="7"/>
        <v>-1.0115110064483035</v>
      </c>
      <c r="AA8" s="20">
        <f t="shared" si="8"/>
        <v>4.8026560128117124E-8</v>
      </c>
    </row>
    <row r="9" spans="1:27" x14ac:dyDescent="0.25">
      <c r="A9">
        <v>2019</v>
      </c>
      <c r="B9" s="17">
        <v>19264301.329999998</v>
      </c>
      <c r="C9" s="17">
        <v>12948930.75</v>
      </c>
      <c r="D9" s="17">
        <v>4088501.4079999998</v>
      </c>
      <c r="E9" s="17">
        <v>5771985.6789999995</v>
      </c>
      <c r="F9" s="17">
        <v>6111896.2869999995</v>
      </c>
      <c r="G9" s="17">
        <v>19260253.359999999</v>
      </c>
      <c r="H9" s="17">
        <v>12949749.73</v>
      </c>
      <c r="I9" s="17">
        <v>4088081.8250000002</v>
      </c>
      <c r="J9" s="17">
        <v>5772155.6919999998</v>
      </c>
      <c r="K9" s="17">
        <v>6116513.6660000002</v>
      </c>
      <c r="L9">
        <v>2326835.7919999999</v>
      </c>
      <c r="M9">
        <v>2326835.7919999999</v>
      </c>
      <c r="N9">
        <v>239943.98809999999</v>
      </c>
      <c r="O9">
        <v>239943.98809999999</v>
      </c>
      <c r="Q9" s="18">
        <f t="shared" si="0"/>
        <v>9.9997967481613159E-5</v>
      </c>
      <c r="R9" s="18">
        <f t="shared" si="1"/>
        <v>1.0999999940395355E-3</v>
      </c>
      <c r="T9" s="19">
        <f t="shared" si="2"/>
        <v>2.1017220928176705E-2</v>
      </c>
      <c r="U9">
        <f t="shared" si="3"/>
        <v>-4.2521766702254766E-3</v>
      </c>
      <c r="V9">
        <f t="shared" si="4"/>
        <v>2.1784915917613251E-3</v>
      </c>
      <c r="W9">
        <f t="shared" si="5"/>
        <v>2.3090900814605148E-2</v>
      </c>
      <c r="X9">
        <f t="shared" si="6"/>
        <v>-4.1999570154995787E-2</v>
      </c>
      <c r="Y9">
        <f t="shared" si="7"/>
        <v>-1.1406653211367712</v>
      </c>
      <c r="AA9" s="20">
        <f t="shared" si="8"/>
        <v>5.1920357076185031E-9</v>
      </c>
    </row>
    <row r="10" spans="1:27" x14ac:dyDescent="0.25">
      <c r="A10">
        <v>2020</v>
      </c>
      <c r="B10" s="17">
        <v>19799648.920000002</v>
      </c>
      <c r="C10" s="17">
        <v>13288527.5</v>
      </c>
      <c r="D10" s="17">
        <v>4201905.2640000004</v>
      </c>
      <c r="E10" s="17">
        <v>5941008.398</v>
      </c>
      <c r="F10" s="17">
        <v>6272381.801</v>
      </c>
      <c r="G10" s="17">
        <v>19794483.030000001</v>
      </c>
      <c r="H10" s="17">
        <v>13290051.060000001</v>
      </c>
      <c r="I10" s="17">
        <v>4201532.95</v>
      </c>
      <c r="J10" s="17">
        <v>5941409.6730000004</v>
      </c>
      <c r="K10" s="17">
        <v>6279100.2130000005</v>
      </c>
      <c r="L10">
        <v>2393659.23</v>
      </c>
      <c r="M10">
        <v>2393659.23</v>
      </c>
      <c r="N10">
        <v>246930.33170000001</v>
      </c>
      <c r="O10">
        <v>246930.33170000001</v>
      </c>
      <c r="Q10" s="18">
        <f t="shared" si="0"/>
        <v>2.7000010013580322E-3</v>
      </c>
      <c r="R10" s="18">
        <f t="shared" si="1"/>
        <v>1.7000027000904083E-3</v>
      </c>
      <c r="T10" s="19">
        <f t="shared" si="2"/>
        <v>2.6097625243215461E-2</v>
      </c>
      <c r="U10">
        <f t="shared" si="3"/>
        <v>-7.6968920971144123E-3</v>
      </c>
      <c r="V10">
        <f t="shared" si="4"/>
        <v>1.8808978210546135E-3</v>
      </c>
      <c r="W10">
        <f t="shared" si="5"/>
        <v>3.1913624571184074E-2</v>
      </c>
      <c r="X10">
        <f t="shared" si="6"/>
        <v>-7.7677805760541979E-2</v>
      </c>
      <c r="Y10">
        <f t="shared" si="7"/>
        <v>-1.3005333059743243</v>
      </c>
      <c r="AA10" s="20">
        <f t="shared" si="8"/>
        <v>-5.0519088148903712E-9</v>
      </c>
    </row>
    <row r="11" spans="1:27" x14ac:dyDescent="0.25">
      <c r="A11">
        <v>2021</v>
      </c>
      <c r="B11" s="17">
        <v>20348978.579999998</v>
      </c>
      <c r="C11" s="17">
        <v>13630925.039999999</v>
      </c>
      <c r="D11" s="17">
        <v>4316895.3509999998</v>
      </c>
      <c r="E11" s="17">
        <v>6111980.9299999997</v>
      </c>
      <c r="F11" s="17">
        <v>6426242.0130000003</v>
      </c>
      <c r="G11" s="17">
        <v>20343594.460000001</v>
      </c>
      <c r="H11" s="17">
        <v>13633584.48</v>
      </c>
      <c r="I11" s="17">
        <v>4316216.7510000002</v>
      </c>
      <c r="J11" s="17">
        <v>6112816.7489999998</v>
      </c>
      <c r="K11" s="17">
        <v>6434442.7949999999</v>
      </c>
      <c r="L11">
        <v>2461299.1800000002</v>
      </c>
      <c r="M11">
        <v>2461299.1800000002</v>
      </c>
      <c r="N11">
        <v>254120.09349999999</v>
      </c>
      <c r="O11">
        <v>254120.09349999999</v>
      </c>
      <c r="Q11" s="18">
        <f t="shared" si="0"/>
        <v>1.4999993145465851E-3</v>
      </c>
      <c r="R11" s="18">
        <f t="shared" si="1"/>
        <v>-1.5000030398368835E-3</v>
      </c>
      <c r="T11" s="19">
        <f t="shared" si="2"/>
        <v>2.6465922777729745E-2</v>
      </c>
      <c r="U11">
        <f t="shared" si="3"/>
        <v>-1.3072616076921791E-2</v>
      </c>
      <c r="V11">
        <f t="shared" si="4"/>
        <v>3.3356937061147398E-3</v>
      </c>
      <c r="W11">
        <f t="shared" si="5"/>
        <v>3.6202859895195741E-2</v>
      </c>
      <c r="X11">
        <f t="shared" si="6"/>
        <v>-0.15523781045009222</v>
      </c>
      <c r="Y11">
        <f t="shared" si="7"/>
        <v>-1.5231425005393162</v>
      </c>
      <c r="AA11" s="20">
        <f t="shared" si="8"/>
        <v>-1.4746658946046542E-8</v>
      </c>
    </row>
    <row r="12" spans="1:27" x14ac:dyDescent="0.25">
      <c r="A12">
        <v>2022</v>
      </c>
      <c r="B12" s="17">
        <v>20913389.489999998</v>
      </c>
      <c r="C12" s="17">
        <v>13977866.25</v>
      </c>
      <c r="D12" s="17">
        <v>4434244.8370000003</v>
      </c>
      <c r="E12" s="17">
        <v>6288544.8329999996</v>
      </c>
      <c r="F12" s="17">
        <v>6580162.0539999995</v>
      </c>
      <c r="G12" s="17">
        <v>20907785.02</v>
      </c>
      <c r="H12" s="17">
        <v>13981650.689999999</v>
      </c>
      <c r="I12" s="17">
        <v>4432739.8150000004</v>
      </c>
      <c r="J12" s="17">
        <v>6290032.0209999997</v>
      </c>
      <c r="K12" s="17">
        <v>6589533.1370000001</v>
      </c>
      <c r="L12">
        <v>2531376.4279999998</v>
      </c>
      <c r="M12">
        <v>2531376.4279999998</v>
      </c>
      <c r="N12">
        <v>261519.19639999999</v>
      </c>
      <c r="O12">
        <v>261519.19639999999</v>
      </c>
      <c r="Q12" s="18">
        <f t="shared" si="0"/>
        <v>4.0000304579734802E-4</v>
      </c>
      <c r="R12" s="18">
        <f t="shared" si="1"/>
        <v>-6.5999962389469147E-3</v>
      </c>
      <c r="T12" s="19">
        <f t="shared" si="2"/>
        <v>2.6805661119233548E-2</v>
      </c>
      <c r="U12">
        <f t="shared" si="3"/>
        <v>-1.8100626137008458E-2</v>
      </c>
      <c r="V12">
        <f t="shared" si="4"/>
        <v>7.198380883294316E-3</v>
      </c>
      <c r="W12">
        <f t="shared" si="5"/>
        <v>3.7707939853309544E-2</v>
      </c>
      <c r="X12">
        <f t="shared" si="6"/>
        <v>-0.26535747358811773</v>
      </c>
      <c r="Y12">
        <f t="shared" si="7"/>
        <v>-1.6720730060117299</v>
      </c>
      <c r="AA12" s="20">
        <f t="shared" si="8"/>
        <v>-3.3480361854437701E-8</v>
      </c>
    </row>
    <row r="13" spans="1:27" x14ac:dyDescent="0.25">
      <c r="A13">
        <v>2023</v>
      </c>
      <c r="B13" s="17">
        <v>21493895.899999999</v>
      </c>
      <c r="C13" s="17">
        <v>14329852.199999999</v>
      </c>
      <c r="D13" s="17">
        <v>4555427.2359999996</v>
      </c>
      <c r="E13" s="17">
        <v>6472304.3770000003</v>
      </c>
      <c r="F13" s="17">
        <v>6737548.7460000003</v>
      </c>
      <c r="G13" s="17">
        <v>21487647.780000001</v>
      </c>
      <c r="H13" s="17">
        <v>14334558.58</v>
      </c>
      <c r="I13" s="17">
        <v>4552262.3039999995</v>
      </c>
      <c r="J13" s="17">
        <v>6474696.7879999997</v>
      </c>
      <c r="K13" s="17">
        <v>6747730.7249999996</v>
      </c>
      <c r="L13">
        <v>2604727.0989999999</v>
      </c>
      <c r="M13">
        <v>2604727.0989999999</v>
      </c>
      <c r="N13">
        <v>269133.73580000002</v>
      </c>
      <c r="O13">
        <v>269133.73580000002</v>
      </c>
      <c r="Q13" s="18">
        <f t="shared" si="0"/>
        <v>1.8000006675720215E-3</v>
      </c>
      <c r="R13" s="18">
        <f t="shared" si="1"/>
        <v>1.8000006675720215E-3</v>
      </c>
      <c r="T13" s="19">
        <f t="shared" si="2"/>
        <v>2.907772904678918E-2</v>
      </c>
      <c r="U13">
        <f t="shared" si="3"/>
        <v>-2.1902723128126581E-2</v>
      </c>
      <c r="V13">
        <f t="shared" si="4"/>
        <v>1.4729076129708286E-2</v>
      </c>
      <c r="W13">
        <f t="shared" si="5"/>
        <v>3.6251376045216138E-2</v>
      </c>
      <c r="X13">
        <f t="shared" si="6"/>
        <v>-0.38290093660179519</v>
      </c>
      <c r="Y13">
        <f t="shared" si="7"/>
        <v>-1.6296068257337764</v>
      </c>
      <c r="AA13" s="20">
        <f t="shared" si="8"/>
        <v>-8.6632090390281746E-15</v>
      </c>
    </row>
    <row r="14" spans="1:27" x14ac:dyDescent="0.25">
      <c r="A14">
        <v>2024</v>
      </c>
      <c r="B14" s="17">
        <v>22091489.329999998</v>
      </c>
      <c r="C14" s="17">
        <v>14688291.49</v>
      </c>
      <c r="D14" s="17">
        <v>4681585.4620000003</v>
      </c>
      <c r="E14" s="17">
        <v>6662588.4330000002</v>
      </c>
      <c r="F14" s="17">
        <v>6899139.727</v>
      </c>
      <c r="G14" s="17">
        <v>22083561.559999999</v>
      </c>
      <c r="H14" s="17">
        <v>14693488.119999999</v>
      </c>
      <c r="I14" s="17">
        <v>4675475.2769999998</v>
      </c>
      <c r="J14" s="17">
        <v>6666192.0159999998</v>
      </c>
      <c r="K14" s="17">
        <v>6909757.5290000001</v>
      </c>
      <c r="L14">
        <v>2681193.6889999998</v>
      </c>
      <c r="M14">
        <v>2681193.6889999998</v>
      </c>
      <c r="N14">
        <v>276969.98440000002</v>
      </c>
      <c r="O14">
        <v>276969.98440000002</v>
      </c>
      <c r="Q14" s="18">
        <f t="shared" si="0"/>
        <v>1.4000013470649719E-3</v>
      </c>
      <c r="R14" s="18">
        <f t="shared" si="1"/>
        <v>-2.5999993085861206E-3</v>
      </c>
      <c r="T14" s="19">
        <f t="shared" si="2"/>
        <v>3.5898964840708203E-2</v>
      </c>
      <c r="U14">
        <f t="shared" si="3"/>
        <v>-2.3531666239073854E-2</v>
      </c>
      <c r="V14">
        <f t="shared" si="4"/>
        <v>2.7668476316196577E-2</v>
      </c>
      <c r="W14">
        <f t="shared" si="5"/>
        <v>3.1762172876617242E-2</v>
      </c>
      <c r="X14">
        <f t="shared" si="6"/>
        <v>-0.45455191056247068</v>
      </c>
      <c r="Y14">
        <f t="shared" si="7"/>
        <v>-1.3393176139066523</v>
      </c>
      <c r="AA14" s="20">
        <f t="shared" si="8"/>
        <v>-1.8113031761968212E-8</v>
      </c>
    </row>
    <row r="15" spans="1:27" x14ac:dyDescent="0.25">
      <c r="A15">
        <v>2025</v>
      </c>
      <c r="B15" s="17">
        <v>22707170.91</v>
      </c>
      <c r="C15" s="17">
        <v>15055157.5</v>
      </c>
      <c r="D15" s="17">
        <v>4813870.8329999996</v>
      </c>
      <c r="E15" s="17">
        <v>6858004.0449999999</v>
      </c>
      <c r="F15" s="17">
        <v>7065183.2960000001</v>
      </c>
      <c r="G15" s="17">
        <v>22695662.370000001</v>
      </c>
      <c r="H15" s="17">
        <v>15060024.91</v>
      </c>
      <c r="I15" s="17">
        <v>4802871.4289999995</v>
      </c>
      <c r="J15" s="17">
        <v>6863191.142</v>
      </c>
      <c r="K15" s="17">
        <v>7075746.9469999997</v>
      </c>
      <c r="L15">
        <v>2760287.4309999999</v>
      </c>
      <c r="M15">
        <v>2760287.4309999999</v>
      </c>
      <c r="N15">
        <v>285034.39750000002</v>
      </c>
      <c r="O15">
        <v>285034.39750000002</v>
      </c>
      <c r="Q15" s="18">
        <f t="shared" si="0"/>
        <v>5.0000101327896118E-4</v>
      </c>
      <c r="R15" s="18">
        <f t="shared" si="1"/>
        <v>-7.5000002980232239E-3</v>
      </c>
      <c r="T15" s="19">
        <f t="shared" si="2"/>
        <v>5.0708103656016412E-2</v>
      </c>
      <c r="U15">
        <f t="shared" si="3"/>
        <v>-2.1446432893864695E-2</v>
      </c>
      <c r="V15">
        <f t="shared" si="4"/>
        <v>4.8464785123608189E-2</v>
      </c>
      <c r="W15">
        <f t="shared" si="5"/>
        <v>2.3689786675300899E-2</v>
      </c>
      <c r="X15">
        <f t="shared" si="6"/>
        <v>-0.45071720652667235</v>
      </c>
      <c r="Y15">
        <f t="shared" si="7"/>
        <v>-0.91789670974775472</v>
      </c>
      <c r="AA15" s="20">
        <f t="shared" si="8"/>
        <v>-3.5249027981187897E-8</v>
      </c>
    </row>
    <row r="16" spans="1:27" x14ac:dyDescent="0.25">
      <c r="A16">
        <v>2026</v>
      </c>
      <c r="B16" s="17">
        <v>23338759.66</v>
      </c>
      <c r="C16" s="17">
        <v>15441146.130000001</v>
      </c>
      <c r="D16" s="17">
        <v>4944685.1780000003</v>
      </c>
      <c r="E16" s="17">
        <v>7056600.1370000001</v>
      </c>
      <c r="F16" s="17">
        <v>7238506.3300000001</v>
      </c>
      <c r="G16" s="17">
        <v>23324113.710000001</v>
      </c>
      <c r="H16" s="17">
        <v>15443814.16</v>
      </c>
      <c r="I16" s="17">
        <v>4931370.8159999996</v>
      </c>
      <c r="J16" s="17">
        <v>7063591.676</v>
      </c>
      <c r="K16" s="17">
        <v>7249497.4780000001</v>
      </c>
      <c r="L16">
        <v>2841500.9180000001</v>
      </c>
      <c r="M16">
        <v>2841500.9180000001</v>
      </c>
      <c r="N16">
        <v>293333.61869999999</v>
      </c>
      <c r="O16">
        <v>293333.61869999999</v>
      </c>
      <c r="Q16" s="18">
        <f t="shared" si="0"/>
        <v>-8.2999952137470245E-3</v>
      </c>
      <c r="R16" s="18">
        <f t="shared" si="1"/>
        <v>7.0000067353248596E-4</v>
      </c>
      <c r="T16" s="19">
        <f t="shared" si="2"/>
        <v>6.2793168401165111E-2</v>
      </c>
      <c r="U16">
        <f t="shared" si="3"/>
        <v>-1.1438934114163093E-2</v>
      </c>
      <c r="V16">
        <f t="shared" si="4"/>
        <v>5.7084106884166458E-2</v>
      </c>
      <c r="W16">
        <f t="shared" si="5"/>
        <v>1.7147957044496204E-2</v>
      </c>
      <c r="X16">
        <f t="shared" si="6"/>
        <v>-0.47737012621238151</v>
      </c>
      <c r="Y16">
        <f t="shared" si="7"/>
        <v>-0.75045647431546636</v>
      </c>
      <c r="AA16" s="20">
        <f t="shared" si="8"/>
        <v>3.8586665543349774E-8</v>
      </c>
    </row>
    <row r="17" spans="1:27" x14ac:dyDescent="0.25">
      <c r="A17">
        <v>2027</v>
      </c>
      <c r="B17" s="17">
        <v>23989103</v>
      </c>
      <c r="C17" s="17">
        <v>15842120.529999999</v>
      </c>
      <c r="D17" s="17">
        <v>5082271.1490000002</v>
      </c>
      <c r="E17" s="17">
        <v>7264683.3039999995</v>
      </c>
      <c r="F17" s="17">
        <v>7429439.165</v>
      </c>
      <c r="G17" s="17">
        <v>23970163.280000001</v>
      </c>
      <c r="H17" s="17">
        <v>15841886.57</v>
      </c>
      <c r="I17" s="17">
        <v>5065987.9170000004</v>
      </c>
      <c r="J17" s="17">
        <v>7273698.46</v>
      </c>
      <c r="K17" s="17">
        <v>7440876.8559999997</v>
      </c>
      <c r="L17">
        <v>2927592.7030000002</v>
      </c>
      <c r="M17">
        <v>2927592.7030000002</v>
      </c>
      <c r="N17">
        <v>301874.48460000003</v>
      </c>
      <c r="O17">
        <v>301874.48460000003</v>
      </c>
      <c r="Q17" s="18">
        <f t="shared" si="0"/>
        <v>5.5999979376792908E-3</v>
      </c>
      <c r="R17" s="18">
        <f t="shared" si="1"/>
        <v>-1.3999976217746735E-3</v>
      </c>
      <c r="T17" s="19">
        <f t="shared" si="2"/>
        <v>7.9013729605259542E-2</v>
      </c>
      <c r="U17">
        <f t="shared" si="3"/>
        <v>9.7604675139712491E-4</v>
      </c>
      <c r="V17">
        <f t="shared" si="4"/>
        <v>6.7931251905929871E-2</v>
      </c>
      <c r="W17">
        <f t="shared" si="5"/>
        <v>1.0106460150901263E-2</v>
      </c>
      <c r="X17">
        <f t="shared" si="6"/>
        <v>-0.47599204212105523</v>
      </c>
      <c r="Y17">
        <f t="shared" si="7"/>
        <v>-0.60389968806298944</v>
      </c>
      <c r="AA17" s="20">
        <f t="shared" si="8"/>
        <v>-2.9202968709896027E-8</v>
      </c>
    </row>
    <row r="18" spans="1:27" x14ac:dyDescent="0.25">
      <c r="A18">
        <v>2028</v>
      </c>
      <c r="B18" s="17">
        <v>24658388.640000001</v>
      </c>
      <c r="C18" s="17">
        <v>16259605.289999999</v>
      </c>
      <c r="D18" s="17">
        <v>5224883.7450000001</v>
      </c>
      <c r="E18" s="17">
        <v>7476145.7019999996</v>
      </c>
      <c r="F18" s="17">
        <v>7628659.0269999998</v>
      </c>
      <c r="G18" s="17">
        <v>24635005.75</v>
      </c>
      <c r="H18" s="17">
        <v>16256438.220000001</v>
      </c>
      <c r="I18" s="17">
        <v>5205361.2079999996</v>
      </c>
      <c r="J18" s="17">
        <v>7487380.6069999998</v>
      </c>
      <c r="K18" s="17">
        <v>7640587.2300000004</v>
      </c>
      <c r="L18">
        <v>3015748.9070000001</v>
      </c>
      <c r="M18">
        <v>3015748.9070000001</v>
      </c>
      <c r="N18">
        <v>310664.03110000002</v>
      </c>
      <c r="O18">
        <v>310664.03110000002</v>
      </c>
      <c r="Q18" s="18">
        <f t="shared" si="0"/>
        <v>8.1000030040740967E-3</v>
      </c>
      <c r="R18" s="18">
        <f t="shared" si="1"/>
        <v>-6.8999975919723511E-3</v>
      </c>
      <c r="T18" s="19">
        <f t="shared" si="2"/>
        <v>9.4917331204613653E-2</v>
      </c>
      <c r="U18">
        <f t="shared" si="3"/>
        <v>1.2855974267425437E-2</v>
      </c>
      <c r="V18">
        <f t="shared" si="4"/>
        <v>7.9247137987790331E-2</v>
      </c>
      <c r="W18">
        <f t="shared" si="5"/>
        <v>2.8142798383576279E-3</v>
      </c>
      <c r="X18">
        <f t="shared" si="6"/>
        <v>-0.48047546731819613</v>
      </c>
      <c r="Y18">
        <f t="shared" si="7"/>
        <v>-0.51012526680835324</v>
      </c>
      <c r="AA18" s="20">
        <f t="shared" si="8"/>
        <v>-6.088895973532793E-8</v>
      </c>
    </row>
    <row r="19" spans="1:27" x14ac:dyDescent="0.25">
      <c r="A19">
        <v>2029</v>
      </c>
      <c r="B19" s="17">
        <v>25346885.489999998</v>
      </c>
      <c r="C19" s="17">
        <v>16694183.59</v>
      </c>
      <c r="D19" s="17">
        <v>5371831.693</v>
      </c>
      <c r="E19" s="17">
        <v>7690304.9500000002</v>
      </c>
      <c r="F19" s="17">
        <v>7834659.7000000002</v>
      </c>
      <c r="G19" s="17">
        <v>25319213.760000002</v>
      </c>
      <c r="H19" s="17">
        <v>16688306.26</v>
      </c>
      <c r="I19" s="17">
        <v>5348946.3090000004</v>
      </c>
      <c r="J19" s="17">
        <v>7703927.9179999996</v>
      </c>
      <c r="K19" s="17">
        <v>7847191.6869999999</v>
      </c>
      <c r="L19">
        <v>3105515.4539999999</v>
      </c>
      <c r="M19">
        <v>3105515.4539999999</v>
      </c>
      <c r="N19">
        <v>319709.49900000001</v>
      </c>
      <c r="O19">
        <v>319709.49900000001</v>
      </c>
      <c r="Q19" s="18">
        <f t="shared" si="0"/>
        <v>-3.9999969303607941E-3</v>
      </c>
      <c r="R19" s="18">
        <f t="shared" si="1"/>
        <v>-7.0000030100345612E-3</v>
      </c>
      <c r="T19" s="19">
        <f t="shared" si="2"/>
        <v>0.10929142690723204</v>
      </c>
      <c r="U19">
        <f t="shared" si="3"/>
        <v>2.3212924602284218E-2</v>
      </c>
      <c r="V19">
        <f t="shared" si="4"/>
        <v>9.0387419676333625E-2</v>
      </c>
      <c r="W19">
        <f t="shared" si="5"/>
        <v>-4.3089055226636719E-3</v>
      </c>
      <c r="X19">
        <f t="shared" si="6"/>
        <v>-0.49230633574413402</v>
      </c>
      <c r="Y19">
        <f t="shared" si="7"/>
        <v>-0.45288050295378052</v>
      </c>
      <c r="AA19" s="20">
        <f t="shared" si="8"/>
        <v>-1.1848722128449118E-8</v>
      </c>
    </row>
    <row r="20" spans="1:27" x14ac:dyDescent="0.25">
      <c r="A20">
        <v>2030</v>
      </c>
      <c r="B20" s="17">
        <v>26054824.329999998</v>
      </c>
      <c r="C20" s="17">
        <v>17145676.280000001</v>
      </c>
      <c r="D20" s="17">
        <v>5522896.7010000004</v>
      </c>
      <c r="E20" s="17">
        <v>7907406.5559999999</v>
      </c>
      <c r="F20" s="17">
        <v>8047061.9460000005</v>
      </c>
      <c r="G20" s="17">
        <v>26023118.43</v>
      </c>
      <c r="H20" s="17">
        <v>17137358.850000001</v>
      </c>
      <c r="I20" s="17">
        <v>5496615.8609999996</v>
      </c>
      <c r="J20" s="17">
        <v>7923556.5539999995</v>
      </c>
      <c r="K20" s="17">
        <v>8060319.5729999999</v>
      </c>
      <c r="L20">
        <v>3196888.3939999999</v>
      </c>
      <c r="M20">
        <v>3196888.3939999999</v>
      </c>
      <c r="N20">
        <v>329018.33980000002</v>
      </c>
      <c r="O20">
        <v>329018.33980000002</v>
      </c>
      <c r="Q20" s="18">
        <f t="shared" si="0"/>
        <v>-5.1999986171722412E-3</v>
      </c>
      <c r="R20" s="18">
        <f t="shared" si="1"/>
        <v>-4.1999965906143188E-3</v>
      </c>
      <c r="T20" s="19">
        <f t="shared" si="2"/>
        <v>0.12183743499183386</v>
      </c>
      <c r="U20">
        <f t="shared" si="3"/>
        <v>3.1961695991097556E-2</v>
      </c>
      <c r="V20">
        <f t="shared" si="4"/>
        <v>0.10099035621228329</v>
      </c>
      <c r="W20">
        <f t="shared" si="5"/>
        <v>-1.1114621054277461E-2</v>
      </c>
      <c r="X20">
        <f t="shared" si="6"/>
        <v>-0.50936885563886947</v>
      </c>
      <c r="Y20">
        <f t="shared" si="7"/>
        <v>-0.41814384704424157</v>
      </c>
      <c r="AA20" s="20">
        <f t="shared" si="8"/>
        <v>3.8427304671628804E-9</v>
      </c>
    </row>
    <row r="21" spans="1:27" x14ac:dyDescent="0.25">
      <c r="A21">
        <v>2031</v>
      </c>
      <c r="B21" s="17">
        <v>26783979.02</v>
      </c>
      <c r="C21" s="17">
        <v>17613694.02</v>
      </c>
      <c r="D21" s="17">
        <v>5678503.6859999998</v>
      </c>
      <c r="E21" s="17">
        <v>8129609.284</v>
      </c>
      <c r="F21" s="17">
        <v>8267163.4230000004</v>
      </c>
      <c r="G21" s="17">
        <v>26750437.120000001</v>
      </c>
      <c r="H21" s="17">
        <v>17603731.370000001</v>
      </c>
      <c r="I21" s="17">
        <v>5649614.8430000003</v>
      </c>
      <c r="J21" s="17">
        <v>8148350.7640000004</v>
      </c>
      <c r="K21" s="17">
        <v>8280595.3039999995</v>
      </c>
      <c r="L21">
        <v>3290737.2280000001</v>
      </c>
      <c r="M21">
        <v>3290737.2280000001</v>
      </c>
      <c r="N21">
        <v>338598.22210000001</v>
      </c>
      <c r="O21">
        <v>338598.22210000001</v>
      </c>
      <c r="Q21" s="18">
        <f t="shared" si="0"/>
        <v>-2.900000661611557E-3</v>
      </c>
      <c r="R21" s="18">
        <f t="shared" si="1"/>
        <v>3.0999965965747833E-3</v>
      </c>
      <c r="T21" s="19">
        <f t="shared" si="2"/>
        <v>0.12538823141294841</v>
      </c>
      <c r="U21">
        <f t="shared" si="3"/>
        <v>3.7242942817374065E-2</v>
      </c>
      <c r="V21">
        <f t="shared" si="4"/>
        <v>0.10799391004494147</v>
      </c>
      <c r="W21">
        <f t="shared" si="5"/>
        <v>-1.9848643878914295E-2</v>
      </c>
      <c r="X21">
        <f t="shared" si="6"/>
        <v>-0.55874831181302431</v>
      </c>
      <c r="Y21">
        <f t="shared" si="7"/>
        <v>-0.40045080928628723</v>
      </c>
      <c r="AA21" s="20">
        <f t="shared" si="8"/>
        <v>2.2429547191782362E-8</v>
      </c>
    </row>
    <row r="22" spans="1:27" x14ac:dyDescent="0.25">
      <c r="A22">
        <v>2032</v>
      </c>
      <c r="B22" s="17">
        <v>27533030.739999998</v>
      </c>
      <c r="C22" s="17">
        <v>18097590.57</v>
      </c>
      <c r="D22" s="17">
        <v>5838939.5669999998</v>
      </c>
      <c r="E22" s="17">
        <v>8355580.6449999996</v>
      </c>
      <c r="F22" s="17">
        <v>8493982.5250000004</v>
      </c>
      <c r="G22" s="17">
        <v>27498939.359999999</v>
      </c>
      <c r="H22" s="17">
        <v>18087332.449999999</v>
      </c>
      <c r="I22" s="17">
        <v>5807279.7130000005</v>
      </c>
      <c r="J22" s="17">
        <v>8376978.2019999996</v>
      </c>
      <c r="K22" s="17">
        <v>8507553.4910000004</v>
      </c>
      <c r="L22">
        <v>3386445.4419999998</v>
      </c>
      <c r="M22">
        <v>3386445.4419999998</v>
      </c>
      <c r="N22">
        <v>348457.03749999998</v>
      </c>
      <c r="O22">
        <v>348457.03749999998</v>
      </c>
      <c r="Q22" s="18">
        <f t="shared" si="0"/>
        <v>-3.4999959170818329E-3</v>
      </c>
      <c r="R22" s="18">
        <f t="shared" si="1"/>
        <v>-6.5000019967556E-3</v>
      </c>
      <c r="T22" s="19">
        <f t="shared" si="2"/>
        <v>0.12397343604308997</v>
      </c>
      <c r="U22">
        <f t="shared" si="3"/>
        <v>3.7303693301430164E-2</v>
      </c>
      <c r="V22">
        <f t="shared" si="4"/>
        <v>0.1151311822813452</v>
      </c>
      <c r="W22">
        <f t="shared" si="5"/>
        <v>-2.8461428630168539E-2</v>
      </c>
      <c r="X22">
        <f t="shared" si="6"/>
        <v>-0.6276530020198855</v>
      </c>
      <c r="Y22">
        <f t="shared" si="7"/>
        <v>-0.39807617057450972</v>
      </c>
      <c r="AA22" s="20">
        <f t="shared" si="8"/>
        <v>-1.0909516845458711E-8</v>
      </c>
    </row>
    <row r="23" spans="1:27" x14ac:dyDescent="0.25">
      <c r="A23">
        <v>2033</v>
      </c>
      <c r="B23" s="17">
        <v>28301924</v>
      </c>
      <c r="C23" s="17">
        <v>18597193.57</v>
      </c>
      <c r="D23" s="17">
        <v>6003811.4249999998</v>
      </c>
      <c r="E23" s="17">
        <v>8585285.15499999</v>
      </c>
      <c r="F23" s="17">
        <v>8726916.3929999899</v>
      </c>
      <c r="G23" s="17">
        <v>28268255.300000001</v>
      </c>
      <c r="H23" s="17">
        <v>18587639.289999999</v>
      </c>
      <c r="I23" s="17">
        <v>5969559.9450000003</v>
      </c>
      <c r="J23" s="17">
        <v>8609378.5480000004</v>
      </c>
      <c r="K23" s="17">
        <v>8740872.7280000001</v>
      </c>
      <c r="L23">
        <v>3483947.3339999998</v>
      </c>
      <c r="M23">
        <v>3483947.3339999998</v>
      </c>
      <c r="N23">
        <v>358602.90779999999</v>
      </c>
      <c r="O23">
        <v>358602.90779999999</v>
      </c>
      <c r="Q23" s="18">
        <f t="shared" si="0"/>
        <v>-1.2000054121017456E-3</v>
      </c>
      <c r="R23" s="18">
        <f t="shared" si="1"/>
        <v>-3.2000057399272919E-3</v>
      </c>
      <c r="T23" s="19">
        <f t="shared" si="2"/>
        <v>0.11910427312433747</v>
      </c>
      <c r="U23">
        <f t="shared" si="3"/>
        <v>3.3798619329720545E-2</v>
      </c>
      <c r="V23">
        <f t="shared" si="4"/>
        <v>0.12116587895680009</v>
      </c>
      <c r="W23">
        <f t="shared" si="5"/>
        <v>-3.5860218087104635E-2</v>
      </c>
      <c r="X23">
        <f t="shared" si="6"/>
        <v>-0.71560211710018307</v>
      </c>
      <c r="Y23">
        <f t="shared" si="7"/>
        <v>-0.41451956862042538</v>
      </c>
      <c r="AA23" s="20">
        <f t="shared" si="8"/>
        <v>-7.0750785508000291E-9</v>
      </c>
    </row>
    <row r="24" spans="1:27" x14ac:dyDescent="0.25">
      <c r="A24">
        <v>2034</v>
      </c>
      <c r="B24" s="17">
        <v>29090476.120000001</v>
      </c>
      <c r="C24" s="17">
        <v>19112152.93</v>
      </c>
      <c r="D24" s="17">
        <v>6172999.3399999999</v>
      </c>
      <c r="E24" s="17">
        <v>8818829.2249999996</v>
      </c>
      <c r="F24" s="17">
        <v>8965802.8530000001</v>
      </c>
      <c r="G24" s="17">
        <v>29057986.699999999</v>
      </c>
      <c r="H24" s="17">
        <v>19103955.640000001</v>
      </c>
      <c r="I24" s="17">
        <v>6136412.9100000001</v>
      </c>
      <c r="J24" s="17">
        <v>8845650.2990000006</v>
      </c>
      <c r="K24" s="17">
        <v>8980329.6370000001</v>
      </c>
      <c r="L24">
        <v>3583253.2930000001</v>
      </c>
      <c r="M24">
        <v>3583253.2930000001</v>
      </c>
      <c r="N24">
        <v>369044.19079999998</v>
      </c>
      <c r="O24">
        <v>369044.19079999998</v>
      </c>
      <c r="Q24" s="18">
        <f t="shared" si="0"/>
        <v>5.7999975979328156E-3</v>
      </c>
      <c r="R24" s="18">
        <f t="shared" si="1"/>
        <v>-4.2000003159046173E-3</v>
      </c>
      <c r="T24" s="19">
        <f t="shared" si="2"/>
        <v>0.1118089162041036</v>
      </c>
      <c r="U24">
        <f t="shared" si="3"/>
        <v>2.8210109959198596E-2</v>
      </c>
      <c r="V24">
        <f t="shared" si="4"/>
        <v>0.12590834450344277</v>
      </c>
      <c r="W24">
        <f t="shared" si="5"/>
        <v>-4.2309503844604843E-2</v>
      </c>
      <c r="X24">
        <f t="shared" si="6"/>
        <v>-0.82553255798347513</v>
      </c>
      <c r="Y24">
        <f t="shared" si="7"/>
        <v>-0.44712352513523435</v>
      </c>
      <c r="AA24" s="20">
        <f t="shared" si="8"/>
        <v>-3.4413932911703249E-8</v>
      </c>
    </row>
    <row r="25" spans="1:27" x14ac:dyDescent="0.25">
      <c r="A25">
        <v>2035</v>
      </c>
      <c r="B25" s="17">
        <v>29898450.690000001</v>
      </c>
      <c r="C25" s="17">
        <v>19642041.18</v>
      </c>
      <c r="D25" s="17">
        <v>6346424.5</v>
      </c>
      <c r="E25" s="17">
        <v>9056331.3880000003</v>
      </c>
      <c r="F25" s="17">
        <v>9210522.9800000004</v>
      </c>
      <c r="G25" s="17">
        <v>29867721.239999998</v>
      </c>
      <c r="H25" s="17">
        <v>19635570.850000001</v>
      </c>
      <c r="I25" s="17">
        <v>6307794.9730000002</v>
      </c>
      <c r="J25" s="17">
        <v>9085911.7329999898</v>
      </c>
      <c r="K25" s="17">
        <v>9225732.9199999999</v>
      </c>
      <c r="L25">
        <v>3684387.1150000002</v>
      </c>
      <c r="M25">
        <v>3684387.1150000002</v>
      </c>
      <c r="N25">
        <v>379789.48820000002</v>
      </c>
      <c r="O25">
        <v>379789.48820000002</v>
      </c>
      <c r="Q25" s="18">
        <f t="shared" si="0"/>
        <v>1.2000054121017456E-3</v>
      </c>
      <c r="R25" s="18">
        <f t="shared" si="1"/>
        <v>-8.0000236630439758E-4</v>
      </c>
      <c r="T25" s="19">
        <f t="shared" si="2"/>
        <v>0.10288515067178317</v>
      </c>
      <c r="U25">
        <f t="shared" si="3"/>
        <v>2.1663286422175149E-2</v>
      </c>
      <c r="V25">
        <f t="shared" si="4"/>
        <v>0.12933536740079327</v>
      </c>
      <c r="W25">
        <f t="shared" si="5"/>
        <v>-4.811349645497643E-2</v>
      </c>
      <c r="X25">
        <f t="shared" si="6"/>
        <v>-0.96260574139747457</v>
      </c>
      <c r="Y25">
        <f t="shared" si="7"/>
        <v>-0.49496297525656996</v>
      </c>
      <c r="AA25" s="20">
        <f t="shared" si="8"/>
        <v>-6.696208837420059E-9</v>
      </c>
    </row>
    <row r="26" spans="1:27" x14ac:dyDescent="0.25">
      <c r="A26">
        <v>2036</v>
      </c>
      <c r="B26" s="17">
        <v>30725586.359999999</v>
      </c>
      <c r="C26" s="17">
        <v>20186422.719999999</v>
      </c>
      <c r="D26" s="17">
        <v>6524009.034</v>
      </c>
      <c r="E26" s="17">
        <v>9297900.9419999998</v>
      </c>
      <c r="F26" s="17">
        <v>9460965.9289999995</v>
      </c>
      <c r="G26" s="17">
        <v>30697070.870000001</v>
      </c>
      <c r="H26" s="17">
        <v>20181831.09</v>
      </c>
      <c r="I26" s="17">
        <v>6483659.8140000002</v>
      </c>
      <c r="J26" s="17">
        <v>9330273.8320000004</v>
      </c>
      <c r="K26" s="17">
        <v>9476913.4539999999</v>
      </c>
      <c r="L26">
        <v>3787371.9360000002</v>
      </c>
      <c r="M26">
        <v>3787371.9360000002</v>
      </c>
      <c r="N26">
        <v>390847.65159999998</v>
      </c>
      <c r="O26">
        <v>390847.65159999998</v>
      </c>
      <c r="Q26" s="18">
        <f t="shared" si="0"/>
        <v>-5.3999945521354675E-3</v>
      </c>
      <c r="R26" s="18">
        <f t="shared" si="1"/>
        <v>-3.9999932050704956E-4</v>
      </c>
      <c r="T26" s="19">
        <f t="shared" si="2"/>
        <v>9.2893195317422794E-2</v>
      </c>
      <c r="U26">
        <f t="shared" si="3"/>
        <v>1.4957876663359656E-2</v>
      </c>
      <c r="V26">
        <f t="shared" si="4"/>
        <v>0.13144322522130442</v>
      </c>
      <c r="W26">
        <f t="shared" si="5"/>
        <v>-5.3507922855439934E-2</v>
      </c>
      <c r="X26">
        <f t="shared" si="6"/>
        <v>-1.1352738458992799</v>
      </c>
      <c r="Y26">
        <f t="shared" si="7"/>
        <v>-0.5592583188997029</v>
      </c>
      <c r="AA26" s="20">
        <f t="shared" si="8"/>
        <v>1.6288198650959984E-8</v>
      </c>
    </row>
    <row r="27" spans="1:27" x14ac:dyDescent="0.25">
      <c r="A27">
        <v>2037</v>
      </c>
      <c r="B27" s="17">
        <v>31571621.789999999</v>
      </c>
      <c r="C27" s="17">
        <v>20744884.91</v>
      </c>
      <c r="D27" s="17">
        <v>6705667.2659999998</v>
      </c>
      <c r="E27" s="17">
        <v>9543640.02999999</v>
      </c>
      <c r="F27" s="17">
        <v>9717026.7789999899</v>
      </c>
      <c r="G27" s="17">
        <v>31545697.079999998</v>
      </c>
      <c r="H27" s="17">
        <v>20742165.43</v>
      </c>
      <c r="I27" s="17">
        <v>6663960.4670000002</v>
      </c>
      <c r="J27" s="17">
        <v>9578839.5810000002</v>
      </c>
      <c r="K27" s="17">
        <v>9733724.7620000001</v>
      </c>
      <c r="L27">
        <v>3892228.5669999998</v>
      </c>
      <c r="M27">
        <v>3892228.5669999998</v>
      </c>
      <c r="N27">
        <v>402227.79070000001</v>
      </c>
      <c r="O27">
        <v>402227.79070000001</v>
      </c>
      <c r="Q27" s="18">
        <f t="shared" si="0"/>
        <v>-5.3000003099441528E-3</v>
      </c>
      <c r="R27" s="18">
        <f t="shared" si="1"/>
        <v>-6.2999948859214783E-3</v>
      </c>
      <c r="T27" s="19">
        <f t="shared" si="2"/>
        <v>8.2181445964746302E-2</v>
      </c>
      <c r="U27">
        <f t="shared" si="3"/>
        <v>8.6207636911748396E-3</v>
      </c>
      <c r="V27">
        <f t="shared" si="4"/>
        <v>0.13221073826403026</v>
      </c>
      <c r="W27">
        <f t="shared" si="5"/>
        <v>-5.8650052820456801E-2</v>
      </c>
      <c r="X27">
        <f t="shared" si="6"/>
        <v>-1.3577606461175076</v>
      </c>
      <c r="Y27">
        <f t="shared" si="7"/>
        <v>-0.64409526663980721</v>
      </c>
      <c r="AA27" s="20">
        <f t="shared" si="8"/>
        <v>-3.1700020108882399E-9</v>
      </c>
    </row>
    <row r="28" spans="1:27" x14ac:dyDescent="0.25">
      <c r="A28">
        <v>2038</v>
      </c>
      <c r="B28" s="17">
        <v>32436322.949999999</v>
      </c>
      <c r="C28" s="17">
        <v>21317053.370000001</v>
      </c>
      <c r="D28" s="17">
        <v>6891307.9349999996</v>
      </c>
      <c r="E28" s="17">
        <v>9793654.4910000004</v>
      </c>
      <c r="F28" s="17">
        <v>9978611.0859999899</v>
      </c>
      <c r="G28" s="17">
        <v>32413333.18</v>
      </c>
      <c r="H28" s="17">
        <v>21316094.550000001</v>
      </c>
      <c r="I28" s="17">
        <v>6848653.108</v>
      </c>
      <c r="J28" s="17">
        <v>9831713.6750000007</v>
      </c>
      <c r="K28" s="17">
        <v>9996046.3809999898</v>
      </c>
      <c r="L28">
        <v>3998978.9580000001</v>
      </c>
      <c r="M28">
        <v>3998978.9580000001</v>
      </c>
      <c r="N28">
        <v>413939.28029999998</v>
      </c>
      <c r="O28">
        <v>413939.28029999998</v>
      </c>
      <c r="Q28" s="18">
        <f t="shared" si="0"/>
        <v>-1.6999877989292145E-3</v>
      </c>
      <c r="R28" s="18">
        <f t="shared" si="1"/>
        <v>1.0300010442733765E-2</v>
      </c>
      <c r="T28" s="19">
        <f t="shared" si="2"/>
        <v>7.0926892560940757E-2</v>
      </c>
      <c r="U28">
        <f t="shared" si="3"/>
        <v>2.9581036750391016E-3</v>
      </c>
      <c r="V28">
        <f t="shared" si="4"/>
        <v>0.13159654628273987</v>
      </c>
      <c r="W28">
        <f t="shared" si="5"/>
        <v>-6.3627794418640415E-2</v>
      </c>
      <c r="X28">
        <f t="shared" si="6"/>
        <v>-1.6554834606871272</v>
      </c>
      <c r="Y28">
        <f t="shared" si="7"/>
        <v>-0.75839362464262428</v>
      </c>
      <c r="AA28" s="20">
        <f t="shared" si="8"/>
        <v>3.7021802207215515E-8</v>
      </c>
    </row>
    <row r="29" spans="1:27" x14ac:dyDescent="0.25">
      <c r="A29">
        <v>2039</v>
      </c>
      <c r="B29" s="17">
        <v>33319514.379999999</v>
      </c>
      <c r="C29" s="17">
        <v>21902598.98</v>
      </c>
      <c r="D29" s="17">
        <v>7080841.3370000003</v>
      </c>
      <c r="E29" s="17">
        <v>10048071.609999999</v>
      </c>
      <c r="F29" s="17">
        <v>10245643.119999999</v>
      </c>
      <c r="G29" s="17">
        <v>33299808.300000001</v>
      </c>
      <c r="H29" s="17">
        <v>21903229.879999999</v>
      </c>
      <c r="I29" s="17">
        <v>7037702.8799999999</v>
      </c>
      <c r="J29" s="17">
        <v>10089020.02</v>
      </c>
      <c r="K29" s="17">
        <v>10263790.050000001</v>
      </c>
      <c r="L29">
        <v>4107653.8</v>
      </c>
      <c r="M29">
        <v>4107653.8</v>
      </c>
      <c r="N29">
        <v>425991.76819999999</v>
      </c>
      <c r="O29">
        <v>425991.76819999999</v>
      </c>
      <c r="Q29" s="18">
        <f t="shared" si="0"/>
        <v>-4.7999955713748932E-3</v>
      </c>
      <c r="R29" s="18">
        <f t="shared" si="1"/>
        <v>-1.8000006675720215E-3</v>
      </c>
      <c r="T29" s="19">
        <f t="shared" si="2"/>
        <v>5.9177758089368204E-2</v>
      </c>
      <c r="U29">
        <f t="shared" si="3"/>
        <v>-1.8946055013730589E-3</v>
      </c>
      <c r="V29">
        <f t="shared" si="4"/>
        <v>0.12954566167877465</v>
      </c>
      <c r="W29">
        <f t="shared" si="5"/>
        <v>-6.8473307097078967E-2</v>
      </c>
      <c r="X29">
        <f t="shared" si="6"/>
        <v>-2.0779581733152339</v>
      </c>
      <c r="Y29">
        <f t="shared" si="7"/>
        <v>-0.92087974878835421</v>
      </c>
      <c r="AA29" s="20">
        <f t="shared" si="8"/>
        <v>9.0090455651115064E-9</v>
      </c>
    </row>
    <row r="30" spans="1:27" x14ac:dyDescent="0.25">
      <c r="A30">
        <v>2040</v>
      </c>
      <c r="B30" s="17">
        <v>34221114</v>
      </c>
      <c r="C30" s="17">
        <v>22501248.510000002</v>
      </c>
      <c r="D30" s="17">
        <v>7274188.1299999999</v>
      </c>
      <c r="E30" s="17">
        <v>10307057.67</v>
      </c>
      <c r="F30" s="17">
        <v>10518076</v>
      </c>
      <c r="G30" s="17">
        <v>34205073.840000004</v>
      </c>
      <c r="H30" s="17">
        <v>22503275.73</v>
      </c>
      <c r="I30" s="17">
        <v>7231090.4649999999</v>
      </c>
      <c r="J30" s="17">
        <v>10350919.49</v>
      </c>
      <c r="K30" s="17">
        <v>10536907.52</v>
      </c>
      <c r="L30">
        <v>4218300.5</v>
      </c>
      <c r="M30">
        <v>4218300.5</v>
      </c>
      <c r="N30">
        <v>438395.18300000002</v>
      </c>
      <c r="O30">
        <v>438395.18300000002</v>
      </c>
      <c r="Q30" s="18">
        <f t="shared" si="0"/>
        <v>-6.9999992847442627E-3</v>
      </c>
      <c r="R30" s="18">
        <f t="shared" si="1"/>
        <v>8.0000013113021851E-3</v>
      </c>
      <c r="T30" s="19">
        <f t="shared" si="2"/>
        <v>4.6894095522276302E-2</v>
      </c>
      <c r="U30">
        <f t="shared" si="3"/>
        <v>-5.9266645921633105E-3</v>
      </c>
      <c r="V30">
        <f t="shared" si="4"/>
        <v>0.12599787154850803</v>
      </c>
      <c r="W30">
        <f t="shared" si="5"/>
        <v>-7.3177155287199702E-2</v>
      </c>
      <c r="X30">
        <f t="shared" si="6"/>
        <v>-2.7345001546125522</v>
      </c>
      <c r="Y30">
        <f t="shared" si="7"/>
        <v>-1.1740232017638073</v>
      </c>
      <c r="AA30" s="20">
        <f t="shared" si="8"/>
        <v>4.3853131292959091E-8</v>
      </c>
    </row>
    <row r="31" spans="1:27" x14ac:dyDescent="0.25">
      <c r="A31">
        <v>2041</v>
      </c>
      <c r="B31" s="17">
        <v>35144578.530000001</v>
      </c>
      <c r="C31" s="17">
        <v>23121752.829999998</v>
      </c>
      <c r="D31" s="17">
        <v>7473729.8470000001</v>
      </c>
      <c r="E31" s="17">
        <v>10567047.98</v>
      </c>
      <c r="F31" s="17">
        <v>10798820.810000001</v>
      </c>
      <c r="G31" s="17">
        <v>35125974.640000001</v>
      </c>
      <c r="H31" s="17">
        <v>23124388.690000001</v>
      </c>
      <c r="I31" s="17">
        <v>7424166.9330000002</v>
      </c>
      <c r="J31" s="17">
        <v>10613976.74</v>
      </c>
      <c r="K31" s="17">
        <v>10817426.41</v>
      </c>
      <c r="L31">
        <v>4329708.9440000001</v>
      </c>
      <c r="M31">
        <v>4329708.9440000001</v>
      </c>
      <c r="N31">
        <v>451159.7427</v>
      </c>
      <c r="O31">
        <v>451159.7427</v>
      </c>
      <c r="Q31" s="18">
        <f t="shared" si="0"/>
        <v>3.6999955773353577E-3</v>
      </c>
      <c r="R31" s="18">
        <f t="shared" si="1"/>
        <v>-2.9999017715454102E-4</v>
      </c>
      <c r="T31" s="19">
        <f t="shared" si="2"/>
        <v>5.296334177391504E-2</v>
      </c>
      <c r="U31">
        <f t="shared" si="3"/>
        <v>-7.5040195382983319E-3</v>
      </c>
      <c r="V31">
        <f t="shared" si="4"/>
        <v>0.14110046627307879</v>
      </c>
      <c r="W31">
        <f t="shared" si="5"/>
        <v>-8.063309357329243E-2</v>
      </c>
      <c r="X31">
        <f t="shared" si="6"/>
        <v>-2.522524052765216</v>
      </c>
      <c r="Y31">
        <f t="shared" si="7"/>
        <v>-1.000091916260472</v>
      </c>
      <c r="AA31" s="20">
        <f t="shared" si="8"/>
        <v>-1.1387572995680273E-8</v>
      </c>
    </row>
    <row r="32" spans="1:27" x14ac:dyDescent="0.25">
      <c r="A32">
        <v>2042</v>
      </c>
      <c r="B32" s="17">
        <v>36086796.520000003</v>
      </c>
      <c r="C32" s="17">
        <v>23761921.66</v>
      </c>
      <c r="D32" s="17">
        <v>7678928.9720000001</v>
      </c>
      <c r="E32" s="17">
        <v>10833103.380000001</v>
      </c>
      <c r="F32" s="17">
        <v>11095424.550000001</v>
      </c>
      <c r="G32" s="17">
        <v>36063187.189999998</v>
      </c>
      <c r="H32" s="17">
        <v>23763593.789999999</v>
      </c>
      <c r="I32" s="17">
        <v>7621457.4280000003</v>
      </c>
      <c r="J32" s="17">
        <v>10883345.970000001</v>
      </c>
      <c r="K32" s="17">
        <v>11113477.07</v>
      </c>
      <c r="L32">
        <v>4443971.1050000004</v>
      </c>
      <c r="M32">
        <v>4443971.1050000004</v>
      </c>
      <c r="N32">
        <v>464295.96240000002</v>
      </c>
      <c r="O32">
        <v>464295.96240000002</v>
      </c>
      <c r="Q32" s="18">
        <f t="shared" si="0"/>
        <v>9.3999877572059631E-3</v>
      </c>
      <c r="R32" s="18">
        <f t="shared" si="1"/>
        <v>-4.6000033617019653E-3</v>
      </c>
      <c r="T32" s="19">
        <f t="shared" si="2"/>
        <v>6.5466565324956427E-2</v>
      </c>
      <c r="U32">
        <f t="shared" si="3"/>
        <v>-4.6366672784329266E-3</v>
      </c>
      <c r="V32">
        <f t="shared" si="4"/>
        <v>0.15936346307164115</v>
      </c>
      <c r="W32">
        <f t="shared" si="5"/>
        <v>-8.9260191647515377E-2</v>
      </c>
      <c r="X32">
        <f t="shared" si="6"/>
        <v>-2.1280819913139339</v>
      </c>
      <c r="Y32">
        <f t="shared" si="7"/>
        <v>-0.76463499811283175</v>
      </c>
      <c r="AA32" s="20">
        <f t="shared" si="8"/>
        <v>-3.8820736417144452E-8</v>
      </c>
    </row>
    <row r="33" spans="1:27" x14ac:dyDescent="0.25">
      <c r="A33">
        <v>2043</v>
      </c>
      <c r="B33" s="17">
        <v>37048390.920000002</v>
      </c>
      <c r="C33" s="17">
        <v>24422149.300000001</v>
      </c>
      <c r="D33" s="17">
        <v>7888378.142</v>
      </c>
      <c r="E33" s="17">
        <v>11101363.57</v>
      </c>
      <c r="F33" s="17">
        <v>11400458.66</v>
      </c>
      <c r="G33" s="17">
        <v>37018154.039999999</v>
      </c>
      <c r="H33" s="17">
        <v>24421204.27</v>
      </c>
      <c r="I33" s="17">
        <v>7822436.1529999999</v>
      </c>
      <c r="J33" s="17">
        <v>11155217.220000001</v>
      </c>
      <c r="K33" s="17">
        <v>11417662.18</v>
      </c>
      <c r="L33">
        <v>4559143.9069999997</v>
      </c>
      <c r="M33">
        <v>4559143.9069999997</v>
      </c>
      <c r="N33">
        <v>477814.66369999998</v>
      </c>
      <c r="O33">
        <v>477814.66369999998</v>
      </c>
      <c r="Q33" s="18">
        <f t="shared" si="0"/>
        <v>2.7000010013580322E-3</v>
      </c>
      <c r="R33" s="18">
        <f t="shared" si="1"/>
        <v>-6.3000023365020752E-3</v>
      </c>
      <c r="T33" s="19">
        <f t="shared" si="2"/>
        <v>8.1681220428575507E-2</v>
      </c>
      <c r="U33">
        <f t="shared" si="3"/>
        <v>2.5528825639982446E-3</v>
      </c>
      <c r="V33">
        <f t="shared" si="4"/>
        <v>0.17813419039951306</v>
      </c>
      <c r="W33">
        <f t="shared" si="5"/>
        <v>-9.9005828222546416E-2</v>
      </c>
      <c r="X33">
        <f t="shared" si="6"/>
        <v>-1.7810584293086984</v>
      </c>
      <c r="Y33">
        <f t="shared" si="7"/>
        <v>-0.56895817293312101</v>
      </c>
      <c r="AA33" s="20">
        <f t="shared" si="8"/>
        <v>-2.4312389379499422E-8</v>
      </c>
    </row>
    <row r="34" spans="1:27" x14ac:dyDescent="0.25">
      <c r="A34">
        <v>2044</v>
      </c>
      <c r="B34" s="17">
        <v>38030162.43</v>
      </c>
      <c r="C34" s="17">
        <v>25101602.539999999</v>
      </c>
      <c r="D34" s="17">
        <v>8101648.3530000001</v>
      </c>
      <c r="E34" s="17">
        <v>11372584.66</v>
      </c>
      <c r="F34" s="17">
        <v>11712758.83</v>
      </c>
      <c r="G34" s="17">
        <v>37992062.659999996</v>
      </c>
      <c r="H34" s="17">
        <v>25096611.460000001</v>
      </c>
      <c r="I34" s="17">
        <v>8026871.0149999997</v>
      </c>
      <c r="J34" s="17">
        <v>11430398.68</v>
      </c>
      <c r="K34" s="17">
        <v>11728904.210000001</v>
      </c>
      <c r="L34">
        <v>4675358.7199999997</v>
      </c>
      <c r="M34">
        <v>4675358.7199999997</v>
      </c>
      <c r="N34">
        <v>491726.98300000001</v>
      </c>
      <c r="O34">
        <v>491726.98300000001</v>
      </c>
      <c r="Q34" s="18">
        <f t="shared" si="0"/>
        <v>-3.9999932050704956E-3</v>
      </c>
      <c r="R34" s="18">
        <f t="shared" si="1"/>
        <v>-1.1999994516372681E-2</v>
      </c>
      <c r="T34" s="19">
        <f t="shared" si="2"/>
        <v>0.10028349958508542</v>
      </c>
      <c r="U34">
        <f t="shared" si="3"/>
        <v>1.3137165109104485E-2</v>
      </c>
      <c r="V34">
        <f t="shared" si="4"/>
        <v>0.19682358041259024</v>
      </c>
      <c r="W34">
        <f t="shared" si="5"/>
        <v>-0.10967722487958818</v>
      </c>
      <c r="X34">
        <f t="shared" si="6"/>
        <v>-1.5174375068404502</v>
      </c>
      <c r="Y34">
        <f t="shared" si="7"/>
        <v>-0.42376581275948466</v>
      </c>
      <c r="AA34" s="20">
        <f t="shared" si="8"/>
        <v>-2.1057021112880214E-8</v>
      </c>
    </row>
    <row r="35" spans="1:27" x14ac:dyDescent="0.25">
      <c r="A35">
        <v>2045</v>
      </c>
      <c r="B35" s="17">
        <v>39033197.909999996</v>
      </c>
      <c r="C35" s="17">
        <v>25799110.75</v>
      </c>
      <c r="D35" s="17">
        <v>8318737.9210000001</v>
      </c>
      <c r="E35" s="17">
        <v>11648372.109999999</v>
      </c>
      <c r="F35" s="17">
        <v>12032254.43</v>
      </c>
      <c r="G35" s="17">
        <v>38986428.460000001</v>
      </c>
      <c r="H35" s="17">
        <v>25788979.93</v>
      </c>
      <c r="I35" s="17">
        <v>8234854.5590000004</v>
      </c>
      <c r="J35" s="17">
        <v>11710537.25</v>
      </c>
      <c r="K35" s="17">
        <v>12047174.84</v>
      </c>
      <c r="L35">
        <v>4793187.1749999998</v>
      </c>
      <c r="M35">
        <v>4793187.1749999998</v>
      </c>
      <c r="N35">
        <v>506044.3812</v>
      </c>
      <c r="O35">
        <v>506044.3812</v>
      </c>
      <c r="Q35" s="18">
        <f t="shared" si="0"/>
        <v>-2.7999952435493469E-3</v>
      </c>
      <c r="R35" s="18">
        <f t="shared" si="1"/>
        <v>-4.7999992966651917E-3</v>
      </c>
      <c r="T35" s="19">
        <f t="shared" si="2"/>
        <v>0.1199634125192528</v>
      </c>
      <c r="U35">
        <f t="shared" si="3"/>
        <v>2.5985504187422528E-2</v>
      </c>
      <c r="V35">
        <f t="shared" si="4"/>
        <v>0.21516041687701573</v>
      </c>
      <c r="W35">
        <f t="shared" si="5"/>
        <v>-0.12118250341518477</v>
      </c>
      <c r="X35">
        <f t="shared" si="6"/>
        <v>-1.3291826181408277</v>
      </c>
      <c r="Y35">
        <f t="shared" si="7"/>
        <v>-0.31902042893387833</v>
      </c>
      <c r="AA35" s="20">
        <f t="shared" si="8"/>
        <v>-5.1300007020138594E-9</v>
      </c>
    </row>
    <row r="36" spans="1:27" x14ac:dyDescent="0.25">
      <c r="A36">
        <v>2046</v>
      </c>
      <c r="B36" s="17">
        <v>40058977.659999996</v>
      </c>
      <c r="C36" s="17">
        <v>26513846.850000001</v>
      </c>
      <c r="D36" s="17">
        <v>8539856.3959999997</v>
      </c>
      <c r="E36" s="17">
        <v>11930435.119999999</v>
      </c>
      <c r="F36" s="17">
        <v>12359233.91</v>
      </c>
      <c r="G36" s="17">
        <v>40003196.859999999</v>
      </c>
      <c r="H36" s="17">
        <v>26497855.199999999</v>
      </c>
      <c r="I36" s="17">
        <v>8446699.4220000003</v>
      </c>
      <c r="J36" s="17">
        <v>11997372.93</v>
      </c>
      <c r="K36" s="17">
        <v>12372803.890000001</v>
      </c>
      <c r="L36">
        <v>4913294.5420000004</v>
      </c>
      <c r="M36">
        <v>4913294.5420000004</v>
      </c>
      <c r="N36">
        <v>520778.65279999998</v>
      </c>
      <c r="O36">
        <v>520778.65279999998</v>
      </c>
      <c r="Q36" s="18">
        <f t="shared" si="0"/>
        <v>-9.1999918222427368E-3</v>
      </c>
      <c r="R36" s="18">
        <f t="shared" si="1"/>
        <v>-3.1999945640563965E-3</v>
      </c>
      <c r="T36" s="19">
        <f t="shared" si="2"/>
        <v>0.13944085567765274</v>
      </c>
      <c r="U36">
        <f t="shared" si="3"/>
        <v>3.9975930063713076E-2</v>
      </c>
      <c r="V36">
        <f t="shared" si="4"/>
        <v>0.23287382337473589</v>
      </c>
      <c r="W36">
        <f t="shared" si="5"/>
        <v>-0.133408912759586</v>
      </c>
      <c r="X36">
        <f t="shared" si="6"/>
        <v>-1.2000152382182416</v>
      </c>
      <c r="Y36">
        <f t="shared" si="7"/>
        <v>-0.2432733126810869</v>
      </c>
      <c r="AA36" s="20">
        <f t="shared" si="8"/>
        <v>1.4998789765741094E-8</v>
      </c>
    </row>
    <row r="37" spans="1:27" x14ac:dyDescent="0.25">
      <c r="A37">
        <v>2047</v>
      </c>
      <c r="B37" s="17">
        <v>41109465.369999997</v>
      </c>
      <c r="C37" s="17">
        <v>27245596.920000002</v>
      </c>
      <c r="D37" s="17">
        <v>8765346.352</v>
      </c>
      <c r="E37" s="17">
        <v>12220443.310000001</v>
      </c>
      <c r="F37" s="17">
        <v>12694222.880000001</v>
      </c>
      <c r="G37" s="17">
        <v>41044723</v>
      </c>
      <c r="H37" s="17">
        <v>27223320.120000001</v>
      </c>
      <c r="I37" s="17">
        <v>8662867.6640000008</v>
      </c>
      <c r="J37" s="17">
        <v>12292593.279999999</v>
      </c>
      <c r="K37" s="17">
        <v>12706359.720000001</v>
      </c>
      <c r="L37">
        <v>5036359.7280000001</v>
      </c>
      <c r="M37">
        <v>5036359.7280000001</v>
      </c>
      <c r="N37">
        <v>535941.93570000003</v>
      </c>
      <c r="O37">
        <v>535941.93570000003</v>
      </c>
      <c r="Q37" s="18">
        <f t="shared" si="0"/>
        <v>-4.2999982833862305E-3</v>
      </c>
      <c r="R37" s="18">
        <f t="shared" si="1"/>
        <v>7.7000036835670471E-3</v>
      </c>
      <c r="T37" s="19">
        <f t="shared" si="2"/>
        <v>0.15773616013925462</v>
      </c>
      <c r="U37">
        <f t="shared" si="3"/>
        <v>5.4274455695557805E-2</v>
      </c>
      <c r="V37">
        <f t="shared" si="4"/>
        <v>0.24967567207115288</v>
      </c>
      <c r="W37">
        <f t="shared" si="5"/>
        <v>-0.14621399686384873</v>
      </c>
      <c r="X37">
        <f t="shared" si="6"/>
        <v>-1.1144165714045038</v>
      </c>
      <c r="Y37">
        <f t="shared" si="7"/>
        <v>-0.18746363471093744</v>
      </c>
      <c r="AA37" s="20">
        <f t="shared" si="8"/>
        <v>2.9236392640186182E-8</v>
      </c>
    </row>
    <row r="38" spans="1:27" x14ac:dyDescent="0.25">
      <c r="A38">
        <v>2048</v>
      </c>
      <c r="B38" s="17">
        <v>42187198.219999999</v>
      </c>
      <c r="C38" s="17">
        <v>27994810.16</v>
      </c>
      <c r="D38" s="17">
        <v>8995678.6490000002</v>
      </c>
      <c r="E38" s="17">
        <v>12520056.26</v>
      </c>
      <c r="F38" s="17">
        <v>13037971.289999999</v>
      </c>
      <c r="G38" s="17">
        <v>42113929.990000002</v>
      </c>
      <c r="H38" s="17">
        <v>27966118.649999999</v>
      </c>
      <c r="I38" s="17">
        <v>8883955.1860000007</v>
      </c>
      <c r="J38" s="17">
        <v>12597869.109999999</v>
      </c>
      <c r="K38" s="17">
        <v>13048637.390000001</v>
      </c>
      <c r="L38">
        <v>5163077.716</v>
      </c>
      <c r="M38">
        <v>5163077.716</v>
      </c>
      <c r="N38">
        <v>551546.72120000003</v>
      </c>
      <c r="O38">
        <v>551546.72120000003</v>
      </c>
      <c r="Q38" s="18">
        <f t="shared" si="0"/>
        <v>-3.8000047206878662E-3</v>
      </c>
      <c r="R38" s="18">
        <f t="shared" si="1"/>
        <v>3.1999871134757996E-3</v>
      </c>
      <c r="T38" s="19">
        <f t="shared" si="2"/>
        <v>0.17397623545793994</v>
      </c>
      <c r="U38">
        <f t="shared" si="3"/>
        <v>6.8128312904574703E-2</v>
      </c>
      <c r="V38">
        <f t="shared" si="4"/>
        <v>0.26528861834201845</v>
      </c>
      <c r="W38">
        <f t="shared" si="5"/>
        <v>-0.15944071241021693</v>
      </c>
      <c r="X38">
        <f t="shared" si="6"/>
        <v>-1.0620271569274038</v>
      </c>
      <c r="Y38">
        <f t="shared" si="7"/>
        <v>-0.14557605663466919</v>
      </c>
      <c r="AA38" s="20">
        <f t="shared" si="8"/>
        <v>1.6621563708740794E-8</v>
      </c>
    </row>
    <row r="39" spans="1:27" x14ac:dyDescent="0.25">
      <c r="A39">
        <v>2049</v>
      </c>
      <c r="B39" s="17">
        <v>43295381.060000002</v>
      </c>
      <c r="C39" s="17">
        <v>28762572.59</v>
      </c>
      <c r="D39" s="17">
        <v>9231477.8599999994</v>
      </c>
      <c r="E39" s="17">
        <v>12831003.32</v>
      </c>
      <c r="F39" s="17">
        <v>13391467.85</v>
      </c>
      <c r="G39" s="17">
        <v>43214305.079999998</v>
      </c>
      <c r="H39" s="17">
        <v>28727540.640000001</v>
      </c>
      <c r="I39" s="17">
        <v>9110705.6510000005</v>
      </c>
      <c r="J39" s="17">
        <v>12914932.359999999</v>
      </c>
      <c r="K39" s="17">
        <v>13400668.720000001</v>
      </c>
      <c r="L39">
        <v>5294189.2740000002</v>
      </c>
      <c r="M39">
        <v>5294189.2740000002</v>
      </c>
      <c r="N39">
        <v>567605.86439999996</v>
      </c>
      <c r="O39">
        <v>567605.86439999996</v>
      </c>
      <c r="Q39" s="18">
        <f t="shared" si="0"/>
        <v>-1.6000047326087952E-3</v>
      </c>
      <c r="R39" s="18">
        <f t="shared" si="1"/>
        <v>-1.0600000619888306E-2</v>
      </c>
      <c r="T39" s="19">
        <f t="shared" si="2"/>
        <v>0.18761375394076296</v>
      </c>
      <c r="U39">
        <f t="shared" si="3"/>
        <v>8.1065633093360484E-2</v>
      </c>
      <c r="V39">
        <f t="shared" si="4"/>
        <v>0.27947275508981845</v>
      </c>
      <c r="W39">
        <f t="shared" si="5"/>
        <v>-0.17292461341598855</v>
      </c>
      <c r="X39">
        <f t="shared" si="6"/>
        <v>-1.0351899539172364</v>
      </c>
      <c r="Y39">
        <f t="shared" si="7"/>
        <v>-0.11348453635713771</v>
      </c>
      <c r="AA39" s="20">
        <f t="shared" si="8"/>
        <v>-2.0826427443720874E-8</v>
      </c>
    </row>
    <row r="40" spans="1:27" x14ac:dyDescent="0.25">
      <c r="A40">
        <v>2050</v>
      </c>
      <c r="B40" s="17">
        <v>44437989.229999997</v>
      </c>
      <c r="C40" s="17">
        <v>29550576.559999999</v>
      </c>
      <c r="D40" s="17">
        <v>9473560.1669999994</v>
      </c>
      <c r="E40" s="17">
        <v>13155169.119999999</v>
      </c>
      <c r="F40" s="17">
        <v>13755965.65</v>
      </c>
      <c r="G40" s="17">
        <v>44350020.420000002</v>
      </c>
      <c r="H40" s="17">
        <v>29509415.640000001</v>
      </c>
      <c r="I40" s="17">
        <v>9344021.38199999</v>
      </c>
      <c r="J40" s="17">
        <v>13245664.949999999</v>
      </c>
      <c r="K40" s="17">
        <v>13763730.58</v>
      </c>
      <c r="L40">
        <v>5430516.4309999999</v>
      </c>
      <c r="M40">
        <v>5430516.4309999999</v>
      </c>
      <c r="N40">
        <v>584132.59459999995</v>
      </c>
      <c r="O40">
        <v>584132.59459999995</v>
      </c>
      <c r="Q40" s="18">
        <f t="shared" si="0"/>
        <v>-7.3999986052513123E-3</v>
      </c>
      <c r="R40" s="18">
        <f t="shared" si="1"/>
        <v>-2.4000108242034912E-3</v>
      </c>
      <c r="T40" s="19">
        <f t="shared" si="2"/>
        <v>0.19835122772644542</v>
      </c>
      <c r="U40">
        <f t="shared" si="3"/>
        <v>9.2809247008685106E-2</v>
      </c>
      <c r="V40">
        <f t="shared" si="4"/>
        <v>0.29208280801963116</v>
      </c>
      <c r="W40">
        <f t="shared" si="5"/>
        <v>-0.18654083857579526</v>
      </c>
      <c r="X40">
        <f t="shared" si="6"/>
        <v>-1.0287263178847741</v>
      </c>
      <c r="Y40">
        <f t="shared" si="7"/>
        <v>-8.8269126296015021E-2</v>
      </c>
      <c r="AA40" s="20">
        <f t="shared" si="8"/>
        <v>1.1273924432897431E-8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50312.56929562</v>
      </c>
      <c r="E2" s="33">
        <f>SUMIFS('DATA 2'!E$68:E$100,'DATA 2'!$A$68:$A$100,$A2)</f>
        <v>51795.771956079996</v>
      </c>
      <c r="F2" s="33">
        <f>SUMIFS('DATA 2'!F$68:F$100,'DATA 2'!$A$68:$A$100,$A2)</f>
        <v>53318.790726260006</v>
      </c>
      <c r="G2" s="33">
        <f>SUMIFS('DATA 2'!G$68:G$100,'DATA 2'!$A$68:$A$100,$A2)</f>
        <v>54865.650181329998</v>
      </c>
      <c r="H2" s="33">
        <f>SUMIFS('DATA 2'!H$68:H$100,'DATA 2'!$A$68:$A$100,$A2)</f>
        <v>56427.596859280005</v>
      </c>
      <c r="I2" s="33">
        <f>SUMIFS('DATA 2'!I$68:I$100,'DATA 2'!$A$68:$A$100,$A2)</f>
        <v>58006.183715469997</v>
      </c>
      <c r="J2" s="33">
        <f>SUMIFS('DATA 2'!J$68:J$100,'DATA 2'!$A$68:$A$100,$A2)</f>
        <v>59604.896692089998</v>
      </c>
      <c r="K2" s="33">
        <f>SUMIFS('DATA 2'!K$68:K$100,'DATA 2'!$A$68:$A$100,$A2)</f>
        <v>61220.529336020001</v>
      </c>
      <c r="L2" s="33">
        <f>SUMIFS('DATA 2'!L$68:L$100,'DATA 2'!$A$68:$A$100,$A2)</f>
        <v>62855.987050799995</v>
      </c>
      <c r="M2" s="33">
        <f>SUMIFS('DATA 2'!M$68:M$100,'DATA 2'!$A$68:$A$100,$A2)</f>
        <v>64514.429032879998</v>
      </c>
      <c r="N2" s="33">
        <f>SUMIFS('DATA 2'!N$68:N$100,'DATA 2'!$A$68:$A$100,$A2)</f>
        <v>66198.156440229999</v>
      </c>
      <c r="O2" s="33">
        <f>SUMIFS('DATA 2'!O$68:O$100,'DATA 2'!$A$68:$A$100,$A2)</f>
        <v>67909.129245229997</v>
      </c>
      <c r="P2" s="33">
        <f>SUMIFS('DATA 2'!P$68:P$100,'DATA 2'!$A$68:$A$100,$A2)</f>
        <v>69657.511420670009</v>
      </c>
      <c r="Q2" s="33">
        <f>SUMIFS('DATA 2'!Q$68:Q$100,'DATA 2'!$A$68:$A$100,$A2)</f>
        <v>71456.163179669995</v>
      </c>
      <c r="R2" s="33">
        <f>SUMIFS('DATA 2'!R$68:R$100,'DATA 2'!$A$68:$A$100,$A2)</f>
        <v>73307.323120729998</v>
      </c>
      <c r="S2" s="33">
        <f>SUMIFS('DATA 2'!S$68:S$100,'DATA 2'!$A$68:$A$100,$A2)</f>
        <v>75213.704031040004</v>
      </c>
      <c r="T2" s="33">
        <f>SUMIFS('DATA 2'!T$68:T$100,'DATA 2'!$A$68:$A$100,$A2)</f>
        <v>77177.667506579994</v>
      </c>
      <c r="U2" s="33">
        <f>SUMIFS('DATA 2'!U$68:U$100,'DATA 2'!$A$68:$A$100,$A2)</f>
        <v>79204.819254679998</v>
      </c>
      <c r="V2" s="33">
        <f>SUMIFS('DATA 2'!V$68:V$100,'DATA 2'!$A$68:$A$100,$A2)</f>
        <v>81296.144730619912</v>
      </c>
      <c r="W2" s="33">
        <f>SUMIFS('DATA 2'!W$68:W$100,'DATA 2'!$A$68:$A$100,$A2)</f>
        <v>83451.639090719997</v>
      </c>
      <c r="X2" s="33">
        <f>SUMIFS('DATA 2'!X$68:X$100,'DATA 2'!$A$68:$A$100,$A2)</f>
        <v>85670.627316409998</v>
      </c>
      <c r="Y2" s="33">
        <f>SUMIFS('DATA 2'!Y$68:Y$100,'DATA 2'!$A$68:$A$100,$A2)</f>
        <v>87951.995163300002</v>
      </c>
      <c r="Z2" s="33">
        <f>SUMIFS('DATA 2'!Z$68:Z$100,'DATA 2'!$A$68:$A$100,$A2)</f>
        <v>90294.391969129996</v>
      </c>
      <c r="AA2" s="33">
        <f>SUMIFS('DATA 2'!AA$68:AA$100,'DATA 2'!$A$68:$A$100,$A2)</f>
        <v>92696.380013850008</v>
      </c>
      <c r="AB2" s="33">
        <f>SUMIFS('DATA 2'!AB$68:AB$100,'DATA 2'!$A$68:$A$100,$A2)</f>
        <v>95156.54159049</v>
      </c>
      <c r="AC2" s="33">
        <f>SUMIFS('DATA 2'!AC$68:AC$100,'DATA 2'!$A$68:$A$100,$A2)</f>
        <v>97673.573086420001</v>
      </c>
      <c r="AD2" s="33">
        <f>SUMIFS('DATA 2'!AD$68:AD$100,'DATA 2'!$A$68:$A$100,$A2)</f>
        <v>100246.36691709001</v>
      </c>
      <c r="AE2" s="33">
        <f>SUMIFS('DATA 2'!AE$68:AE$100,'DATA 2'!$A$68:$A$100,$A2)</f>
        <v>102878.24174935</v>
      </c>
      <c r="AF2" s="33">
        <f>SUMIFS('DATA 2'!AF$68:AF$100,'DATA 2'!$A$68:$A$100,$A2)</f>
        <v>105576.11684517001</v>
      </c>
      <c r="AG2" s="33">
        <f>SUMIFS('DATA 2'!AG$68:AG$100,'DATA 2'!$A$68:$A$100,$A2)</f>
        <v>108338.71319957</v>
      </c>
      <c r="AH2" s="33">
        <f>SUMIFS('DATA 2'!AH$68:AH$100,'DATA 2'!$A$68:$A$100,$A2)</f>
        <v>111165.63988348999</v>
      </c>
      <c r="AI2" s="33">
        <f>SUMIFS('DATA 2'!AI$68:AI$100,'DATA 2'!$A$68:$A$100,$A2)</f>
        <v>114057.67554358</v>
      </c>
      <c r="AJ2" s="33">
        <f>SUMIFS('DATA 2'!AJ$68:AJ$100,'DATA 2'!$A$68:$A$100,$A2)</f>
        <v>117016.89634929999</v>
      </c>
      <c r="AK2" s="33">
        <f>SUMIFS('DATA 2'!AK$68:AK$100,'DATA 2'!$A$68:$A$100,$A2)</f>
        <v>120046.82346073001</v>
      </c>
      <c r="AL2" s="33">
        <f>SUMIFS('DATA 2'!AL$68:AL$100,'DATA 2'!$A$68:$A$100,$A2)</f>
        <v>123152.75939518999</v>
      </c>
      <c r="AM2" s="33">
        <f>SUMIFS('DATA 2'!AM$68:AM$100,'DATA 2'!$A$68:$A$100,$A2)</f>
        <v>126341.90176445</v>
      </c>
      <c r="AN2" s="33">
        <f>SUMIFS('DATA 2'!AN$68:AN$100,'DATA 2'!$A$68:$A$100,$A2)</f>
        <v>129623.54614959999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811969.47704399994</v>
      </c>
      <c r="E3" s="33">
        <f>SUMIFS('DATA 2'!E$68:E$100,'DATA 2'!$A$68:$A$100,$A3)</f>
        <v>835088.67638199998</v>
      </c>
      <c r="F3" s="33">
        <f>SUMIFS('DATA 2'!F$68:F$100,'DATA 2'!$A$68:$A$100,$A3)</f>
        <v>858423.48366000003</v>
      </c>
      <c r="G3" s="33">
        <f>SUMIFS('DATA 2'!G$68:G$100,'DATA 2'!$A$68:$A$100,$A3)</f>
        <v>882272.09228600003</v>
      </c>
      <c r="H3" s="33">
        <f>SUMIFS('DATA 2'!H$68:H$100,'DATA 2'!$A$68:$A$100,$A3)</f>
        <v>906710.68828699994</v>
      </c>
      <c r="I3" s="33">
        <f>SUMIFS('DATA 2'!I$68:I$100,'DATA 2'!$A$68:$A$100,$A3)</f>
        <v>931898.51158500009</v>
      </c>
      <c r="J3" s="33">
        <f>SUMIFS('DATA 2'!J$68:J$100,'DATA 2'!$A$68:$A$100,$A3)</f>
        <v>957854.5564280001</v>
      </c>
      <c r="K3" s="33">
        <f>SUMIFS('DATA 2'!K$68:K$100,'DATA 2'!$A$68:$A$100,$A3)</f>
        <v>984228.53671899997</v>
      </c>
      <c r="L3" s="33">
        <f>SUMIFS('DATA 2'!L$68:L$100,'DATA 2'!$A$68:$A$100,$A3)</f>
        <v>1011123.0507739999</v>
      </c>
      <c r="M3" s="33">
        <f>SUMIFS('DATA 2'!M$68:M$100,'DATA 2'!$A$68:$A$100,$A3)</f>
        <v>1038712.2063799999</v>
      </c>
      <c r="N3" s="33">
        <f>SUMIFS('DATA 2'!N$68:N$100,'DATA 2'!$A$68:$A$100,$A3)</f>
        <v>1067065.8138899999</v>
      </c>
      <c r="O3" s="33">
        <f>SUMIFS('DATA 2'!O$68:O$100,'DATA 2'!$A$68:$A$100,$A3)</f>
        <v>1096176.57076</v>
      </c>
      <c r="P3" s="33">
        <f>SUMIFS('DATA 2'!P$68:P$100,'DATA 2'!$A$68:$A$100,$A3)</f>
        <v>1125962.31577</v>
      </c>
      <c r="Q3" s="33">
        <f>SUMIFS('DATA 2'!Q$68:Q$100,'DATA 2'!$A$68:$A$100,$A3)</f>
        <v>1156895.8317</v>
      </c>
      <c r="R3" s="33">
        <f>SUMIFS('DATA 2'!R$68:R$100,'DATA 2'!$A$68:$A$100,$A3)</f>
        <v>1188794.0411999999</v>
      </c>
      <c r="S3" s="33">
        <f>SUMIFS('DATA 2'!S$68:S$100,'DATA 2'!$A$68:$A$100,$A3)</f>
        <v>1221543.0131600001</v>
      </c>
      <c r="T3" s="33">
        <f>SUMIFS('DATA 2'!T$68:T$100,'DATA 2'!$A$68:$A$100,$A3)</f>
        <v>1255107.1221</v>
      </c>
      <c r="U3" s="33">
        <f>SUMIFS('DATA 2'!U$68:U$100,'DATA 2'!$A$68:$A$100,$A3)</f>
        <v>1289612.4792499999</v>
      </c>
      <c r="V3" s="33">
        <f>SUMIFS('DATA 2'!V$68:V$100,'DATA 2'!$A$68:$A$100,$A3)</f>
        <v>1325018.5165300001</v>
      </c>
      <c r="W3" s="33">
        <f>SUMIFS('DATA 2'!W$68:W$100,'DATA 2'!$A$68:$A$100,$A3)</f>
        <v>1361293.8825300001</v>
      </c>
      <c r="X3" s="33">
        <f>SUMIFS('DATA 2'!X$68:X$100,'DATA 2'!$A$68:$A$100,$A3)</f>
        <v>1398418.1261099998</v>
      </c>
      <c r="Y3" s="33">
        <f>SUMIFS('DATA 2'!Y$68:Y$100,'DATA 2'!$A$68:$A$100,$A3)</f>
        <v>1436374.6043199999</v>
      </c>
      <c r="Z3" s="33">
        <f>SUMIFS('DATA 2'!Z$68:Z$100,'DATA 2'!$A$68:$A$100,$A3)</f>
        <v>1475147.5615699999</v>
      </c>
      <c r="AA3" s="33">
        <f>SUMIFS('DATA 2'!AA$68:AA$100,'DATA 2'!$A$68:$A$100,$A3)</f>
        <v>1514721.65751</v>
      </c>
      <c r="AB3" s="33">
        <f>SUMIFS('DATA 2'!AB$68:AB$100,'DATA 2'!$A$68:$A$100,$A3)</f>
        <v>1555082.62977</v>
      </c>
      <c r="AC3" s="33">
        <f>SUMIFS('DATA 2'!AC$68:AC$100,'DATA 2'!$A$68:$A$100,$A3)</f>
        <v>1596218.7372700002</v>
      </c>
      <c r="AD3" s="33">
        <f>SUMIFS('DATA 2'!AD$68:AD$100,'DATA 2'!$A$68:$A$100,$A3)</f>
        <v>1638122.5280999998</v>
      </c>
      <c r="AE3" s="33">
        <f>SUMIFS('DATA 2'!AE$68:AE$100,'DATA 2'!$A$68:$A$100,$A3)</f>
        <v>1680574.67509</v>
      </c>
      <c r="AF3" s="33">
        <f>SUMIFS('DATA 2'!AF$68:AF$100,'DATA 2'!$A$68:$A$100,$A3)</f>
        <v>1723869.03125</v>
      </c>
      <c r="AG3" s="33">
        <f>SUMIFS('DATA 2'!AG$68:AG$100,'DATA 2'!$A$68:$A$100,$A3)</f>
        <v>1767869.9878399998</v>
      </c>
      <c r="AH3" s="33">
        <f>SUMIFS('DATA 2'!AH$68:AH$100,'DATA 2'!$A$68:$A$100,$A3)</f>
        <v>1812542.8445200003</v>
      </c>
      <c r="AI3" s="33">
        <f>SUMIFS('DATA 2'!AI$68:AI$100,'DATA 2'!$A$68:$A$100,$A3)</f>
        <v>1857945.69888</v>
      </c>
      <c r="AJ3" s="33">
        <f>SUMIFS('DATA 2'!AJ$68:AJ$100,'DATA 2'!$A$68:$A$100,$A3)</f>
        <v>1904186.8588100001</v>
      </c>
      <c r="AK3" s="33">
        <f>SUMIFS('DATA 2'!AK$68:AK$100,'DATA 2'!$A$68:$A$100,$A3)</f>
        <v>1951404.8459000001</v>
      </c>
      <c r="AL3" s="33">
        <f>SUMIFS('DATA 2'!AL$68:AL$100,'DATA 2'!$A$68:$A$100,$A3)</f>
        <v>1999764.0822500002</v>
      </c>
      <c r="AM3" s="33">
        <f>SUMIFS('DATA 2'!AM$68:AM$100,'DATA 2'!$A$68:$A$100,$A3)</f>
        <v>2049458.4979699999</v>
      </c>
      <c r="AN3" s="33">
        <f>SUMIFS('DATA 2'!AN$68:AN$100,'DATA 2'!$A$68:$A$100,$A3)</f>
        <v>2100717.2078200001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175540.91129750002</v>
      </c>
      <c r="E4" s="33">
        <f>SUMIFS('DATA 2'!E$68:E$100,'DATA 2'!$A$68:$A$100,$A4)</f>
        <v>180880.78186069999</v>
      </c>
      <c r="F4" s="33">
        <f>SUMIFS('DATA 2'!F$68:F$100,'DATA 2'!$A$68:$A$100,$A4)</f>
        <v>186302.17087590002</v>
      </c>
      <c r="G4" s="33">
        <f>SUMIFS('DATA 2'!G$68:G$100,'DATA 2'!$A$68:$A$100,$A4)</f>
        <v>191961.65949790002</v>
      </c>
      <c r="H4" s="33">
        <f>SUMIFS('DATA 2'!H$68:H$100,'DATA 2'!$A$68:$A$100,$A4)</f>
        <v>197797.99172039999</v>
      </c>
      <c r="I4" s="33">
        <f>SUMIFS('DATA 2'!I$68:I$100,'DATA 2'!$A$68:$A$100,$A4)</f>
        <v>203755.2894252</v>
      </c>
      <c r="J4" s="33">
        <f>SUMIFS('DATA 2'!J$68:J$100,'DATA 2'!$A$68:$A$100,$A4)</f>
        <v>209824.1354994</v>
      </c>
      <c r="K4" s="33">
        <f>SUMIFS('DATA 2'!K$68:K$100,'DATA 2'!$A$68:$A$100,$A4)</f>
        <v>215998.73957939999</v>
      </c>
      <c r="L4" s="33">
        <f>SUMIFS('DATA 2'!L$68:L$100,'DATA 2'!$A$68:$A$100,$A4)</f>
        <v>222351.44510499999</v>
      </c>
      <c r="M4" s="33">
        <f>SUMIFS('DATA 2'!M$68:M$100,'DATA 2'!$A$68:$A$100,$A4)</f>
        <v>228961.19013850004</v>
      </c>
      <c r="N4" s="33">
        <f>SUMIFS('DATA 2'!N$68:N$100,'DATA 2'!$A$68:$A$100,$A4)</f>
        <v>235883.85344269997</v>
      </c>
      <c r="O4" s="33">
        <f>SUMIFS('DATA 2'!O$68:O$100,'DATA 2'!$A$68:$A$100,$A4)</f>
        <v>243161.78834229999</v>
      </c>
      <c r="P4" s="33">
        <f>SUMIFS('DATA 2'!P$68:P$100,'DATA 2'!$A$68:$A$100,$A4)</f>
        <v>250601.08575309999</v>
      </c>
      <c r="Q4" s="33">
        <f>SUMIFS('DATA 2'!Q$68:Q$100,'DATA 2'!$A$68:$A$100,$A4)</f>
        <v>258267.30695950001</v>
      </c>
      <c r="R4" s="33">
        <f>SUMIFS('DATA 2'!R$68:R$100,'DATA 2'!$A$68:$A$100,$A4)</f>
        <v>266150.001743</v>
      </c>
      <c r="S4" s="33">
        <f>SUMIFS('DATA 2'!S$68:S$100,'DATA 2'!$A$68:$A$100,$A4)</f>
        <v>274259.57154700003</v>
      </c>
      <c r="T4" s="33">
        <f>SUMIFS('DATA 2'!T$68:T$100,'DATA 2'!$A$68:$A$100,$A4)</f>
        <v>282611.92779700004</v>
      </c>
      <c r="U4" s="33">
        <f>SUMIFS('DATA 2'!U$68:U$100,'DATA 2'!$A$68:$A$100,$A4)</f>
        <v>291228.98141800001</v>
      </c>
      <c r="V4" s="33">
        <f>SUMIFS('DATA 2'!V$68:V$100,'DATA 2'!$A$68:$A$100,$A4)</f>
        <v>300124.24384100002</v>
      </c>
      <c r="W4" s="33">
        <f>SUMIFS('DATA 2'!W$68:W$100,'DATA 2'!$A$68:$A$100,$A4)</f>
        <v>309304.05805300002</v>
      </c>
      <c r="X4" s="33">
        <f>SUMIFS('DATA 2'!X$68:X$100,'DATA 2'!$A$68:$A$100,$A4)</f>
        <v>318770.28460099996</v>
      </c>
      <c r="Y4" s="33">
        <f>SUMIFS('DATA 2'!Y$68:Y$100,'DATA 2'!$A$68:$A$100,$A4)</f>
        <v>328521.98467400001</v>
      </c>
      <c r="Z4" s="33">
        <f>SUMIFS('DATA 2'!Z$68:Z$100,'DATA 2'!$A$68:$A$100,$A4)</f>
        <v>338556.56213399995</v>
      </c>
      <c r="AA4" s="33">
        <f>SUMIFS('DATA 2'!AA$68:AA$100,'DATA 2'!$A$68:$A$100,$A4)</f>
        <v>348870.52176499995</v>
      </c>
      <c r="AB4" s="33">
        <f>SUMIFS('DATA 2'!AB$68:AB$100,'DATA 2'!$A$68:$A$100,$A4)</f>
        <v>359460.00563799997</v>
      </c>
      <c r="AC4" s="33">
        <f>SUMIFS('DATA 2'!AC$68:AC$100,'DATA 2'!$A$68:$A$100,$A4)</f>
        <v>370321.23548300005</v>
      </c>
      <c r="AD4" s="33">
        <f>SUMIFS('DATA 2'!AD$68:AD$100,'DATA 2'!$A$68:$A$100,$A4)</f>
        <v>381450.91877300001</v>
      </c>
      <c r="AE4" s="33">
        <f>SUMIFS('DATA 2'!AE$68:AE$100,'DATA 2'!$A$68:$A$100,$A4)</f>
        <v>392566.736707</v>
      </c>
      <c r="AF4" s="33">
        <f>SUMIFS('DATA 2'!AF$68:AF$100,'DATA 2'!$A$68:$A$100,$A4)</f>
        <v>403762.49940799997</v>
      </c>
      <c r="AG4" s="33">
        <f>SUMIFS('DATA 2'!AG$68:AG$100,'DATA 2'!$A$68:$A$100,$A4)</f>
        <v>415050.91653799999</v>
      </c>
      <c r="AH4" s="33">
        <f>SUMIFS('DATA 2'!AH$68:AH$100,'DATA 2'!$A$68:$A$100,$A4)</f>
        <v>426446.78130100004</v>
      </c>
      <c r="AI4" s="33">
        <f>SUMIFS('DATA 2'!AI$68:AI$100,'DATA 2'!$A$68:$A$100,$A4)</f>
        <v>437963.642498</v>
      </c>
      <c r="AJ4" s="33">
        <f>SUMIFS('DATA 2'!AJ$68:AJ$100,'DATA 2'!$A$68:$A$100,$A4)</f>
        <v>449614.00555200002</v>
      </c>
      <c r="AK4" s="33">
        <f>SUMIFS('DATA 2'!AK$68:AK$100,'DATA 2'!$A$68:$A$100,$A4)</f>
        <v>461412.03569600004</v>
      </c>
      <c r="AL4" s="33">
        <f>SUMIFS('DATA 2'!AL$68:AL$100,'DATA 2'!$A$68:$A$100,$A4)</f>
        <v>473376.48687299999</v>
      </c>
      <c r="AM4" s="33">
        <f>SUMIFS('DATA 2'!AM$68:AM$100,'DATA 2'!$A$68:$A$100,$A4)</f>
        <v>485532.62345900002</v>
      </c>
      <c r="AN4" s="33">
        <f>SUMIFS('DATA 2'!AN$68:AN$100,'DATA 2'!$A$68:$A$100,$A4)</f>
        <v>497913.59247600002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2099372.5172000001</v>
      </c>
      <c r="E5" s="33">
        <f>SUMIFS('DATA 2'!E$68:E$100,'DATA 2'!$A$68:$A$100,$A5)</f>
        <v>2160114.5447999998</v>
      </c>
      <c r="F5" s="33">
        <f>SUMIFS('DATA 2'!F$68:F$100,'DATA 2'!$A$68:$A$100,$A5)</f>
        <v>2221886.2363</v>
      </c>
      <c r="G5" s="33">
        <f>SUMIFS('DATA 2'!G$68:G$100,'DATA 2'!$A$68:$A$100,$A5)</f>
        <v>2284710.0819999999</v>
      </c>
      <c r="H5" s="33">
        <f>SUMIFS('DATA 2'!H$68:H$100,'DATA 2'!$A$68:$A$100,$A5)</f>
        <v>2348551.1356000002</v>
      </c>
      <c r="I5" s="33">
        <f>SUMIFS('DATA 2'!I$68:I$100,'DATA 2'!$A$68:$A$100,$A5)</f>
        <v>2413691.5616000001</v>
      </c>
      <c r="J5" s="33">
        <f>SUMIFS('DATA 2'!J$68:J$100,'DATA 2'!$A$68:$A$100,$A5)</f>
        <v>2480211.3602</v>
      </c>
      <c r="K5" s="33">
        <f>SUMIFS('DATA 2'!K$68:K$100,'DATA 2'!$A$68:$A$100,$A5)</f>
        <v>2547428.3045000001</v>
      </c>
      <c r="L5" s="33">
        <f>SUMIFS('DATA 2'!L$68:L$100,'DATA 2'!$A$68:$A$100,$A5)</f>
        <v>2615614.7265000003</v>
      </c>
      <c r="M5" s="33">
        <f>SUMIFS('DATA 2'!M$68:M$100,'DATA 2'!$A$68:$A$100,$A5)</f>
        <v>2685195.7527000001</v>
      </c>
      <c r="N5" s="33">
        <f>SUMIFS('DATA 2'!N$68:N$100,'DATA 2'!$A$68:$A$100,$A5)</f>
        <v>2756363.1377000003</v>
      </c>
      <c r="O5" s="33">
        <f>SUMIFS('DATA 2'!O$68:O$100,'DATA 2'!$A$68:$A$100,$A5)</f>
        <v>2829148.3229999999</v>
      </c>
      <c r="P5" s="33">
        <f>SUMIFS('DATA 2'!P$68:P$100,'DATA 2'!$A$68:$A$100,$A5)</f>
        <v>2903932.5291000004</v>
      </c>
      <c r="Q5" s="33">
        <f>SUMIFS('DATA 2'!Q$68:Q$100,'DATA 2'!$A$68:$A$100,$A5)</f>
        <v>2981755.9660999998</v>
      </c>
      <c r="R5" s="33">
        <f>SUMIFS('DATA 2'!R$68:R$100,'DATA 2'!$A$68:$A$100,$A5)</f>
        <v>3062217.2844000002</v>
      </c>
      <c r="S5" s="33">
        <f>SUMIFS('DATA 2'!S$68:S$100,'DATA 2'!$A$68:$A$100,$A5)</f>
        <v>3145112.6578000002</v>
      </c>
      <c r="T5" s="33">
        <f>SUMIFS('DATA 2'!T$68:T$100,'DATA 2'!$A$68:$A$100,$A5)</f>
        <v>3230393.4674000004</v>
      </c>
      <c r="U5" s="33">
        <f>SUMIFS('DATA 2'!U$68:U$100,'DATA 2'!$A$68:$A$100,$A5)</f>
        <v>3318301.0229000002</v>
      </c>
      <c r="V5" s="33">
        <f>SUMIFS('DATA 2'!V$68:V$100,'DATA 2'!$A$68:$A$100,$A5)</f>
        <v>3408784.9647999997</v>
      </c>
      <c r="W5" s="33">
        <f>SUMIFS('DATA 2'!W$68:W$100,'DATA 2'!$A$68:$A$100,$A5)</f>
        <v>3501781.7307000002</v>
      </c>
      <c r="X5" s="33">
        <f>SUMIFS('DATA 2'!X$68:X$100,'DATA 2'!$A$68:$A$100,$A5)</f>
        <v>3597230.9084000001</v>
      </c>
      <c r="Y5" s="33">
        <f>SUMIFS('DATA 2'!Y$68:Y$100,'DATA 2'!$A$68:$A$100,$A5)</f>
        <v>3695070.5085</v>
      </c>
      <c r="Z5" s="33">
        <f>SUMIFS('DATA 2'!Z$68:Z$100,'DATA 2'!$A$68:$A$100,$A5)</f>
        <v>3795236.4431000003</v>
      </c>
      <c r="AA5" s="33">
        <f>SUMIFS('DATA 2'!AA$68:AA$100,'DATA 2'!$A$68:$A$100,$A5)</f>
        <v>3897664.4345000004</v>
      </c>
      <c r="AB5" s="33">
        <f>SUMIFS('DATA 2'!AB$68:AB$100,'DATA 2'!$A$68:$A$100,$A5)</f>
        <v>4002292.7604999999</v>
      </c>
      <c r="AC5" s="33">
        <f>SUMIFS('DATA 2'!AC$68:AC$100,'DATA 2'!$A$68:$A$100,$A5)</f>
        <v>4109066.0833999999</v>
      </c>
      <c r="AD5" s="33">
        <f>SUMIFS('DATA 2'!AD$68:AD$100,'DATA 2'!$A$68:$A$100,$A5)</f>
        <v>4217939.6131999996</v>
      </c>
      <c r="AE5" s="33">
        <f>SUMIFS('DATA 2'!AE$68:AE$100,'DATA 2'!$A$68:$A$100,$A5)</f>
        <v>4328929.8854</v>
      </c>
      <c r="AF5" s="33">
        <f>SUMIFS('DATA 2'!AF$68:AF$100,'DATA 2'!$A$68:$A$100,$A5)</f>
        <v>4442677.1167000001</v>
      </c>
      <c r="AG5" s="33">
        <f>SUMIFS('DATA 2'!AG$68:AG$100,'DATA 2'!$A$68:$A$100,$A5)</f>
        <v>4558773.9088000003</v>
      </c>
      <c r="AH5" s="33">
        <f>SUMIFS('DATA 2'!AH$68:AH$100,'DATA 2'!$A$68:$A$100,$A5)</f>
        <v>4677056.1344999997</v>
      </c>
      <c r="AI5" s="33">
        <f>SUMIFS('DATA 2'!AI$68:AI$100,'DATA 2'!$A$68:$A$100,$A5)</f>
        <v>4797569.1961000003</v>
      </c>
      <c r="AJ5" s="33">
        <f>SUMIFS('DATA 2'!AJ$68:AJ$100,'DATA 2'!$A$68:$A$100,$A5)</f>
        <v>4920478.4222999997</v>
      </c>
      <c r="AK5" s="33">
        <f>SUMIFS('DATA 2'!AK$68:AK$100,'DATA 2'!$A$68:$A$100,$A5)</f>
        <v>5046030.5999999996</v>
      </c>
      <c r="AL5" s="33">
        <f>SUMIFS('DATA 2'!AL$68:AL$100,'DATA 2'!$A$68:$A$100,$A5)</f>
        <v>5174550.7193</v>
      </c>
      <c r="AM5" s="33">
        <f>SUMIFS('DATA 2'!AM$68:AM$100,'DATA 2'!$A$68:$A$100,$A5)</f>
        <v>5306448.6016999995</v>
      </c>
      <c r="AN5" s="33">
        <f>SUMIFS('DATA 2'!AN$68:AN$100,'DATA 2'!$A$68:$A$100,$A5)</f>
        <v>5442231.5299999993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385318.78204000002</v>
      </c>
      <c r="E6" s="33">
        <f>SUMIFS('DATA 2'!E$68:E$100,'DATA 2'!$A$68:$A$100,$A6)</f>
        <v>395143.07861000003</v>
      </c>
      <c r="F6" s="33">
        <f>SUMIFS('DATA 2'!F$68:F$100,'DATA 2'!$A$68:$A$100,$A6)</f>
        <v>405551.33895</v>
      </c>
      <c r="G6" s="33">
        <f>SUMIFS('DATA 2'!G$68:G$100,'DATA 2'!$A$68:$A$100,$A6)</f>
        <v>416937.49830000004</v>
      </c>
      <c r="H6" s="33">
        <f>SUMIFS('DATA 2'!H$68:H$100,'DATA 2'!$A$68:$A$100,$A6)</f>
        <v>429104.45174000005</v>
      </c>
      <c r="I6" s="33">
        <f>SUMIFS('DATA 2'!I$68:I$100,'DATA 2'!$A$68:$A$100,$A6)</f>
        <v>441468.88140999997</v>
      </c>
      <c r="J6" s="33">
        <f>SUMIFS('DATA 2'!J$68:J$100,'DATA 2'!$A$68:$A$100,$A6)</f>
        <v>453735.85963000002</v>
      </c>
      <c r="K6" s="33">
        <f>SUMIFS('DATA 2'!K$68:K$100,'DATA 2'!$A$68:$A$100,$A6)</f>
        <v>465524.29427000007</v>
      </c>
      <c r="L6" s="33">
        <f>SUMIFS('DATA 2'!L$68:L$100,'DATA 2'!$A$68:$A$100,$A6)</f>
        <v>476964.11366000003</v>
      </c>
      <c r="M6" s="33">
        <f>SUMIFS('DATA 2'!M$68:M$100,'DATA 2'!$A$68:$A$100,$A6)</f>
        <v>488394.30078000005</v>
      </c>
      <c r="N6" s="33">
        <f>SUMIFS('DATA 2'!N$68:N$100,'DATA 2'!$A$68:$A$100,$A6)</f>
        <v>499913.55035999999</v>
      </c>
      <c r="O6" s="33">
        <f>SUMIFS('DATA 2'!O$68:O$100,'DATA 2'!$A$68:$A$100,$A6)</f>
        <v>511475.54521999997</v>
      </c>
      <c r="P6" s="33">
        <f>SUMIFS('DATA 2'!P$68:P$100,'DATA 2'!$A$68:$A$100,$A6)</f>
        <v>523450.22150000004</v>
      </c>
      <c r="Q6" s="33">
        <f>SUMIFS('DATA 2'!Q$68:Q$100,'DATA 2'!$A$68:$A$100,$A6)</f>
        <v>536714.71108000004</v>
      </c>
      <c r="R6" s="33">
        <f>SUMIFS('DATA 2'!R$68:R$100,'DATA 2'!$A$68:$A$100,$A6)</f>
        <v>550738.80882999999</v>
      </c>
      <c r="S6" s="33">
        <f>SUMIFS('DATA 2'!S$68:S$100,'DATA 2'!$A$68:$A$100,$A6)</f>
        <v>565283.16342999996</v>
      </c>
      <c r="T6" s="33">
        <f>SUMIFS('DATA 2'!T$68:T$100,'DATA 2'!$A$68:$A$100,$A6)</f>
        <v>580273.15798999998</v>
      </c>
      <c r="U6" s="33">
        <f>SUMIFS('DATA 2'!U$68:U$100,'DATA 2'!$A$68:$A$100,$A6)</f>
        <v>595640.5631899999</v>
      </c>
      <c r="V6" s="33">
        <f>SUMIFS('DATA 2'!V$68:V$100,'DATA 2'!$A$68:$A$100,$A6)</f>
        <v>611403.42414999998</v>
      </c>
      <c r="W6" s="33">
        <f>SUMIFS('DATA 2'!W$68:W$100,'DATA 2'!$A$68:$A$100,$A6)</f>
        <v>627558.1760199999</v>
      </c>
      <c r="X6" s="33">
        <f>SUMIFS('DATA 2'!X$68:X$100,'DATA 2'!$A$68:$A$100,$A6)</f>
        <v>644096.98193999997</v>
      </c>
      <c r="Y6" s="33">
        <f>SUMIFS('DATA 2'!Y$68:Y$100,'DATA 2'!$A$68:$A$100,$A6)</f>
        <v>661011.78072999988</v>
      </c>
      <c r="Z6" s="33">
        <f>SUMIFS('DATA 2'!Z$68:Z$100,'DATA 2'!$A$68:$A$100,$A6)</f>
        <v>678294.95513000002</v>
      </c>
      <c r="AA6" s="33">
        <f>SUMIFS('DATA 2'!AA$68:AA$100,'DATA 2'!$A$68:$A$100,$A6)</f>
        <v>695939.57750999997</v>
      </c>
      <c r="AB6" s="33">
        <f>SUMIFS('DATA 2'!AB$68:AB$100,'DATA 2'!$A$68:$A$100,$A6)</f>
        <v>713939.83197000006</v>
      </c>
      <c r="AC6" s="33">
        <f>SUMIFS('DATA 2'!AC$68:AC$100,'DATA 2'!$A$68:$A$100,$A6)</f>
        <v>732291.76240999997</v>
      </c>
      <c r="AD6" s="33">
        <f>SUMIFS('DATA 2'!AD$68:AD$100,'DATA 2'!$A$68:$A$100,$A6)</f>
        <v>750994.21230999986</v>
      </c>
      <c r="AE6" s="33">
        <f>SUMIFS('DATA 2'!AE$68:AE$100,'DATA 2'!$A$68:$A$100,$A6)</f>
        <v>769587.62524999992</v>
      </c>
      <c r="AF6" s="33">
        <f>SUMIFS('DATA 2'!AF$68:AF$100,'DATA 2'!$A$68:$A$100,$A6)</f>
        <v>789101.53570000012</v>
      </c>
      <c r="AG6" s="33">
        <f>SUMIFS('DATA 2'!AG$68:AG$100,'DATA 2'!$A$68:$A$100,$A6)</f>
        <v>809241.07788000011</v>
      </c>
      <c r="AH6" s="33">
        <f>SUMIFS('DATA 2'!AH$68:AH$100,'DATA 2'!$A$68:$A$100,$A6)</f>
        <v>829868.31794999994</v>
      </c>
      <c r="AI6" s="33">
        <f>SUMIFS('DATA 2'!AI$68:AI$100,'DATA 2'!$A$68:$A$100,$A6)</f>
        <v>850961.57066999993</v>
      </c>
      <c r="AJ6" s="33">
        <f>SUMIFS('DATA 2'!AJ$68:AJ$100,'DATA 2'!$A$68:$A$100,$A6)</f>
        <v>872547.10907999997</v>
      </c>
      <c r="AK6" s="33">
        <f>SUMIFS('DATA 2'!AK$68:AK$100,'DATA 2'!$A$68:$A$100,$A6)</f>
        <v>894674.99549</v>
      </c>
      <c r="AL6" s="33">
        <f>SUMIFS('DATA 2'!AL$68:AL$100,'DATA 2'!$A$68:$A$100,$A6)</f>
        <v>917409.95785000001</v>
      </c>
      <c r="AM6" s="33">
        <f>SUMIFS('DATA 2'!AM$68:AM$100,'DATA 2'!$A$68:$A$100,$A6)</f>
        <v>940833.44125999999</v>
      </c>
      <c r="AN6" s="33">
        <f>SUMIFS('DATA 2'!AN$68:AN$100,'DATA 2'!$A$68:$A$100,$A6)</f>
        <v>965042.89160999993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37540.987064251902</v>
      </c>
      <c r="E7" s="33">
        <f t="shared" si="0"/>
        <v>37855.159077024997</v>
      </c>
      <c r="F7" s="33">
        <f t="shared" si="0"/>
        <v>38022.749200829996</v>
      </c>
      <c r="G7" s="33">
        <f t="shared" si="0"/>
        <v>38240.462593189994</v>
      </c>
      <c r="H7" s="33">
        <f t="shared" si="0"/>
        <v>38694.512236500006</v>
      </c>
      <c r="I7" s="33">
        <f t="shared" si="0"/>
        <v>39261.398039100008</v>
      </c>
      <c r="J7" s="33">
        <f t="shared" si="0"/>
        <v>40302.141822599995</v>
      </c>
      <c r="K7" s="33">
        <f t="shared" si="0"/>
        <v>41816.347186899991</v>
      </c>
      <c r="L7" s="33">
        <f t="shared" si="0"/>
        <v>43830.492034269992</v>
      </c>
      <c r="M7" s="33">
        <f t="shared" si="0"/>
        <v>46484.424993330002</v>
      </c>
      <c r="N7" s="33">
        <f t="shared" si="0"/>
        <v>50050.765819760003</v>
      </c>
      <c r="O7" s="33">
        <f t="shared" si="0"/>
        <v>55000.072060231003</v>
      </c>
      <c r="P7" s="33">
        <f t="shared" si="0"/>
        <v>57767.151993738975</v>
      </c>
      <c r="Q7" s="33">
        <f t="shared" si="0"/>
        <v>60897.937847916997</v>
      </c>
      <c r="R7" s="33">
        <f t="shared" si="0"/>
        <v>64153.748714365996</v>
      </c>
      <c r="S7" s="33">
        <f t="shared" si="0"/>
        <v>67534.199181217016</v>
      </c>
      <c r="T7" s="33">
        <f t="shared" si="0"/>
        <v>71052.518651053004</v>
      </c>
      <c r="U7" s="33">
        <f t="shared" si="0"/>
        <v>75626.977813473597</v>
      </c>
      <c r="V7" s="33">
        <f t="shared" si="0"/>
        <v>80652.419233433509</v>
      </c>
      <c r="W7" s="33">
        <f t="shared" si="0"/>
        <v>86170.458519475898</v>
      </c>
      <c r="X7" s="33">
        <f t="shared" si="0"/>
        <v>92225.981490680802</v>
      </c>
      <c r="Y7" s="33">
        <f t="shared" si="0"/>
        <v>98864.100296642806</v>
      </c>
      <c r="Z7" s="33">
        <f t="shared" si="0"/>
        <v>106129.90047069971</v>
      </c>
      <c r="AA7" s="33">
        <f t="shared" si="0"/>
        <v>114067.8954011563</v>
      </c>
      <c r="AB7" s="33">
        <f t="shared" si="0"/>
        <v>122721.3384072457</v>
      </c>
      <c r="AC7" s="33">
        <f t="shared" si="0"/>
        <v>132131.48820465137</v>
      </c>
      <c r="AD7" s="33">
        <f t="shared" si="0"/>
        <v>142336.82619532503</v>
      </c>
      <c r="AE7" s="33">
        <f t="shared" si="0"/>
        <v>149629.76822194521</v>
      </c>
      <c r="AF7" s="33">
        <f t="shared" si="0"/>
        <v>156471.12795761658</v>
      </c>
      <c r="AG7" s="33">
        <f t="shared" si="0"/>
        <v>163161.54791877471</v>
      </c>
      <c r="AH7" s="33">
        <f t="shared" si="0"/>
        <v>169791.29666644099</v>
      </c>
      <c r="AI7" s="33">
        <f t="shared" si="0"/>
        <v>176356.77463630828</v>
      </c>
      <c r="AJ7" s="33">
        <f t="shared" si="0"/>
        <v>182856.1294789988</v>
      </c>
      <c r="AK7" s="33">
        <f t="shared" si="0"/>
        <v>189298.36333457706</v>
      </c>
      <c r="AL7" s="33">
        <f t="shared" si="0"/>
        <v>195701.18000224073</v>
      </c>
      <c r="AM7" s="33">
        <f t="shared" si="0"/>
        <v>202090.58477723392</v>
      </c>
      <c r="AN7" s="33">
        <f t="shared" si="0"/>
        <v>208492.61354328072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11096.23618</v>
      </c>
      <c r="E8" s="33">
        <f>SUMIFS('DATA 2'!E$68:E$100,'DATA 2'!$A$68:$A$100,$A8)</f>
        <v>11342.189640000001</v>
      </c>
      <c r="F8" s="33">
        <f>SUMIFS('DATA 2'!F$68:F$100,'DATA 2'!$A$68:$A$100,$A8)</f>
        <v>11540.389150000001</v>
      </c>
      <c r="G8" s="33">
        <f>SUMIFS('DATA 2'!G$68:G$100,'DATA 2'!$A$68:$A$100,$A8)</f>
        <v>11664.740949999999</v>
      </c>
      <c r="H8" s="33">
        <f>SUMIFS('DATA 2'!H$68:H$100,'DATA 2'!$A$68:$A$100,$A8)</f>
        <v>12264.9288</v>
      </c>
      <c r="I8" s="33">
        <f>SUMIFS('DATA 2'!I$68:I$100,'DATA 2'!$A$68:$A$100,$A8)</f>
        <v>12754.85974</v>
      </c>
      <c r="J8" s="33">
        <f>SUMIFS('DATA 2'!J$68:J$100,'DATA 2'!$A$68:$A$100,$A8)</f>
        <v>13059.01526</v>
      </c>
      <c r="K8" s="33">
        <f>SUMIFS('DATA 2'!K$68:K$100,'DATA 2'!$A$68:$A$100,$A8)</f>
        <v>13219.223120000001</v>
      </c>
      <c r="L8" s="33">
        <f>SUMIFS('DATA 2'!L$68:L$100,'DATA 2'!$A$68:$A$100,$A8)</f>
        <v>13270.43872</v>
      </c>
      <c r="M8" s="33">
        <f>SUMIFS('DATA 2'!M$68:M$100,'DATA 2'!$A$68:$A$100,$A8)</f>
        <v>13220.848040000001</v>
      </c>
      <c r="N8" s="33">
        <f>SUMIFS('DATA 2'!N$68:N$100,'DATA 2'!$A$68:$A$100,$A8)</f>
        <v>13050.052960000001</v>
      </c>
      <c r="O8" s="33">
        <f>SUMIFS('DATA 2'!O$68:O$100,'DATA 2'!$A$68:$A$100,$A8)</f>
        <v>12715.962320000001</v>
      </c>
      <c r="P8" s="33">
        <f>SUMIFS('DATA 2'!P$68:P$100,'DATA 2'!$A$68:$A$100,$A8)</f>
        <v>12783.076279999999</v>
      </c>
      <c r="Q8" s="33">
        <f>SUMIFS('DATA 2'!Q$68:Q$100,'DATA 2'!$A$68:$A$100,$A8)</f>
        <v>13019.08491</v>
      </c>
      <c r="R8" s="33">
        <f>SUMIFS('DATA 2'!R$68:R$100,'DATA 2'!$A$68:$A$100,$A8)</f>
        <v>13303.392889999999</v>
      </c>
      <c r="S8" s="33">
        <f>SUMIFS('DATA 2'!S$68:S$100,'DATA 2'!$A$68:$A$100,$A8)</f>
        <v>13600.756100000001</v>
      </c>
      <c r="T8" s="33">
        <f>SUMIFS('DATA 2'!T$68:T$100,'DATA 2'!$A$68:$A$100,$A8)</f>
        <v>13900.83418</v>
      </c>
      <c r="U8" s="33">
        <f>SUMIFS('DATA 2'!U$68:U$100,'DATA 2'!$A$68:$A$100,$A8)</f>
        <v>14195.477510000001</v>
      </c>
      <c r="V8" s="33">
        <f>SUMIFS('DATA 2'!V$68:V$100,'DATA 2'!$A$68:$A$100,$A8)</f>
        <v>14484.188120000001</v>
      </c>
      <c r="W8" s="33">
        <f>SUMIFS('DATA 2'!W$68:W$100,'DATA 2'!$A$68:$A$100,$A8)</f>
        <v>14763.230229999999</v>
      </c>
      <c r="X8" s="33">
        <f>SUMIFS('DATA 2'!X$68:X$100,'DATA 2'!$A$68:$A$100,$A8)</f>
        <v>15028.54415</v>
      </c>
      <c r="Y8" s="33">
        <f>SUMIFS('DATA 2'!Y$68:Y$100,'DATA 2'!$A$68:$A$100,$A8)</f>
        <v>15275.888440000001</v>
      </c>
      <c r="Z8" s="33">
        <f>SUMIFS('DATA 2'!Z$68:Z$100,'DATA 2'!$A$68:$A$100,$A8)</f>
        <v>15500.863310000001</v>
      </c>
      <c r="AA8" s="33">
        <f>SUMIFS('DATA 2'!AA$68:AA$100,'DATA 2'!$A$68:$A$100,$A8)</f>
        <v>15698.955889999999</v>
      </c>
      <c r="AB8" s="33">
        <f>SUMIFS('DATA 2'!AB$68:AB$100,'DATA 2'!$A$68:$A$100,$A8)</f>
        <v>15865.60687</v>
      </c>
      <c r="AC8" s="33">
        <f>SUMIFS('DATA 2'!AC$68:AC$100,'DATA 2'!$A$68:$A$100,$A8)</f>
        <v>15996.298510000001</v>
      </c>
      <c r="AD8" s="33">
        <f>SUMIFS('DATA 2'!AD$68:AD$100,'DATA 2'!$A$68:$A$100,$A8)</f>
        <v>16086.66101</v>
      </c>
      <c r="AE8" s="33">
        <f>SUMIFS('DATA 2'!AE$68:AE$100,'DATA 2'!$A$68:$A$100,$A8)</f>
        <v>16535.566770000001</v>
      </c>
      <c r="AF8" s="33">
        <f>SUMIFS('DATA 2'!AF$68:AF$100,'DATA 2'!$A$68:$A$100,$A8)</f>
        <v>17025.206429999998</v>
      </c>
      <c r="AG8" s="33">
        <f>SUMIFS('DATA 2'!AG$68:AG$100,'DATA 2'!$A$68:$A$100,$A8)</f>
        <v>17470.48775</v>
      </c>
      <c r="AH8" s="33">
        <f>SUMIFS('DATA 2'!AH$68:AH$100,'DATA 2'!$A$68:$A$100,$A8)</f>
        <v>17870.250680000001</v>
      </c>
      <c r="AI8" s="33">
        <f>SUMIFS('DATA 2'!AI$68:AI$100,'DATA 2'!$A$68:$A$100,$A8)</f>
        <v>18236.84143</v>
      </c>
      <c r="AJ8" s="33">
        <f>SUMIFS('DATA 2'!AJ$68:AJ$100,'DATA 2'!$A$68:$A$100,$A8)</f>
        <v>18581.089309999999</v>
      </c>
      <c r="AK8" s="33">
        <f>SUMIFS('DATA 2'!AK$68:AK$100,'DATA 2'!$A$68:$A$100,$A8)</f>
        <v>18910.629990000001</v>
      </c>
      <c r="AL8" s="33">
        <f>SUMIFS('DATA 2'!AL$68:AL$100,'DATA 2'!$A$68:$A$100,$A8)</f>
        <v>19230.811870000001</v>
      </c>
      <c r="AM8" s="33">
        <f>SUMIFS('DATA 2'!AM$68:AM$100,'DATA 2'!$A$68:$A$100,$A8)</f>
        <v>19545.81911</v>
      </c>
      <c r="AN8" s="33">
        <f>SUMIFS('DATA 2'!AN$68:AN$100,'DATA 2'!$A$68:$A$100,$A8)</f>
        <v>19858.888900000002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944.27853140000002</v>
      </c>
      <c r="E9" s="33">
        <f>SUMIFS('DATA 2'!E$68:E$100,'DATA 2'!$A$68:$A$100,$A9)</f>
        <v>1174.068614</v>
      </c>
      <c r="F9" s="33">
        <f>SUMIFS('DATA 2'!F$68:F$100,'DATA 2'!$A$68:$A$100,$A9)</f>
        <v>1461.3249679999999</v>
      </c>
      <c r="G9" s="33">
        <f>SUMIFS('DATA 2'!G$68:G$100,'DATA 2'!$A$68:$A$100,$A9)</f>
        <v>1813.233555</v>
      </c>
      <c r="H9" s="33">
        <f>SUMIFS('DATA 2'!H$68:H$100,'DATA 2'!$A$68:$A$100,$A9)</f>
        <v>2260.0771060000002</v>
      </c>
      <c r="I9" s="33">
        <f>SUMIFS('DATA 2'!I$68:I$100,'DATA 2'!$A$68:$A$100,$A9)</f>
        <v>2734.0519599999998</v>
      </c>
      <c r="J9" s="33">
        <f>SUMIFS('DATA 2'!J$68:J$100,'DATA 2'!$A$68:$A$100,$A9)</f>
        <v>3264.4244560000002</v>
      </c>
      <c r="K9" s="33">
        <f>SUMIFS('DATA 2'!K$68:K$100,'DATA 2'!$A$68:$A$100,$A9)</f>
        <v>3874.70129</v>
      </c>
      <c r="L9" s="33">
        <f>SUMIFS('DATA 2'!L$68:L$100,'DATA 2'!$A$68:$A$100,$A9)</f>
        <v>4580.6692620000003</v>
      </c>
      <c r="M9" s="33">
        <f>SUMIFS('DATA 2'!M$68:M$100,'DATA 2'!$A$68:$A$100,$A9)</f>
        <v>5389.5574550000001</v>
      </c>
      <c r="N9" s="33">
        <f>SUMIFS('DATA 2'!N$68:N$100,'DATA 2'!$A$68:$A$100,$A9)</f>
        <v>6292.4212950000001</v>
      </c>
      <c r="O9" s="33">
        <f>SUMIFS('DATA 2'!O$68:O$100,'DATA 2'!$A$68:$A$100,$A9)</f>
        <v>7255.9394570000004</v>
      </c>
      <c r="P9" s="33">
        <f>SUMIFS('DATA 2'!P$68:P$100,'DATA 2'!$A$68:$A$100,$A9)</f>
        <v>8257.4171229999902</v>
      </c>
      <c r="Q9" s="33">
        <f>SUMIFS('DATA 2'!Q$68:Q$100,'DATA 2'!$A$68:$A$100,$A9)</f>
        <v>9424.4993849999901</v>
      </c>
      <c r="R9" s="33">
        <f>SUMIFS('DATA 2'!R$68:R$100,'DATA 2'!$A$68:$A$100,$A9)</f>
        <v>10731.710429999999</v>
      </c>
      <c r="S9" s="33">
        <f>SUMIFS('DATA 2'!S$68:S$100,'DATA 2'!$A$68:$A$100,$A9)</f>
        <v>12195.01923</v>
      </c>
      <c r="T9" s="33">
        <f>SUMIFS('DATA 2'!T$68:T$100,'DATA 2'!$A$68:$A$100,$A9)</f>
        <v>13830.077429999999</v>
      </c>
      <c r="U9" s="33">
        <f>SUMIFS('DATA 2'!U$68:U$100,'DATA 2'!$A$68:$A$100,$A9)</f>
        <v>15289.02203</v>
      </c>
      <c r="V9" s="33">
        <f>SUMIFS('DATA 2'!V$68:V$100,'DATA 2'!$A$68:$A$100,$A9)</f>
        <v>16854.89702</v>
      </c>
      <c r="W9" s="33">
        <f>SUMIFS('DATA 2'!W$68:W$100,'DATA 2'!$A$68:$A$100,$A9)</f>
        <v>18525.974979999999</v>
      </c>
      <c r="X9" s="33">
        <f>SUMIFS('DATA 2'!X$68:X$100,'DATA 2'!$A$68:$A$100,$A9)</f>
        <v>20300.446189999999</v>
      </c>
      <c r="Y9" s="33">
        <f>SUMIFS('DATA 2'!Y$68:Y$100,'DATA 2'!$A$68:$A$100,$A9)</f>
        <v>22174.9133</v>
      </c>
      <c r="Z9" s="33">
        <f>SUMIFS('DATA 2'!Z$68:Z$100,'DATA 2'!$A$68:$A$100,$A9)</f>
        <v>24144.17366</v>
      </c>
      <c r="AA9" s="33">
        <f>SUMIFS('DATA 2'!AA$68:AA$100,'DATA 2'!$A$68:$A$100,$A9)</f>
        <v>26201.064890000001</v>
      </c>
      <c r="AB9" s="33">
        <f>SUMIFS('DATA 2'!AB$68:AB$100,'DATA 2'!$A$68:$A$100,$A9)</f>
        <v>28336.347440000001</v>
      </c>
      <c r="AC9" s="33">
        <f>SUMIFS('DATA 2'!AC$68:AC$100,'DATA 2'!$A$68:$A$100,$A9)</f>
        <v>30538.643319999999</v>
      </c>
      <c r="AD9" s="33">
        <f>SUMIFS('DATA 2'!AD$68:AD$100,'DATA 2'!$A$68:$A$100,$A9)</f>
        <v>32794.4378</v>
      </c>
      <c r="AE9" s="33">
        <f>SUMIFS('DATA 2'!AE$68:AE$100,'DATA 2'!$A$68:$A$100,$A9)</f>
        <v>35035.315340000001</v>
      </c>
      <c r="AF9" s="33">
        <f>SUMIFS('DATA 2'!AF$68:AF$100,'DATA 2'!$A$68:$A$100,$A9)</f>
        <v>37050.303469999999</v>
      </c>
      <c r="AG9" s="33">
        <f>SUMIFS('DATA 2'!AG$68:AG$100,'DATA 2'!$A$68:$A$100,$A9)</f>
        <v>38889.480819999997</v>
      </c>
      <c r="AH9" s="33">
        <f>SUMIFS('DATA 2'!AH$68:AH$100,'DATA 2'!$A$68:$A$100,$A9)</f>
        <v>40621.354330000002</v>
      </c>
      <c r="AI9" s="33">
        <f>SUMIFS('DATA 2'!AI$68:AI$100,'DATA 2'!$A$68:$A$100,$A9)</f>
        <v>42279.981339999998</v>
      </c>
      <c r="AJ9" s="33">
        <f>SUMIFS('DATA 2'!AJ$68:AJ$100,'DATA 2'!$A$68:$A$100,$A9)</f>
        <v>43884.79004</v>
      </c>
      <c r="AK9" s="33">
        <f>SUMIFS('DATA 2'!AK$68:AK$100,'DATA 2'!$A$68:$A$100,$A9)</f>
        <v>45448.305849999997</v>
      </c>
      <c r="AL9" s="33">
        <f>SUMIFS('DATA 2'!AL$68:AL$100,'DATA 2'!$A$68:$A$100,$A9)</f>
        <v>46979.923970000003</v>
      </c>
      <c r="AM9" s="33">
        <f>SUMIFS('DATA 2'!AM$68:AM$100,'DATA 2'!$A$68:$A$100,$A9)</f>
        <v>48488.318469999998</v>
      </c>
      <c r="AN9" s="33">
        <f>SUMIFS('DATA 2'!AN$68:AN$100,'DATA 2'!$A$68:$A$100,$A9)</f>
        <v>49980.684549999998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642.28709519999995</v>
      </c>
      <c r="E10" s="33">
        <f>SUMIFS('DATA 2'!E$68:E$100,'DATA 2'!$A$68:$A$100,$A10)</f>
        <v>634.83318080000004</v>
      </c>
      <c r="F10" s="33">
        <f>SUMIFS('DATA 2'!F$68:F$100,'DATA 2'!$A$68:$A$100,$A10)</f>
        <v>622.14413039999999</v>
      </c>
      <c r="G10" s="33">
        <f>SUMIFS('DATA 2'!G$68:G$100,'DATA 2'!$A$68:$A$100,$A10)</f>
        <v>604.40925530000004</v>
      </c>
      <c r="H10" s="33">
        <f>SUMIFS('DATA 2'!H$68:H$100,'DATA 2'!$A$68:$A$100,$A10)</f>
        <v>668.44733240000005</v>
      </c>
      <c r="I10" s="33">
        <f>SUMIFS('DATA 2'!I$68:I$100,'DATA 2'!$A$68:$A$100,$A10)</f>
        <v>755.63392699999997</v>
      </c>
      <c r="J10" s="33">
        <f>SUMIFS('DATA 2'!J$68:J$100,'DATA 2'!$A$68:$A$100,$A10)</f>
        <v>852.46700810000004</v>
      </c>
      <c r="K10" s="33">
        <f>SUMIFS('DATA 2'!K$68:K$100,'DATA 2'!$A$68:$A$100,$A10)</f>
        <v>958.0918471</v>
      </c>
      <c r="L10" s="33">
        <f>SUMIFS('DATA 2'!L$68:L$100,'DATA 2'!$A$68:$A$100,$A10)</f>
        <v>1073.90446</v>
      </c>
      <c r="M10" s="33">
        <f>SUMIFS('DATA 2'!M$68:M$100,'DATA 2'!$A$68:$A$100,$A10)</f>
        <v>1200.398091</v>
      </c>
      <c r="N10" s="33">
        <f>SUMIFS('DATA 2'!N$68:N$100,'DATA 2'!$A$68:$A$100,$A10)</f>
        <v>1335.320952</v>
      </c>
      <c r="O10" s="33">
        <f>SUMIFS('DATA 2'!O$68:O$100,'DATA 2'!$A$68:$A$100,$A10)</f>
        <v>1472.3581240000001</v>
      </c>
      <c r="P10" s="33">
        <f>SUMIFS('DATA 2'!P$68:P$100,'DATA 2'!$A$68:$A$100,$A10)</f>
        <v>1545.4032079999999</v>
      </c>
      <c r="Q10" s="33">
        <f>SUMIFS('DATA 2'!Q$68:Q$100,'DATA 2'!$A$68:$A$100,$A10)</f>
        <v>1598.6833220000001</v>
      </c>
      <c r="R10" s="33">
        <f>SUMIFS('DATA 2'!R$68:R$100,'DATA 2'!$A$68:$A$100,$A10)</f>
        <v>1642.999272</v>
      </c>
      <c r="S10" s="33">
        <f>SUMIFS('DATA 2'!S$68:S$100,'DATA 2'!$A$68:$A$100,$A10)</f>
        <v>1681.752518</v>
      </c>
      <c r="T10" s="33">
        <f>SUMIFS('DATA 2'!T$68:T$100,'DATA 2'!$A$68:$A$100,$A10)</f>
        <v>1715.9315389999999</v>
      </c>
      <c r="U10" s="33">
        <f>SUMIFS('DATA 2'!U$68:U$100,'DATA 2'!$A$68:$A$100,$A10)</f>
        <v>1774.0916420000001</v>
      </c>
      <c r="V10" s="33">
        <f>SUMIFS('DATA 2'!V$68:V$100,'DATA 2'!$A$68:$A$100,$A10)</f>
        <v>1839.7649650000001</v>
      </c>
      <c r="W10" s="33">
        <f>SUMIFS('DATA 2'!W$68:W$100,'DATA 2'!$A$68:$A$100,$A10)</f>
        <v>1906.6875150000001</v>
      </c>
      <c r="X10" s="33">
        <f>SUMIFS('DATA 2'!X$68:X$100,'DATA 2'!$A$68:$A$100,$A10)</f>
        <v>1972.3494430000001</v>
      </c>
      <c r="Y10" s="33">
        <f>SUMIFS('DATA 2'!Y$68:Y$100,'DATA 2'!$A$68:$A$100,$A10)</f>
        <v>2035.3813500000001</v>
      </c>
      <c r="Z10" s="33">
        <f>SUMIFS('DATA 2'!Z$68:Z$100,'DATA 2'!$A$68:$A$100,$A10)</f>
        <v>2094.7484450000002</v>
      </c>
      <c r="AA10" s="33">
        <f>SUMIFS('DATA 2'!AA$68:AA$100,'DATA 2'!$A$68:$A$100,$A10)</f>
        <v>2149.5094089999998</v>
      </c>
      <c r="AB10" s="33">
        <f>SUMIFS('DATA 2'!AB$68:AB$100,'DATA 2'!$A$68:$A$100,$A10)</f>
        <v>2198.7535229999999</v>
      </c>
      <c r="AC10" s="33">
        <f>SUMIFS('DATA 2'!AC$68:AC$100,'DATA 2'!$A$68:$A$100,$A10)</f>
        <v>2241.595742</v>
      </c>
      <c r="AD10" s="33">
        <f>SUMIFS('DATA 2'!AD$68:AD$100,'DATA 2'!$A$68:$A$100,$A10)</f>
        <v>2277.1914550000001</v>
      </c>
      <c r="AE10" s="33">
        <f>SUMIFS('DATA 2'!AE$68:AE$100,'DATA 2'!$A$68:$A$100,$A10)</f>
        <v>2360.142816</v>
      </c>
      <c r="AF10" s="33">
        <f>SUMIFS('DATA 2'!AF$68:AF$100,'DATA 2'!$A$68:$A$100,$A10)</f>
        <v>2447.0250129999999</v>
      </c>
      <c r="AG10" s="33">
        <f>SUMIFS('DATA 2'!AG$68:AG$100,'DATA 2'!$A$68:$A$100,$A10)</f>
        <v>2525.82555</v>
      </c>
      <c r="AH10" s="33">
        <f>SUMIFS('DATA 2'!AH$68:AH$100,'DATA 2'!$A$68:$A$100,$A10)</f>
        <v>2596.191092</v>
      </c>
      <c r="AI10" s="33">
        <f>SUMIFS('DATA 2'!AI$68:AI$100,'DATA 2'!$A$68:$A$100,$A10)</f>
        <v>2659.7131599999998</v>
      </c>
      <c r="AJ10" s="33">
        <f>SUMIFS('DATA 2'!AJ$68:AJ$100,'DATA 2'!$A$68:$A$100,$A10)</f>
        <v>2717.8188679999998</v>
      </c>
      <c r="AK10" s="33">
        <f>SUMIFS('DATA 2'!AK$68:AK$100,'DATA 2'!$A$68:$A$100,$A10)</f>
        <v>2771.5218770000001</v>
      </c>
      <c r="AL10" s="33">
        <f>SUMIFS('DATA 2'!AL$68:AL$100,'DATA 2'!$A$68:$A$100,$A10)</f>
        <v>2821.5408640000001</v>
      </c>
      <c r="AM10" s="33">
        <f>SUMIFS('DATA 2'!AM$68:AM$100,'DATA 2'!$A$68:$A$100,$A10)</f>
        <v>2868.4535040000001</v>
      </c>
      <c r="AN10" s="33">
        <f>SUMIFS('DATA 2'!AN$68:AN$100,'DATA 2'!$A$68:$A$100,$A10)</f>
        <v>2912.7203039999999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8.821115764</v>
      </c>
      <c r="E11" s="33">
        <f>SUMIFS('DATA 2'!E$68:E$100,'DATA 2'!$A$68:$A$100,$A11)</f>
        <v>17.799009269999999</v>
      </c>
      <c r="F11" s="33">
        <f>SUMIFS('DATA 2'!F$68:F$100,'DATA 2'!$A$68:$A$100,$A11)</f>
        <v>36.256621619999997</v>
      </c>
      <c r="G11" s="33">
        <f>SUMIFS('DATA 2'!G$68:G$100,'DATA 2'!$A$68:$A$100,$A11)</f>
        <v>74.233940090000004</v>
      </c>
      <c r="H11" s="33">
        <f>SUMIFS('DATA 2'!H$68:H$100,'DATA 2'!$A$68:$A$100,$A11)</f>
        <v>141.68559279999999</v>
      </c>
      <c r="I11" s="33">
        <f>SUMIFS('DATA 2'!I$68:I$100,'DATA 2'!$A$68:$A$100,$A11)</f>
        <v>263.85055890000001</v>
      </c>
      <c r="J11" s="33">
        <f>SUMIFS('DATA 2'!J$68:J$100,'DATA 2'!$A$68:$A$100,$A11)</f>
        <v>485.85139859999998</v>
      </c>
      <c r="K11" s="33">
        <f>SUMIFS('DATA 2'!K$68:K$100,'DATA 2'!$A$68:$A$100,$A11)</f>
        <v>889.20228980000002</v>
      </c>
      <c r="L11" s="33">
        <f>SUMIFS('DATA 2'!L$68:L$100,'DATA 2'!$A$68:$A$100,$A11)</f>
        <v>1618.7123759999999</v>
      </c>
      <c r="M11" s="33">
        <f>SUMIFS('DATA 2'!M$68:M$100,'DATA 2'!$A$68:$A$100,$A11)</f>
        <v>2927.1827680000001</v>
      </c>
      <c r="N11" s="33">
        <f>SUMIFS('DATA 2'!N$68:N$100,'DATA 2'!$A$68:$A$100,$A11)</f>
        <v>5241.7278900000001</v>
      </c>
      <c r="O11" s="33">
        <f>SUMIFS('DATA 2'!O$68:O$100,'DATA 2'!$A$68:$A$100,$A11)</f>
        <v>9252.2661100000005</v>
      </c>
      <c r="P11" s="33">
        <f>SUMIFS('DATA 2'!P$68:P$100,'DATA 2'!$A$68:$A$100,$A11)</f>
        <v>10239.98321</v>
      </c>
      <c r="Q11" s="33">
        <f>SUMIFS('DATA 2'!Q$68:Q$100,'DATA 2'!$A$68:$A$100,$A11)</f>
        <v>11257.69745</v>
      </c>
      <c r="R11" s="33">
        <f>SUMIFS('DATA 2'!R$68:R$100,'DATA 2'!$A$68:$A$100,$A11)</f>
        <v>12263.754870000001</v>
      </c>
      <c r="S11" s="33">
        <f>SUMIFS('DATA 2'!S$68:S$100,'DATA 2'!$A$68:$A$100,$A11)</f>
        <v>13263.187120000001</v>
      </c>
      <c r="T11" s="33">
        <f>SUMIFS('DATA 2'!T$68:T$100,'DATA 2'!$A$68:$A$100,$A11)</f>
        <v>14257.16912</v>
      </c>
      <c r="U11" s="33">
        <f>SUMIFS('DATA 2'!U$68:U$100,'DATA 2'!$A$68:$A$100,$A11)</f>
        <v>16762.26454</v>
      </c>
      <c r="V11" s="33">
        <f>SUMIFS('DATA 2'!V$68:V$100,'DATA 2'!$A$68:$A$100,$A11)</f>
        <v>19657.96961</v>
      </c>
      <c r="W11" s="33">
        <f>SUMIFS('DATA 2'!W$68:W$100,'DATA 2'!$A$68:$A$100,$A11)</f>
        <v>22991.310030000001</v>
      </c>
      <c r="X11" s="33">
        <f>SUMIFS('DATA 2'!X$68:X$100,'DATA 2'!$A$68:$A$100,$A11)</f>
        <v>26814.204119999999</v>
      </c>
      <c r="Y11" s="33">
        <f>SUMIFS('DATA 2'!Y$68:Y$100,'DATA 2'!$A$68:$A$100,$A11)</f>
        <v>31181.804800000002</v>
      </c>
      <c r="Z11" s="33">
        <f>SUMIFS('DATA 2'!Z$68:Z$100,'DATA 2'!$A$68:$A$100,$A11)</f>
        <v>36151.986640000003</v>
      </c>
      <c r="AA11" s="33">
        <f>SUMIFS('DATA 2'!AA$68:AA$100,'DATA 2'!$A$68:$A$100,$A11)</f>
        <v>41784.711710000003</v>
      </c>
      <c r="AB11" s="33">
        <f>SUMIFS('DATA 2'!AB$68:AB$100,'DATA 2'!$A$68:$A$100,$A11)</f>
        <v>48141.220119999998</v>
      </c>
      <c r="AC11" s="33">
        <f>SUMIFS('DATA 2'!AC$68:AC$100,'DATA 2'!$A$68:$A$100,$A11)</f>
        <v>55283.068039999998</v>
      </c>
      <c r="AD11" s="33">
        <f>SUMIFS('DATA 2'!AD$68:AD$100,'DATA 2'!$A$68:$A$100,$A11)</f>
        <v>63271.009789999996</v>
      </c>
      <c r="AE11" s="33">
        <f>SUMIFS('DATA 2'!AE$68:AE$100,'DATA 2'!$A$68:$A$100,$A11)</f>
        <v>68156.471969999999</v>
      </c>
      <c r="AF11" s="33">
        <f>SUMIFS('DATA 2'!AF$68:AF$100,'DATA 2'!$A$68:$A$100,$A11)</f>
        <v>72590.164300000004</v>
      </c>
      <c r="AG11" s="33">
        <f>SUMIFS('DATA 2'!AG$68:AG$100,'DATA 2'!$A$68:$A$100,$A11)</f>
        <v>76662.723490000004</v>
      </c>
      <c r="AH11" s="33">
        <f>SUMIFS('DATA 2'!AH$68:AH$100,'DATA 2'!$A$68:$A$100,$A11)</f>
        <v>80506.219530000002</v>
      </c>
      <c r="AI11" s="33">
        <f>SUMIFS('DATA 2'!AI$68:AI$100,'DATA 2'!$A$68:$A$100,$A11)</f>
        <v>84188.064559999999</v>
      </c>
      <c r="AJ11" s="33">
        <f>SUMIFS('DATA 2'!AJ$68:AJ$100,'DATA 2'!$A$68:$A$100,$A11)</f>
        <v>87748.041859999998</v>
      </c>
      <c r="AK11" s="33">
        <f>SUMIFS('DATA 2'!AK$68:AK$100,'DATA 2'!$A$68:$A$100,$A11)</f>
        <v>91212.784</v>
      </c>
      <c r="AL11" s="33">
        <f>SUMIFS('DATA 2'!AL$68:AL$100,'DATA 2'!$A$68:$A$100,$A11)</f>
        <v>94602.976290000006</v>
      </c>
      <c r="AM11" s="33">
        <f>SUMIFS('DATA 2'!AM$68:AM$100,'DATA 2'!$A$68:$A$100,$A11)</f>
        <v>97938.002900000007</v>
      </c>
      <c r="AN11" s="33">
        <f>SUMIFS('DATA 2'!AN$68:AN$100,'DATA 2'!$A$68:$A$100,$A11)</f>
        <v>101234.3521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354.88078990000002</v>
      </c>
      <c r="E12" s="33">
        <f>SUMIFS('DATA 2'!E$68:E$100,'DATA 2'!$A$68:$A$100,$A12)</f>
        <v>460.27770029999999</v>
      </c>
      <c r="F12" s="33">
        <f>SUMIFS('DATA 2'!F$68:F$100,'DATA 2'!$A$68:$A$100,$A12)</f>
        <v>609.04946540000003</v>
      </c>
      <c r="G12" s="33">
        <f>SUMIFS('DATA 2'!G$68:G$100,'DATA 2'!$A$68:$A$100,$A12)</f>
        <v>812.11788979999994</v>
      </c>
      <c r="H12" s="33">
        <f>SUMIFS('DATA 2'!H$68:H$100,'DATA 2'!$A$68:$A$100,$A12)</f>
        <v>999.87297230000001</v>
      </c>
      <c r="I12" s="33">
        <f>SUMIFS('DATA 2'!I$68:I$100,'DATA 2'!$A$68:$A$100,$A12)</f>
        <v>1172.760219</v>
      </c>
      <c r="J12" s="33">
        <f>SUMIFS('DATA 2'!J$68:J$100,'DATA 2'!$A$68:$A$100,$A12)</f>
        <v>1340.0044949999999</v>
      </c>
      <c r="K12" s="33">
        <f>SUMIFS('DATA 2'!K$68:K$100,'DATA 2'!$A$68:$A$100,$A12)</f>
        <v>1509.443984</v>
      </c>
      <c r="L12" s="33">
        <f>SUMIFS('DATA 2'!L$68:L$100,'DATA 2'!$A$68:$A$100,$A12)</f>
        <v>1684.8417609999999</v>
      </c>
      <c r="M12" s="33">
        <f>SUMIFS('DATA 2'!M$68:M$100,'DATA 2'!$A$68:$A$100,$A12)</f>
        <v>1865.686162</v>
      </c>
      <c r="N12" s="33">
        <f>SUMIFS('DATA 2'!N$68:N$100,'DATA 2'!$A$68:$A$100,$A12)</f>
        <v>2046.1517100000001</v>
      </c>
      <c r="O12" s="33">
        <f>SUMIFS('DATA 2'!O$68:O$100,'DATA 2'!$A$68:$A$100,$A12)</f>
        <v>2214.2200939999998</v>
      </c>
      <c r="P12" s="33">
        <f>SUMIFS('DATA 2'!P$68:P$100,'DATA 2'!$A$68:$A$100,$A12)</f>
        <v>2327.9181939999999</v>
      </c>
      <c r="Q12" s="33">
        <f>SUMIFS('DATA 2'!Q$68:Q$100,'DATA 2'!$A$68:$A$100,$A12)</f>
        <v>2424.443565</v>
      </c>
      <c r="R12" s="33">
        <f>SUMIFS('DATA 2'!R$68:R$100,'DATA 2'!$A$68:$A$100,$A12)</f>
        <v>2508.5076720000002</v>
      </c>
      <c r="S12" s="33">
        <f>SUMIFS('DATA 2'!S$68:S$100,'DATA 2'!$A$68:$A$100,$A12)</f>
        <v>2581.4603889999999</v>
      </c>
      <c r="T12" s="33">
        <f>SUMIFS('DATA 2'!T$68:T$100,'DATA 2'!$A$68:$A$100,$A12)</f>
        <v>2643.6059100000002</v>
      </c>
      <c r="U12" s="33">
        <f>SUMIFS('DATA 2'!U$68:U$100,'DATA 2'!$A$68:$A$100,$A12)</f>
        <v>2736.5132359999998</v>
      </c>
      <c r="V12" s="33">
        <f>SUMIFS('DATA 2'!V$68:V$100,'DATA 2'!$A$68:$A$100,$A12)</f>
        <v>2835.9770250000001</v>
      </c>
      <c r="W12" s="33">
        <f>SUMIFS('DATA 2'!W$68:W$100,'DATA 2'!$A$68:$A$100,$A12)</f>
        <v>2932.6454549999999</v>
      </c>
      <c r="X12" s="33">
        <f>SUMIFS('DATA 2'!X$68:X$100,'DATA 2'!$A$68:$A$100,$A12)</f>
        <v>3022.7432399999998</v>
      </c>
      <c r="Y12" s="33">
        <f>SUMIFS('DATA 2'!Y$68:Y$100,'DATA 2'!$A$68:$A$100,$A12)</f>
        <v>3104.2637960000002</v>
      </c>
      <c r="Z12" s="33">
        <f>SUMIFS('DATA 2'!Z$68:Z$100,'DATA 2'!$A$68:$A$100,$A12)</f>
        <v>3175.7923000000001</v>
      </c>
      <c r="AA12" s="33">
        <f>SUMIFS('DATA 2'!AA$68:AA$100,'DATA 2'!$A$68:$A$100,$A12)</f>
        <v>3236.1539269999998</v>
      </c>
      <c r="AB12" s="33">
        <f>SUMIFS('DATA 2'!AB$68:AB$100,'DATA 2'!$A$68:$A$100,$A12)</f>
        <v>3284.321312</v>
      </c>
      <c r="AC12" s="33">
        <f>SUMIFS('DATA 2'!AC$68:AC$100,'DATA 2'!$A$68:$A$100,$A12)</f>
        <v>3319.4038559999999</v>
      </c>
      <c r="AD12" s="33">
        <f>SUMIFS('DATA 2'!AD$68:AD$100,'DATA 2'!$A$68:$A$100,$A12)</f>
        <v>3340.6625560000002</v>
      </c>
      <c r="AE12" s="33">
        <f>SUMIFS('DATA 2'!AE$68:AE$100,'DATA 2'!$A$68:$A$100,$A12)</f>
        <v>2084.2650819999999</v>
      </c>
      <c r="AF12" s="33">
        <f>SUMIFS('DATA 2'!AF$68:AF$100,'DATA 2'!$A$68:$A$100,$A12)</f>
        <v>1082.43806</v>
      </c>
      <c r="AG12" s="33">
        <f>SUMIFS('DATA 2'!AG$68:AG$100,'DATA 2'!$A$68:$A$100,$A12)</f>
        <v>517.64783890000001</v>
      </c>
      <c r="AH12" s="33">
        <f>SUMIFS('DATA 2'!AH$68:AH$100,'DATA 2'!$A$68:$A$100,$A12)</f>
        <v>235.52043509999999</v>
      </c>
      <c r="AI12" s="33">
        <f>SUMIFS('DATA 2'!AI$68:AI$100,'DATA 2'!$A$68:$A$100,$A12)</f>
        <v>103.1336132</v>
      </c>
      <c r="AJ12" s="33">
        <f>SUMIFS('DATA 2'!AJ$68:AJ$100,'DATA 2'!$A$68:$A$100,$A12)</f>
        <v>43.709292810000001</v>
      </c>
      <c r="AK12" s="33">
        <f>SUMIFS('DATA 2'!AK$68:AK$100,'DATA 2'!$A$68:$A$100,$A12)</f>
        <v>18.02233798</v>
      </c>
      <c r="AL12" s="33">
        <f>SUMIFS('DATA 2'!AL$68:AL$100,'DATA 2'!$A$68:$A$100,$A12)</f>
        <v>7.2884178329999996</v>
      </c>
      <c r="AM12" s="33">
        <f>SUMIFS('DATA 2'!AM$68:AM$100,'DATA 2'!$A$68:$A$100,$A12)</f>
        <v>2.932815524</v>
      </c>
      <c r="AN12" s="33">
        <f>SUMIFS('DATA 2'!AN$68:AN$100,'DATA 2'!$A$68:$A$100,$A12)</f>
        <v>1.2028797950000001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549.7243575</v>
      </c>
      <c r="E13" s="33">
        <f>SUMIFS('DATA 2'!E$68:E$100,'DATA 2'!$A$68:$A$100,$A13)</f>
        <v>590.02545929999997</v>
      </c>
      <c r="F13" s="33">
        <f>SUMIFS('DATA 2'!F$68:F$100,'DATA 2'!$A$68:$A$100,$A13)</f>
        <v>633.14070679999998</v>
      </c>
      <c r="G13" s="33">
        <f>SUMIFS('DATA 2'!G$68:G$100,'DATA 2'!$A$68:$A$100,$A13)</f>
        <v>676.71533269999998</v>
      </c>
      <c r="H13" s="33">
        <f>SUMIFS('DATA 2'!H$68:H$100,'DATA 2'!$A$68:$A$100,$A13)</f>
        <v>732.74545680000006</v>
      </c>
      <c r="I13" s="33">
        <f>SUMIFS('DATA 2'!I$68:I$100,'DATA 2'!$A$68:$A$100,$A13)</f>
        <v>778.98430540000004</v>
      </c>
      <c r="J13" s="33">
        <f>SUMIFS('DATA 2'!J$68:J$100,'DATA 2'!$A$68:$A$100,$A13)</f>
        <v>814.33267130000002</v>
      </c>
      <c r="K13" s="33">
        <f>SUMIFS('DATA 2'!K$68:K$100,'DATA 2'!$A$68:$A$100,$A13)</f>
        <v>842.01953830000002</v>
      </c>
      <c r="L13" s="33">
        <f>SUMIFS('DATA 2'!L$68:L$100,'DATA 2'!$A$68:$A$100,$A13)</f>
        <v>864.10139170000002</v>
      </c>
      <c r="M13" s="33">
        <f>SUMIFS('DATA 2'!M$68:M$100,'DATA 2'!$A$68:$A$100,$A13)</f>
        <v>880.72503099999994</v>
      </c>
      <c r="N13" s="33">
        <f>SUMIFS('DATA 2'!N$68:N$100,'DATA 2'!$A$68:$A$100,$A13)</f>
        <v>890.01875849999999</v>
      </c>
      <c r="O13" s="33">
        <f>SUMIFS('DATA 2'!O$68:O$100,'DATA 2'!$A$68:$A$100,$A13)</f>
        <v>888.40718149999998</v>
      </c>
      <c r="P13" s="33">
        <f>SUMIFS('DATA 2'!P$68:P$100,'DATA 2'!$A$68:$A$100,$A13)</f>
        <v>888.73712379999995</v>
      </c>
      <c r="Q13" s="33">
        <f>SUMIFS('DATA 2'!Q$68:Q$100,'DATA 2'!$A$68:$A$100,$A13)</f>
        <v>891.386391</v>
      </c>
      <c r="R13" s="33">
        <f>SUMIFS('DATA 2'!R$68:R$100,'DATA 2'!$A$68:$A$100,$A13)</f>
        <v>893.23357929999997</v>
      </c>
      <c r="S13" s="33">
        <f>SUMIFS('DATA 2'!S$68:S$100,'DATA 2'!$A$68:$A$100,$A13)</f>
        <v>893.44563059999996</v>
      </c>
      <c r="T13" s="33">
        <f>SUMIFS('DATA 2'!T$68:T$100,'DATA 2'!$A$68:$A$100,$A13)</f>
        <v>891.84176190000005</v>
      </c>
      <c r="U13" s="33">
        <f>SUMIFS('DATA 2'!U$68:U$100,'DATA 2'!$A$68:$A$100,$A13)</f>
        <v>849.00200080000002</v>
      </c>
      <c r="V13" s="33">
        <f>SUMIFS('DATA 2'!V$68:V$100,'DATA 2'!$A$68:$A$100,$A13)</f>
        <v>793.06280730000003</v>
      </c>
      <c r="W13" s="33">
        <f>SUMIFS('DATA 2'!W$68:W$100,'DATA 2'!$A$68:$A$100,$A13)</f>
        <v>733.79673779999996</v>
      </c>
      <c r="X13" s="33">
        <f>SUMIFS('DATA 2'!X$68:X$100,'DATA 2'!$A$68:$A$100,$A13)</f>
        <v>674.40816519999998</v>
      </c>
      <c r="Y13" s="33">
        <f>SUMIFS('DATA 2'!Y$68:Y$100,'DATA 2'!$A$68:$A$100,$A13)</f>
        <v>616.15834710000001</v>
      </c>
      <c r="Z13" s="33">
        <f>SUMIFS('DATA 2'!Z$68:Z$100,'DATA 2'!$A$68:$A$100,$A13)</f>
        <v>559.7128864</v>
      </c>
      <c r="AA13" s="33">
        <f>SUMIFS('DATA 2'!AA$68:AA$100,'DATA 2'!$A$68:$A$100,$A13)</f>
        <v>505.52311250000002</v>
      </c>
      <c r="AB13" s="33">
        <f>SUMIFS('DATA 2'!AB$68:AB$100,'DATA 2'!$A$68:$A$100,$A13)</f>
        <v>453.9327126</v>
      </c>
      <c r="AC13" s="33">
        <f>SUMIFS('DATA 2'!AC$68:AC$100,'DATA 2'!$A$68:$A$100,$A13)</f>
        <v>405.20808410000001</v>
      </c>
      <c r="AD13" s="33">
        <f>SUMIFS('DATA 2'!AD$68:AD$100,'DATA 2'!$A$68:$A$100,$A13)</f>
        <v>359.5481886</v>
      </c>
      <c r="AE13" s="33">
        <f>SUMIFS('DATA 2'!AE$68:AE$100,'DATA 2'!$A$68:$A$100,$A13)</f>
        <v>301.63775529999998</v>
      </c>
      <c r="AF13" s="33">
        <f>SUMIFS('DATA 2'!AF$68:AF$100,'DATA 2'!$A$68:$A$100,$A13)</f>
        <v>245.77469669999999</v>
      </c>
      <c r="AG13" s="33">
        <f>SUMIFS('DATA 2'!AG$68:AG$100,'DATA 2'!$A$68:$A$100,$A13)</f>
        <v>196.616117</v>
      </c>
      <c r="AH13" s="33">
        <f>SUMIFS('DATA 2'!AH$68:AH$100,'DATA 2'!$A$68:$A$100,$A13)</f>
        <v>155.21131080000001</v>
      </c>
      <c r="AI13" s="33">
        <f>SUMIFS('DATA 2'!AI$68:AI$100,'DATA 2'!$A$68:$A$100,$A13)</f>
        <v>121.20303490000001</v>
      </c>
      <c r="AJ13" s="33">
        <f>SUMIFS('DATA 2'!AJ$68:AJ$100,'DATA 2'!$A$68:$A$100,$A13)</f>
        <v>93.745150100000004</v>
      </c>
      <c r="AK13" s="33">
        <f>SUMIFS('DATA 2'!AK$68:AK$100,'DATA 2'!$A$68:$A$100,$A13)</f>
        <v>71.871911740000002</v>
      </c>
      <c r="AL13" s="33">
        <f>SUMIFS('DATA 2'!AL$68:AL$100,'DATA 2'!$A$68:$A$100,$A13)</f>
        <v>54.647311700000003</v>
      </c>
      <c r="AM13" s="33">
        <f>SUMIFS('DATA 2'!AM$68:AM$100,'DATA 2'!$A$68:$A$100,$A13)</f>
        <v>41.22464952</v>
      </c>
      <c r="AN13" s="33">
        <f>SUMIFS('DATA 2'!AN$68:AN$100,'DATA 2'!$A$68:$A$100,$A13)</f>
        <v>30.865775899999999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0.81301318789999999</v>
      </c>
      <c r="E14" s="33">
        <f>SUMIFS('DATA 2'!E$68:E$100,'DATA 2'!$A$68:$A$100,$A14)</f>
        <v>4.6222599549999996</v>
      </c>
      <c r="F14" s="33">
        <f>SUMIFS('DATA 2'!F$68:F$100,'DATA 2'!$A$68:$A$100,$A14)</f>
        <v>31.369383710000001</v>
      </c>
      <c r="G14" s="33">
        <f>SUMIFS('DATA 2'!G$68:G$100,'DATA 2'!$A$68:$A$100,$A14)</f>
        <v>225.1199134</v>
      </c>
      <c r="H14" s="33">
        <f>SUMIFS('DATA 2'!H$68:H$100,'DATA 2'!$A$68:$A$100,$A14)</f>
        <v>525.12741019999999</v>
      </c>
      <c r="I14" s="33">
        <f>SUMIFS('DATA 2'!I$68:I$100,'DATA 2'!$A$68:$A$100,$A14)</f>
        <v>815.07836780000002</v>
      </c>
      <c r="J14" s="33">
        <f>SUMIFS('DATA 2'!J$68:J$100,'DATA 2'!$A$68:$A$100,$A14)</f>
        <v>1090.1784359999999</v>
      </c>
      <c r="K14" s="33">
        <f>SUMIFS('DATA 2'!K$68:K$100,'DATA 2'!$A$68:$A$100,$A14)</f>
        <v>1370.6687830000001</v>
      </c>
      <c r="L14" s="33">
        <f>SUMIFS('DATA 2'!L$68:L$100,'DATA 2'!$A$68:$A$100,$A14)</f>
        <v>1669.8828739999999</v>
      </c>
      <c r="M14" s="33">
        <f>SUMIFS('DATA 2'!M$68:M$100,'DATA 2'!$A$68:$A$100,$A14)</f>
        <v>1992.3761689999999</v>
      </c>
      <c r="N14" s="33">
        <f>SUMIFS('DATA 2'!N$68:N$100,'DATA 2'!$A$68:$A$100,$A14)</f>
        <v>2334.0478429999998</v>
      </c>
      <c r="O14" s="33">
        <f>SUMIFS('DATA 2'!O$68:O$100,'DATA 2'!$A$68:$A$100,$A14)</f>
        <v>2680.931705</v>
      </c>
      <c r="P14" s="33">
        <f>SUMIFS('DATA 2'!P$68:P$100,'DATA 2'!$A$68:$A$100,$A14)</f>
        <v>2866.11474</v>
      </c>
      <c r="Q14" s="33">
        <f>SUMIFS('DATA 2'!Q$68:Q$100,'DATA 2'!$A$68:$A$100,$A14)</f>
        <v>2983.204252</v>
      </c>
      <c r="R14" s="33">
        <f>SUMIFS('DATA 2'!R$68:R$100,'DATA 2'!$A$68:$A$100,$A14)</f>
        <v>3060.42722</v>
      </c>
      <c r="S14" s="33">
        <f>SUMIFS('DATA 2'!S$68:S$100,'DATA 2'!$A$68:$A$100,$A14)</f>
        <v>3108.560833</v>
      </c>
      <c r="T14" s="33">
        <f>SUMIFS('DATA 2'!T$68:T$100,'DATA 2'!$A$68:$A$100,$A14)</f>
        <v>3132.5044560000001</v>
      </c>
      <c r="U14" s="33">
        <f>SUMIFS('DATA 2'!U$68:U$100,'DATA 2'!$A$68:$A$100,$A14)</f>
        <v>3024.4381659999999</v>
      </c>
      <c r="V14" s="33">
        <f>SUMIFS('DATA 2'!V$68:V$100,'DATA 2'!$A$68:$A$100,$A14)</f>
        <v>2864.1921050000001</v>
      </c>
      <c r="W14" s="33">
        <f>SUMIFS('DATA 2'!W$68:W$100,'DATA 2'!$A$68:$A$100,$A14)</f>
        <v>2682.165027</v>
      </c>
      <c r="X14" s="33">
        <f>SUMIFS('DATA 2'!X$68:X$100,'DATA 2'!$A$68:$A$100,$A14)</f>
        <v>2490.4315320000001</v>
      </c>
      <c r="Y14" s="33">
        <f>SUMIFS('DATA 2'!Y$68:Y$100,'DATA 2'!$A$68:$A$100,$A14)</f>
        <v>2295.1984739999998</v>
      </c>
      <c r="Z14" s="33">
        <f>SUMIFS('DATA 2'!Z$68:Z$100,'DATA 2'!$A$68:$A$100,$A14)</f>
        <v>2100.5459230000001</v>
      </c>
      <c r="AA14" s="33">
        <f>SUMIFS('DATA 2'!AA$68:AA$100,'DATA 2'!$A$68:$A$100,$A14)</f>
        <v>1909.543799</v>
      </c>
      <c r="AB14" s="33">
        <f>SUMIFS('DATA 2'!AB$68:AB$100,'DATA 2'!$A$68:$A$100,$A14)</f>
        <v>1724.6044420000001</v>
      </c>
      <c r="AC14" s="33">
        <f>SUMIFS('DATA 2'!AC$68:AC$100,'DATA 2'!$A$68:$A$100,$A14)</f>
        <v>1547.6169420000001</v>
      </c>
      <c r="AD14" s="33">
        <f>SUMIFS('DATA 2'!AD$68:AD$100,'DATA 2'!$A$68:$A$100,$A14)</f>
        <v>1380.0195389999999</v>
      </c>
      <c r="AE14" s="33">
        <f>SUMIFS('DATA 2'!AE$68:AE$100,'DATA 2'!$A$68:$A$100,$A14)</f>
        <v>1293.4660409999999</v>
      </c>
      <c r="AF14" s="33">
        <f>SUMIFS('DATA 2'!AF$68:AF$100,'DATA 2'!$A$68:$A$100,$A14)</f>
        <v>1224.5095209999999</v>
      </c>
      <c r="AG14" s="33">
        <f>SUMIFS('DATA 2'!AG$68:AG$100,'DATA 2'!$A$68:$A$100,$A14)</f>
        <v>1157.475416</v>
      </c>
      <c r="AH14" s="33">
        <f>SUMIFS('DATA 2'!AH$68:AH$100,'DATA 2'!$A$68:$A$100,$A14)</f>
        <v>1090.606603</v>
      </c>
      <c r="AI14" s="33">
        <f>SUMIFS('DATA 2'!AI$68:AI$100,'DATA 2'!$A$68:$A$100,$A14)</f>
        <v>1024.7112689999999</v>
      </c>
      <c r="AJ14" s="33">
        <f>SUMIFS('DATA 2'!AJ$68:AJ$100,'DATA 2'!$A$68:$A$100,$A14)</f>
        <v>960.70209969999996</v>
      </c>
      <c r="AK14" s="33">
        <f>SUMIFS('DATA 2'!AK$68:AK$100,'DATA 2'!$A$68:$A$100,$A14)</f>
        <v>899.20630010000002</v>
      </c>
      <c r="AL14" s="33">
        <f>SUMIFS('DATA 2'!AL$68:AL$100,'DATA 2'!$A$68:$A$100,$A14)</f>
        <v>840.59945089999997</v>
      </c>
      <c r="AM14" s="33">
        <f>SUMIFS('DATA 2'!AM$68:AM$100,'DATA 2'!$A$68:$A$100,$A14)</f>
        <v>785.09160199999997</v>
      </c>
      <c r="AN14" s="33">
        <f>SUMIFS('DATA 2'!AN$68:AN$100,'DATA 2'!$A$68:$A$100,$A14)</f>
        <v>732.76824899999997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2591.2531730000001</v>
      </c>
      <c r="E15" s="33">
        <f>SUMIFS('DATA 2'!E$68:E$100,'DATA 2'!$A$68:$A$100,$A15)</f>
        <v>2523.3079250000001</v>
      </c>
      <c r="F15" s="33">
        <f>SUMIFS('DATA 2'!F$68:F$100,'DATA 2'!$A$68:$A$100,$A15)</f>
        <v>2432.5842710000002</v>
      </c>
      <c r="G15" s="33">
        <f>SUMIFS('DATA 2'!G$68:G$100,'DATA 2'!$A$68:$A$100,$A15)</f>
        <v>2322.2501990000001</v>
      </c>
      <c r="H15" s="33">
        <f>SUMIFS('DATA 2'!H$68:H$100,'DATA 2'!$A$68:$A$100,$A15)</f>
        <v>2373.5745360000001</v>
      </c>
      <c r="I15" s="33">
        <f>SUMIFS('DATA 2'!I$68:I$100,'DATA 2'!$A$68:$A$100,$A15)</f>
        <v>2421.4879890000002</v>
      </c>
      <c r="J15" s="33">
        <f>SUMIFS('DATA 2'!J$68:J$100,'DATA 2'!$A$68:$A$100,$A15)</f>
        <v>2438.4298549999999</v>
      </c>
      <c r="K15" s="33">
        <f>SUMIFS('DATA 2'!K$68:K$100,'DATA 2'!$A$68:$A$100,$A15)</f>
        <v>2429.3284490000001</v>
      </c>
      <c r="L15" s="33">
        <f>SUMIFS('DATA 2'!L$68:L$100,'DATA 2'!$A$68:$A$100,$A15)</f>
        <v>2400.4549809999999</v>
      </c>
      <c r="M15" s="33">
        <f>SUMIFS('DATA 2'!M$68:M$100,'DATA 2'!$A$68:$A$100,$A15)</f>
        <v>2353.857164</v>
      </c>
      <c r="N15" s="33">
        <f>SUMIFS('DATA 2'!N$68:N$100,'DATA 2'!$A$68:$A$100,$A15)</f>
        <v>2286.7440630000001</v>
      </c>
      <c r="O15" s="33">
        <f>SUMIFS('DATA 2'!O$68:O$100,'DATA 2'!$A$68:$A$100,$A15)</f>
        <v>2192.86274</v>
      </c>
      <c r="P15" s="33">
        <f>SUMIFS('DATA 2'!P$68:P$100,'DATA 2'!$A$68:$A$100,$A15)</f>
        <v>2143.6660539999998</v>
      </c>
      <c r="Q15" s="33">
        <f>SUMIFS('DATA 2'!Q$68:Q$100,'DATA 2'!$A$68:$A$100,$A15)</f>
        <v>2113.6053999999999</v>
      </c>
      <c r="R15" s="33">
        <f>SUMIFS('DATA 2'!R$68:R$100,'DATA 2'!$A$68:$A$100,$A15)</f>
        <v>2086.832946</v>
      </c>
      <c r="S15" s="33">
        <f>SUMIFS('DATA 2'!S$68:S$100,'DATA 2'!$A$68:$A$100,$A15)</f>
        <v>2059.058802</v>
      </c>
      <c r="T15" s="33">
        <f>SUMIFS('DATA 2'!T$68:T$100,'DATA 2'!$A$68:$A$100,$A15)</f>
        <v>2029.252933</v>
      </c>
      <c r="U15" s="33">
        <f>SUMIFS('DATA 2'!U$68:U$100,'DATA 2'!$A$68:$A$100,$A15)</f>
        <v>2029.76638</v>
      </c>
      <c r="V15" s="33">
        <f>SUMIFS('DATA 2'!V$68:V$100,'DATA 2'!$A$68:$A$100,$A15)</f>
        <v>2039.470057</v>
      </c>
      <c r="W15" s="33">
        <f>SUMIFS('DATA 2'!W$68:W$100,'DATA 2'!$A$68:$A$100,$A15)</f>
        <v>2050.982978</v>
      </c>
      <c r="X15" s="33">
        <f>SUMIFS('DATA 2'!X$68:X$100,'DATA 2'!$A$68:$A$100,$A15)</f>
        <v>2061.764631</v>
      </c>
      <c r="Y15" s="33">
        <f>SUMIFS('DATA 2'!Y$68:Y$100,'DATA 2'!$A$68:$A$100,$A15)</f>
        <v>2070.724968</v>
      </c>
      <c r="Z15" s="33">
        <f>SUMIFS('DATA 2'!Z$68:Z$100,'DATA 2'!$A$68:$A$100,$A15)</f>
        <v>2077.2085029999998</v>
      </c>
      <c r="AA15" s="33">
        <f>SUMIFS('DATA 2'!AA$68:AA$100,'DATA 2'!$A$68:$A$100,$A15)</f>
        <v>2080.6918860000001</v>
      </c>
      <c r="AB15" s="33">
        <f>SUMIFS('DATA 2'!AB$68:AB$100,'DATA 2'!$A$68:$A$100,$A15)</f>
        <v>2080.6977400000001</v>
      </c>
      <c r="AC15" s="33">
        <f>SUMIFS('DATA 2'!AC$68:AC$100,'DATA 2'!$A$68:$A$100,$A15)</f>
        <v>2076.7753240000002</v>
      </c>
      <c r="AD15" s="33">
        <f>SUMIFS('DATA 2'!AD$68:AD$100,'DATA 2'!$A$68:$A$100,$A15)</f>
        <v>2068.502579</v>
      </c>
      <c r="AE15" s="33">
        <f>SUMIFS('DATA 2'!AE$68:AE$100,'DATA 2'!$A$68:$A$100,$A15)</f>
        <v>2106.6725740000002</v>
      </c>
      <c r="AF15" s="33">
        <f>SUMIFS('DATA 2'!AF$68:AF$100,'DATA 2'!$A$68:$A$100,$A15)</f>
        <v>2150.0665210000002</v>
      </c>
      <c r="AG15" s="33">
        <f>SUMIFS('DATA 2'!AG$68:AG$100,'DATA 2'!$A$68:$A$100,$A15)</f>
        <v>2188.0178299999998</v>
      </c>
      <c r="AH15" s="33">
        <f>SUMIFS('DATA 2'!AH$68:AH$100,'DATA 2'!$A$68:$A$100,$A15)</f>
        <v>2220.6109849999998</v>
      </c>
      <c r="AI15" s="33">
        <f>SUMIFS('DATA 2'!AI$68:AI$100,'DATA 2'!$A$68:$A$100,$A15)</f>
        <v>2249.571551</v>
      </c>
      <c r="AJ15" s="33">
        <f>SUMIFS('DATA 2'!AJ$68:AJ$100,'DATA 2'!$A$68:$A$100,$A15)</f>
        <v>2276.3739070000001</v>
      </c>
      <c r="AK15" s="33">
        <f>SUMIFS('DATA 2'!AK$68:AK$100,'DATA 2'!$A$68:$A$100,$A15)</f>
        <v>2302.053676</v>
      </c>
      <c r="AL15" s="33">
        <f>SUMIFS('DATA 2'!AL$68:AL$100,'DATA 2'!$A$68:$A$100,$A15)</f>
        <v>2327.3368639999999</v>
      </c>
      <c r="AM15" s="33">
        <f>SUMIFS('DATA 2'!AM$68:AM$100,'DATA 2'!$A$68:$A$100,$A15)</f>
        <v>2352.7880930000001</v>
      </c>
      <c r="AN15" s="33">
        <f>SUMIFS('DATA 2'!AN$68:AN$100,'DATA 2'!$A$68:$A$100,$A15)</f>
        <v>2378.8438649999998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2831.5636370000002</v>
      </c>
      <c r="E16" s="33">
        <f>SUMIFS('DATA 2'!E$68:E$100,'DATA 2'!$A$68:$A$100,$A16)</f>
        <v>2759.9414729999999</v>
      </c>
      <c r="F16" s="33">
        <f>SUMIFS('DATA 2'!F$68:F$100,'DATA 2'!$A$68:$A$100,$A16)</f>
        <v>2652.6481370000001</v>
      </c>
      <c r="G16" s="33">
        <f>SUMIFS('DATA 2'!G$68:G$100,'DATA 2'!$A$68:$A$100,$A16)</f>
        <v>2521.099463</v>
      </c>
      <c r="H16" s="33">
        <f>SUMIFS('DATA 2'!H$68:H$100,'DATA 2'!$A$68:$A$100,$A16)</f>
        <v>2565.2591040000002</v>
      </c>
      <c r="I16" s="33">
        <f>SUMIFS('DATA 2'!I$68:I$100,'DATA 2'!$A$68:$A$100,$A16)</f>
        <v>2611.4711870000001</v>
      </c>
      <c r="J16" s="33">
        <f>SUMIFS('DATA 2'!J$68:J$100,'DATA 2'!$A$68:$A$100,$A16)</f>
        <v>2631.7035810000002</v>
      </c>
      <c r="K16" s="33">
        <f>SUMIFS('DATA 2'!K$68:K$100,'DATA 2'!$A$68:$A$100,$A16)</f>
        <v>2630.5132570000001</v>
      </c>
      <c r="L16" s="33">
        <f>SUMIFS('DATA 2'!L$68:L$100,'DATA 2'!$A$68:$A$100,$A16)</f>
        <v>2613.6289609999999</v>
      </c>
      <c r="M16" s="33">
        <f>SUMIFS('DATA 2'!M$68:M$100,'DATA 2'!$A$68:$A$100,$A16)</f>
        <v>2582.3313750000002</v>
      </c>
      <c r="N16" s="33">
        <f>SUMIFS('DATA 2'!N$68:N$100,'DATA 2'!$A$68:$A$100,$A16)</f>
        <v>2532.5484449999999</v>
      </c>
      <c r="O16" s="33">
        <f>SUMIFS('DATA 2'!O$68:O$100,'DATA 2'!$A$68:$A$100,$A16)</f>
        <v>2456.1094560000001</v>
      </c>
      <c r="P16" s="33">
        <f>SUMIFS('DATA 2'!P$68:P$100,'DATA 2'!$A$68:$A$100,$A16)</f>
        <v>2347.808356</v>
      </c>
      <c r="Q16" s="33">
        <f>SUMIFS('DATA 2'!Q$68:Q$100,'DATA 2'!$A$68:$A$100,$A16)</f>
        <v>2236.3330310000001</v>
      </c>
      <c r="R16" s="33">
        <f>SUMIFS('DATA 2'!R$68:R$100,'DATA 2'!$A$68:$A$100,$A16)</f>
        <v>2122.4806239999998</v>
      </c>
      <c r="S16" s="33">
        <f>SUMIFS('DATA 2'!S$68:S$100,'DATA 2'!$A$68:$A$100,$A16)</f>
        <v>2007.4664519999999</v>
      </c>
      <c r="T16" s="33">
        <f>SUMIFS('DATA 2'!T$68:T$100,'DATA 2'!$A$68:$A$100,$A16)</f>
        <v>1892.4366150000001</v>
      </c>
      <c r="U16" s="33">
        <f>SUMIFS('DATA 2'!U$68:U$100,'DATA 2'!$A$68:$A$100,$A16)</f>
        <v>1827.2603180000001</v>
      </c>
      <c r="V16" s="33">
        <f>SUMIFS('DATA 2'!V$68:V$100,'DATA 2'!$A$68:$A$100,$A16)</f>
        <v>1776.4493150000001</v>
      </c>
      <c r="W16" s="33">
        <f>SUMIFS('DATA 2'!W$68:W$100,'DATA 2'!$A$68:$A$100,$A16)</f>
        <v>1728.690337</v>
      </c>
      <c r="X16" s="33">
        <f>SUMIFS('DATA 2'!X$68:X$100,'DATA 2'!$A$68:$A$100,$A16)</f>
        <v>1680.6371790000001</v>
      </c>
      <c r="Y16" s="33">
        <f>SUMIFS('DATA 2'!Y$68:Y$100,'DATA 2'!$A$68:$A$100,$A16)</f>
        <v>1631.2703469999999</v>
      </c>
      <c r="Z16" s="33">
        <f>SUMIFS('DATA 2'!Z$68:Z$100,'DATA 2'!$A$68:$A$100,$A16)</f>
        <v>1580.2694610000001</v>
      </c>
      <c r="AA16" s="33">
        <f>SUMIFS('DATA 2'!AA$68:AA$100,'DATA 2'!$A$68:$A$100,$A16)</f>
        <v>1527.5403839999999</v>
      </c>
      <c r="AB16" s="33">
        <f>SUMIFS('DATA 2'!AB$68:AB$100,'DATA 2'!$A$68:$A$100,$A16)</f>
        <v>1473.079135</v>
      </c>
      <c r="AC16" s="33">
        <f>SUMIFS('DATA 2'!AC$68:AC$100,'DATA 2'!$A$68:$A$100,$A16)</f>
        <v>1416.9342899999999</v>
      </c>
      <c r="AD16" s="33">
        <f>SUMIFS('DATA 2'!AD$68:AD$100,'DATA 2'!$A$68:$A$100,$A16)</f>
        <v>1359.197921</v>
      </c>
      <c r="AE16" s="33">
        <f>SUMIFS('DATA 2'!AE$68:AE$100,'DATA 2'!$A$68:$A$100,$A16)</f>
        <v>1065.272874</v>
      </c>
      <c r="AF16" s="33">
        <f>SUMIFS('DATA 2'!AF$68:AF$100,'DATA 2'!$A$68:$A$100,$A16)</f>
        <v>769.43651139999997</v>
      </c>
      <c r="AG16" s="33">
        <f>SUMIFS('DATA 2'!AG$68:AG$100,'DATA 2'!$A$68:$A$100,$A16)</f>
        <v>534.25589709999997</v>
      </c>
      <c r="AH16" s="33">
        <f>SUMIFS('DATA 2'!AH$68:AH$100,'DATA 2'!$A$68:$A$100,$A16)</f>
        <v>361.8731836</v>
      </c>
      <c r="AI16" s="33">
        <f>SUMIFS('DATA 2'!AI$68:AI$100,'DATA 2'!$A$68:$A$100,$A16)</f>
        <v>240.44616790000001</v>
      </c>
      <c r="AJ16" s="33">
        <f>SUMIFS('DATA 2'!AJ$68:AJ$100,'DATA 2'!$A$68:$A$100,$A16)</f>
        <v>157.12370079999999</v>
      </c>
      <c r="AK16" s="33">
        <f>SUMIFS('DATA 2'!AK$68:AK$100,'DATA 2'!$A$68:$A$100,$A16)</f>
        <v>101.1374565</v>
      </c>
      <c r="AL16" s="33">
        <f>SUMIFS('DATA 2'!AL$68:AL$100,'DATA 2'!$A$68:$A$100,$A16)</f>
        <v>64.212564749999999</v>
      </c>
      <c r="AM16" s="33">
        <f>SUMIFS('DATA 2'!AM$68:AM$100,'DATA 2'!$A$68:$A$100,$A16)</f>
        <v>40.273214009999997</v>
      </c>
      <c r="AN16" s="33">
        <f>SUMIFS('DATA 2'!AN$68:AN$100,'DATA 2'!$A$68:$A$100,$A16)</f>
        <v>24.997361009999999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12131.304770000001</v>
      </c>
      <c r="E17" s="33">
        <f>SUMIFS('DATA 2'!E$68:E$100,'DATA 2'!$A$68:$A$100,$A17)</f>
        <v>12192.898709999999</v>
      </c>
      <c r="F17" s="33">
        <f>SUMIFS('DATA 2'!F$68:F$100,'DATA 2'!$A$68:$A$100,$A17)</f>
        <v>12137.85529</v>
      </c>
      <c r="G17" s="33">
        <f>SUMIFS('DATA 2'!G$68:G$100,'DATA 2'!$A$68:$A$100,$A17)</f>
        <v>11972.10979</v>
      </c>
      <c r="H17" s="33">
        <f>SUMIFS('DATA 2'!H$68:H$100,'DATA 2'!$A$68:$A$100,$A17)</f>
        <v>12731.59259</v>
      </c>
      <c r="I17" s="33">
        <f>SUMIFS('DATA 2'!I$68:I$100,'DATA 2'!$A$68:$A$100,$A17)</f>
        <v>13165.096299999999</v>
      </c>
      <c r="J17" s="33">
        <f>SUMIFS('DATA 2'!J$68:J$100,'DATA 2'!$A$68:$A$100,$A17)</f>
        <v>13454.288769999999</v>
      </c>
      <c r="K17" s="33">
        <f>SUMIFS('DATA 2'!K$68:K$100,'DATA 2'!$A$68:$A$100,$A17)</f>
        <v>13678.7606</v>
      </c>
      <c r="L17" s="33">
        <f>SUMIFS('DATA 2'!L$68:L$100,'DATA 2'!$A$68:$A$100,$A17)</f>
        <v>13857.559370000001</v>
      </c>
      <c r="M17" s="33">
        <f>SUMIFS('DATA 2'!M$68:M$100,'DATA 2'!$A$68:$A$100,$A17)</f>
        <v>13977.769979999999</v>
      </c>
      <c r="N17" s="33">
        <f>SUMIFS('DATA 2'!N$68:N$100,'DATA 2'!$A$68:$A$100,$A17)</f>
        <v>13996.435289999999</v>
      </c>
      <c r="O17" s="33">
        <f>SUMIFS('DATA 2'!O$68:O$100,'DATA 2'!$A$68:$A$100,$A17)</f>
        <v>13848.82732</v>
      </c>
      <c r="P17" s="33">
        <f>SUMIFS('DATA 2'!P$68:P$100,'DATA 2'!$A$68:$A$100,$A17)</f>
        <v>14351.875889999999</v>
      </c>
      <c r="Q17" s="33">
        <f>SUMIFS('DATA 2'!Q$68:Q$100,'DATA 2'!$A$68:$A$100,$A17)</f>
        <v>14937.47848</v>
      </c>
      <c r="R17" s="33">
        <f>SUMIFS('DATA 2'!R$68:R$100,'DATA 2'!$A$68:$A$100,$A17)</f>
        <v>15531.368619999999</v>
      </c>
      <c r="S17" s="33">
        <f>SUMIFS('DATA 2'!S$68:S$100,'DATA 2'!$A$68:$A$100,$A17)</f>
        <v>16136.33527</v>
      </c>
      <c r="T17" s="33">
        <f>SUMIFS('DATA 2'!T$68:T$100,'DATA 2'!$A$68:$A$100,$A17)</f>
        <v>16753.186989999998</v>
      </c>
      <c r="U17" s="33">
        <f>SUMIFS('DATA 2'!U$68:U$100,'DATA 2'!$A$68:$A$100,$A17)</f>
        <v>17134.121299999999</v>
      </c>
      <c r="V17" s="33">
        <f>SUMIFS('DATA 2'!V$68:V$100,'DATA 2'!$A$68:$A$100,$A17)</f>
        <v>17501.803479999999</v>
      </c>
      <c r="W17" s="33">
        <f>SUMIFS('DATA 2'!W$68:W$100,'DATA 2'!$A$68:$A$100,$A17)</f>
        <v>17850.578409999998</v>
      </c>
      <c r="X17" s="33">
        <f>SUMIFS('DATA 2'!X$68:X$100,'DATA 2'!$A$68:$A$100,$A17)</f>
        <v>18176.225930000001</v>
      </c>
      <c r="Y17" s="33">
        <f>SUMIFS('DATA 2'!Y$68:Y$100,'DATA 2'!$A$68:$A$100,$A17)</f>
        <v>18474.382020000001</v>
      </c>
      <c r="Z17" s="33">
        <f>SUMIFS('DATA 2'!Z$68:Z$100,'DATA 2'!$A$68:$A$100,$A17)</f>
        <v>18740.550500000001</v>
      </c>
      <c r="AA17" s="33">
        <f>SUMIFS('DATA 2'!AA$68:AA$100,'DATA 2'!$A$68:$A$100,$A17)</f>
        <v>18970.176800000001</v>
      </c>
      <c r="AB17" s="33">
        <f>SUMIFS('DATA 2'!AB$68:AB$100,'DATA 2'!$A$68:$A$100,$A17)</f>
        <v>19158.740679999999</v>
      </c>
      <c r="AC17" s="33">
        <f>SUMIFS('DATA 2'!AC$68:AC$100,'DATA 2'!$A$68:$A$100,$A17)</f>
        <v>19301.865559999998</v>
      </c>
      <c r="AD17" s="33">
        <f>SUMIFS('DATA 2'!AD$68:AD$100,'DATA 2'!$A$68:$A$100,$A17)</f>
        <v>19395.441180000002</v>
      </c>
      <c r="AE17" s="33">
        <f>SUMIFS('DATA 2'!AE$68:AE$100,'DATA 2'!$A$68:$A$100,$A17)</f>
        <v>20686.712920000002</v>
      </c>
      <c r="AF17" s="33">
        <f>SUMIFS('DATA 2'!AF$68:AF$100,'DATA 2'!$A$68:$A$100,$A17)</f>
        <v>21881.866440000002</v>
      </c>
      <c r="AG17" s="33">
        <f>SUMIFS('DATA 2'!AG$68:AG$100,'DATA 2'!$A$68:$A$100,$A17)</f>
        <v>23014.581160000002</v>
      </c>
      <c r="AH17" s="33">
        <f>SUMIFS('DATA 2'!AH$68:AH$100,'DATA 2'!$A$68:$A$100,$A17)</f>
        <v>24128.908920000002</v>
      </c>
      <c r="AI17" s="33">
        <f>SUMIFS('DATA 2'!AI$68:AI$100,'DATA 2'!$A$68:$A$100,$A17)</f>
        <v>25248.423930000001</v>
      </c>
      <c r="AJ17" s="33">
        <f>SUMIFS('DATA 2'!AJ$68:AJ$100,'DATA 2'!$A$68:$A$100,$A17)</f>
        <v>26387.88881</v>
      </c>
      <c r="AK17" s="33">
        <f>SUMIFS('DATA 2'!AK$68:AK$100,'DATA 2'!$A$68:$A$100,$A17)</f>
        <v>27557.789990000001</v>
      </c>
      <c r="AL17" s="33">
        <f>SUMIFS('DATA 2'!AL$68:AL$100,'DATA 2'!$A$68:$A$100,$A17)</f>
        <v>28766.572510000002</v>
      </c>
      <c r="AM17" s="33">
        <f>SUMIFS('DATA 2'!AM$68:AM$100,'DATA 2'!$A$68:$A$100,$A17)</f>
        <v>30022.138790000001</v>
      </c>
      <c r="AN17" s="33">
        <f>SUMIFS('DATA 2'!AN$68:AN$100,'DATA 2'!$A$68:$A$100,$A17)</f>
        <v>31331.428220000002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530.34221530000002</v>
      </c>
      <c r="E18" s="33">
        <f>SUMIFS('DATA 2'!E$68:E$100,'DATA 2'!$A$68:$A$100,$A18)</f>
        <v>604.33803339999997</v>
      </c>
      <c r="F18" s="33">
        <f>SUMIFS('DATA 2'!F$68:F$100,'DATA 2'!$A$68:$A$100,$A18)</f>
        <v>692.88140190000001</v>
      </c>
      <c r="G18" s="33">
        <f>SUMIFS('DATA 2'!G$68:G$100,'DATA 2'!$A$68:$A$100,$A18)</f>
        <v>794.49593089999996</v>
      </c>
      <c r="H18" s="33">
        <f>SUMIFS('DATA 2'!H$68:H$100,'DATA 2'!$A$68:$A$100,$A18)</f>
        <v>631.65051900000003</v>
      </c>
      <c r="I18" s="33">
        <f>SUMIFS('DATA 2'!I$68:I$100,'DATA 2'!$A$68:$A$100,$A18)</f>
        <v>429.18060100000002</v>
      </c>
      <c r="J18" s="33">
        <f>SUMIFS('DATA 2'!J$68:J$100,'DATA 2'!$A$68:$A$100,$A18)</f>
        <v>270.6623343</v>
      </c>
      <c r="K18" s="33">
        <f>SUMIFS('DATA 2'!K$68:K$100,'DATA 2'!$A$68:$A$100,$A18)</f>
        <v>163.35360209999999</v>
      </c>
      <c r="L18" s="33">
        <f>SUMIFS('DATA 2'!L$68:L$100,'DATA 2'!$A$68:$A$100,$A18)</f>
        <v>95.416501370000006</v>
      </c>
      <c r="M18" s="33">
        <f>SUMIFS('DATA 2'!M$68:M$100,'DATA 2'!$A$68:$A$100,$A18)</f>
        <v>54.132536600000002</v>
      </c>
      <c r="N18" s="33">
        <f>SUMIFS('DATA 2'!N$68:N$100,'DATA 2'!$A$68:$A$100,$A18)</f>
        <v>29.82326187</v>
      </c>
      <c r="O18" s="33">
        <f>SUMIFS('DATA 2'!O$68:O$100,'DATA 2'!$A$68:$A$100,$A18)</f>
        <v>15.92124696</v>
      </c>
      <c r="P18" s="33">
        <f>SUMIFS('DATA 2'!P$68:P$100,'DATA 2'!$A$68:$A$100,$A18)</f>
        <v>11.27263419</v>
      </c>
      <c r="Q18" s="33">
        <f>SUMIFS('DATA 2'!Q$68:Q$100,'DATA 2'!$A$68:$A$100,$A18)</f>
        <v>8.7596749470000006</v>
      </c>
      <c r="R18" s="33">
        <f>SUMIFS('DATA 2'!R$68:R$100,'DATA 2'!$A$68:$A$100,$A18)</f>
        <v>6.9881391370000001</v>
      </c>
      <c r="S18" s="33">
        <f>SUMIFS('DATA 2'!S$68:S$100,'DATA 2'!$A$68:$A$100,$A18)</f>
        <v>5.6106034200000003</v>
      </c>
      <c r="T18" s="33">
        <f>SUMIFS('DATA 2'!T$68:T$100,'DATA 2'!$A$68:$A$100,$A18)</f>
        <v>4.5069482980000002</v>
      </c>
      <c r="U18" s="33">
        <f>SUMIFS('DATA 2'!U$68:U$100,'DATA 2'!$A$68:$A$100,$A18)</f>
        <v>4.1225328450000003</v>
      </c>
      <c r="V18" s="33">
        <f>SUMIFS('DATA 2'!V$68:V$100,'DATA 2'!$A$68:$A$100,$A18)</f>
        <v>3.9519424970000001</v>
      </c>
      <c r="W18" s="33">
        <f>SUMIFS('DATA 2'!W$68:W$100,'DATA 2'!$A$68:$A$100,$A18)</f>
        <v>3.860955347</v>
      </c>
      <c r="X18" s="33">
        <f>SUMIFS('DATA 2'!X$68:X$100,'DATA 2'!$A$68:$A$100,$A18)</f>
        <v>3.8116382689999999</v>
      </c>
      <c r="Y18" s="33">
        <f>SUMIFS('DATA 2'!Y$68:Y$100,'DATA 2'!$A$68:$A$100,$A18)</f>
        <v>3.7921391459999998</v>
      </c>
      <c r="Z18" s="33">
        <f>SUMIFS('DATA 2'!Z$68:Z$100,'DATA 2'!$A$68:$A$100,$A18)</f>
        <v>3.7983364719999999</v>
      </c>
      <c r="AA18" s="33">
        <f>SUMIFS('DATA 2'!AA$68:AA$100,'DATA 2'!$A$68:$A$100,$A18)</f>
        <v>3.828661264</v>
      </c>
      <c r="AB18" s="33">
        <f>SUMIFS('DATA 2'!AB$68:AB$100,'DATA 2'!$A$68:$A$100,$A18)</f>
        <v>3.8825778620000002</v>
      </c>
      <c r="AC18" s="33">
        <f>SUMIFS('DATA 2'!AC$68:AC$100,'DATA 2'!$A$68:$A$100,$A18)</f>
        <v>3.960122175</v>
      </c>
      <c r="AD18" s="33">
        <f>SUMIFS('DATA 2'!AD$68:AD$100,'DATA 2'!$A$68:$A$100,$A18)</f>
        <v>4.0617561059999998</v>
      </c>
      <c r="AE18" s="33">
        <f>SUMIFS('DATA 2'!AE$68:AE$100,'DATA 2'!$A$68:$A$100,$A18)</f>
        <v>4.170786219</v>
      </c>
      <c r="AF18" s="33">
        <f>SUMIFS('DATA 2'!AF$68:AF$100,'DATA 2'!$A$68:$A$100,$A18)</f>
        <v>4.278667972</v>
      </c>
      <c r="AG18" s="33">
        <f>SUMIFS('DATA 2'!AG$68:AG$100,'DATA 2'!$A$68:$A$100,$A18)</f>
        <v>4.3896194639999999</v>
      </c>
      <c r="AH18" s="33">
        <f>SUMIFS('DATA 2'!AH$68:AH$100,'DATA 2'!$A$68:$A$100,$A18)</f>
        <v>4.5126207139999996</v>
      </c>
      <c r="AI18" s="33">
        <f>SUMIFS('DATA 2'!AI$68:AI$100,'DATA 2'!$A$68:$A$100,$A18)</f>
        <v>4.6551032589999997</v>
      </c>
      <c r="AJ18" s="33">
        <f>SUMIFS('DATA 2'!AJ$68:AJ$100,'DATA 2'!$A$68:$A$100,$A18)</f>
        <v>4.8229063649999997</v>
      </c>
      <c r="AK18" s="33">
        <f>SUMIFS('DATA 2'!AK$68:AK$100,'DATA 2'!$A$68:$A$100,$A18)</f>
        <v>5.0211207719999997</v>
      </c>
      <c r="AL18" s="33">
        <f>SUMIFS('DATA 2'!AL$68:AL$100,'DATA 2'!$A$68:$A$100,$A18)</f>
        <v>5.25479992</v>
      </c>
      <c r="AM18" s="33">
        <f>SUMIFS('DATA 2'!AM$68:AM$100,'DATA 2'!$A$68:$A$100,$A18)</f>
        <v>5.5295061189999997</v>
      </c>
      <c r="AN18" s="33">
        <f>SUMIFS('DATA 2'!AN$68:AN$100,'DATA 2'!$A$68:$A$100,$A18)</f>
        <v>5.8515743279999999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5859.4821860000002</v>
      </c>
      <c r="E19" s="33">
        <f>SUMIFS('DATA 2'!E$68:E$100,'DATA 2'!$A$68:$A$100,$A19)</f>
        <v>5550.8570719999998</v>
      </c>
      <c r="F19" s="33">
        <f>SUMIFS('DATA 2'!F$68:F$100,'DATA 2'!$A$68:$A$100,$A19)</f>
        <v>5173.1056749999998</v>
      </c>
      <c r="G19" s="33">
        <f>SUMIFS('DATA 2'!G$68:G$100,'DATA 2'!$A$68:$A$100,$A19)</f>
        <v>4759.9363739999999</v>
      </c>
      <c r="H19" s="33">
        <f>SUMIFS('DATA 2'!H$68:H$100,'DATA 2'!$A$68:$A$100,$A19)</f>
        <v>2799.5508169999998</v>
      </c>
      <c r="I19" s="33">
        <f>SUMIFS('DATA 2'!I$68:I$100,'DATA 2'!$A$68:$A$100,$A19)</f>
        <v>1358.942884</v>
      </c>
      <c r="J19" s="33">
        <f>SUMIFS('DATA 2'!J$68:J$100,'DATA 2'!$A$68:$A$100,$A19)</f>
        <v>600.78355729999998</v>
      </c>
      <c r="K19" s="33">
        <f>SUMIFS('DATA 2'!K$68:K$100,'DATA 2'!$A$68:$A$100,$A19)</f>
        <v>251.04042659999999</v>
      </c>
      <c r="L19" s="33">
        <f>SUMIFS('DATA 2'!L$68:L$100,'DATA 2'!$A$68:$A$100,$A19)</f>
        <v>100.88137620000001</v>
      </c>
      <c r="M19" s="33">
        <f>SUMIFS('DATA 2'!M$68:M$100,'DATA 2'!$A$68:$A$100,$A19)</f>
        <v>39.560221730000002</v>
      </c>
      <c r="N19" s="33">
        <f>SUMIFS('DATA 2'!N$68:N$100,'DATA 2'!$A$68:$A$100,$A19)</f>
        <v>15.473351389999999</v>
      </c>
      <c r="O19" s="33">
        <f>SUMIFS('DATA 2'!O$68:O$100,'DATA 2'!$A$68:$A$100,$A19)</f>
        <v>6.2663057709999999</v>
      </c>
      <c r="P19" s="33">
        <f>SUMIFS('DATA 2'!P$68:P$100,'DATA 2'!$A$68:$A$100,$A19)</f>
        <v>3.8791807490000001</v>
      </c>
      <c r="Q19" s="33">
        <f>SUMIFS('DATA 2'!Q$68:Q$100,'DATA 2'!$A$68:$A$100,$A19)</f>
        <v>2.7619869700000002</v>
      </c>
      <c r="R19" s="33">
        <f>SUMIFS('DATA 2'!R$68:R$100,'DATA 2'!$A$68:$A$100,$A19)</f>
        <v>2.0524519290000001</v>
      </c>
      <c r="S19" s="33">
        <f>SUMIFS('DATA 2'!S$68:S$100,'DATA 2'!$A$68:$A$100,$A19)</f>
        <v>1.5462331970000001</v>
      </c>
      <c r="T19" s="33">
        <f>SUMIFS('DATA 2'!T$68:T$100,'DATA 2'!$A$68:$A$100,$A19)</f>
        <v>1.170767855</v>
      </c>
      <c r="U19" s="33">
        <f>SUMIFS('DATA 2'!U$68:U$100,'DATA 2'!$A$68:$A$100,$A19)</f>
        <v>0.89815782860000004</v>
      </c>
      <c r="V19" s="33">
        <f>SUMIFS('DATA 2'!V$68:V$100,'DATA 2'!$A$68:$A$100,$A19)</f>
        <v>0.69278663650000005</v>
      </c>
      <c r="W19" s="33">
        <f>SUMIFS('DATA 2'!W$68:W$100,'DATA 2'!$A$68:$A$100,$A19)</f>
        <v>0.53586432890000002</v>
      </c>
      <c r="X19" s="33">
        <f>SUMIFS('DATA 2'!X$68:X$100,'DATA 2'!$A$68:$A$100,$A19)</f>
        <v>0.41527221180000001</v>
      </c>
      <c r="Y19" s="33">
        <f>SUMIFS('DATA 2'!Y$68:Y$100,'DATA 2'!$A$68:$A$100,$A19)</f>
        <v>0.32231539679999999</v>
      </c>
      <c r="Z19" s="33">
        <f>SUMIFS('DATA 2'!Z$68:Z$100,'DATA 2'!$A$68:$A$100,$A19)</f>
        <v>0.25050582770000002</v>
      </c>
      <c r="AA19" s="33">
        <f>SUMIFS('DATA 2'!AA$68:AA$100,'DATA 2'!$A$68:$A$100,$A19)</f>
        <v>0.19493239230000001</v>
      </c>
      <c r="AB19" s="33">
        <f>SUMIFS('DATA 2'!AB$68:AB$100,'DATA 2'!$A$68:$A$100,$A19)</f>
        <v>0.1518547837</v>
      </c>
      <c r="AC19" s="33">
        <f>SUMIFS('DATA 2'!AC$68:AC$100,'DATA 2'!$A$68:$A$100,$A19)</f>
        <v>0.11841437639999999</v>
      </c>
      <c r="AD19" s="33">
        <f>SUMIFS('DATA 2'!AD$68:AD$100,'DATA 2'!$A$68:$A$100,$A19)</f>
        <v>9.2420618999999996E-2</v>
      </c>
      <c r="AE19" s="33">
        <f>SUMIFS('DATA 2'!AE$68:AE$100,'DATA 2'!$A$68:$A$100,$A19)</f>
        <v>7.3293426199999998E-2</v>
      </c>
      <c r="AF19" s="33">
        <f>SUMIFS('DATA 2'!AF$68:AF$100,'DATA 2'!$A$68:$A$100,$A19)</f>
        <v>5.8326544600000002E-2</v>
      </c>
      <c r="AG19" s="33">
        <f>SUMIFS('DATA 2'!AG$68:AG$100,'DATA 2'!$A$68:$A$100,$A19)</f>
        <v>4.6430310699999998E-2</v>
      </c>
      <c r="AH19" s="33">
        <f>SUMIFS('DATA 2'!AH$68:AH$100,'DATA 2'!$A$68:$A$100,$A19)</f>
        <v>3.6976227E-2</v>
      </c>
      <c r="AI19" s="33">
        <f>SUMIFS('DATA 2'!AI$68:AI$100,'DATA 2'!$A$68:$A$100,$A19)</f>
        <v>2.9477049299999999E-2</v>
      </c>
      <c r="AJ19" s="33">
        <f>SUMIFS('DATA 2'!AJ$68:AJ$100,'DATA 2'!$A$68:$A$100,$A19)</f>
        <v>2.35342238E-2</v>
      </c>
      <c r="AK19" s="33">
        <f>SUMIFS('DATA 2'!AK$68:AK$100,'DATA 2'!$A$68:$A$100,$A19)</f>
        <v>1.88244851E-2</v>
      </c>
      <c r="AL19" s="33">
        <f>SUMIFS('DATA 2'!AL$68:AL$100,'DATA 2'!$A$68:$A$100,$A19)</f>
        <v>1.50891377E-2</v>
      </c>
      <c r="AM19" s="33">
        <f>SUMIFS('DATA 2'!AM$68:AM$100,'DATA 2'!$A$68:$A$100,$A19)</f>
        <v>1.21230609E-2</v>
      </c>
      <c r="AN19" s="33">
        <f>SUMIFS('DATA 2'!AN$68:AN$100,'DATA 2'!$A$68:$A$100,$A19)</f>
        <v>9.7642477600000006E-3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3560055.2439413718</v>
      </c>
      <c r="E20" s="33">
        <f t="shared" si="1"/>
        <v>3660878.0126858051</v>
      </c>
      <c r="F20" s="33">
        <f t="shared" si="1"/>
        <v>3763504.7697129897</v>
      </c>
      <c r="G20" s="33">
        <f t="shared" si="1"/>
        <v>3868987.4448584202</v>
      </c>
      <c r="H20" s="33">
        <f t="shared" si="1"/>
        <v>3977286.3764431803</v>
      </c>
      <c r="I20" s="33">
        <f t="shared" si="1"/>
        <v>4088081.8257747707</v>
      </c>
      <c r="J20" s="33">
        <f t="shared" si="1"/>
        <v>4201532.9502720898</v>
      </c>
      <c r="K20" s="33">
        <f t="shared" si="1"/>
        <v>4316216.7515913201</v>
      </c>
      <c r="L20" s="33">
        <f t="shared" si="1"/>
        <v>4432739.8151240703</v>
      </c>
      <c r="M20" s="33">
        <f t="shared" si="1"/>
        <v>4552262.3040247094</v>
      </c>
      <c r="N20" s="33">
        <f t="shared" si="1"/>
        <v>4675475.2776526902</v>
      </c>
      <c r="O20" s="33">
        <f t="shared" si="1"/>
        <v>4802871.4286277601</v>
      </c>
      <c r="P20" s="33">
        <f t="shared" si="1"/>
        <v>4931370.8155375095</v>
      </c>
      <c r="Q20" s="33">
        <f t="shared" si="1"/>
        <v>5065987.9168670867</v>
      </c>
      <c r="R20" s="33">
        <f t="shared" si="1"/>
        <v>5205361.2080080966</v>
      </c>
      <c r="S20" s="33">
        <f t="shared" si="1"/>
        <v>5348946.3091492569</v>
      </c>
      <c r="T20" s="33">
        <f t="shared" si="1"/>
        <v>5496615.8614446344</v>
      </c>
      <c r="U20" s="33">
        <f t="shared" si="1"/>
        <v>5649614.8438261542</v>
      </c>
      <c r="V20" s="33">
        <f t="shared" si="1"/>
        <v>5807279.7132850541</v>
      </c>
      <c r="W20" s="33">
        <f t="shared" si="1"/>
        <v>5969559.9449131954</v>
      </c>
      <c r="X20" s="33">
        <f t="shared" si="1"/>
        <v>6136412.9098580908</v>
      </c>
      <c r="Y20" s="33">
        <f t="shared" si="1"/>
        <v>6307794.9736839421</v>
      </c>
      <c r="Z20" s="33">
        <f t="shared" si="1"/>
        <v>6483659.8143738303</v>
      </c>
      <c r="AA20" s="33">
        <f t="shared" si="1"/>
        <v>6663960.4667000072</v>
      </c>
      <c r="AB20" s="33">
        <f t="shared" si="1"/>
        <v>6848653.1078757346</v>
      </c>
      <c r="AC20" s="33">
        <f t="shared" si="1"/>
        <v>7037702.8798540719</v>
      </c>
      <c r="AD20" s="33">
        <f t="shared" si="1"/>
        <v>7231090.4654954141</v>
      </c>
      <c r="AE20" s="33">
        <f t="shared" si="1"/>
        <v>7424166.9324182952</v>
      </c>
      <c r="AF20" s="33">
        <f t="shared" si="1"/>
        <v>7621457.4278607871</v>
      </c>
      <c r="AG20" s="33">
        <f t="shared" si="1"/>
        <v>7822436.1521763448</v>
      </c>
      <c r="AH20" s="33">
        <f t="shared" si="1"/>
        <v>8026871.0148209305</v>
      </c>
      <c r="AI20" s="33">
        <f t="shared" si="1"/>
        <v>8234854.5583278891</v>
      </c>
      <c r="AJ20" s="33">
        <f t="shared" si="1"/>
        <v>8446699.4215702992</v>
      </c>
      <c r="AK20" s="33">
        <f t="shared" si="1"/>
        <v>8662867.6638813075</v>
      </c>
      <c r="AL20" s="33">
        <f t="shared" si="1"/>
        <v>8883955.1856704298</v>
      </c>
      <c r="AM20" s="33">
        <f t="shared" si="1"/>
        <v>9110705.6509306841</v>
      </c>
      <c r="AN20" s="33">
        <f t="shared" si="1"/>
        <v>9344021.3815988805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13597.041082951899</v>
      </c>
      <c r="E21" s="33">
        <f t="shared" si="2"/>
        <v>14223.815863624999</v>
      </c>
      <c r="F21" s="33">
        <f t="shared" si="2"/>
        <v>14933.674425929999</v>
      </c>
      <c r="G21" s="33">
        <f t="shared" si="2"/>
        <v>15870.570836289999</v>
      </c>
      <c r="H21" s="33">
        <f t="shared" si="2"/>
        <v>17592.8846705</v>
      </c>
      <c r="I21" s="33">
        <f t="shared" si="2"/>
        <v>19275.219078100003</v>
      </c>
      <c r="J21" s="33">
        <f t="shared" si="2"/>
        <v>20906.273724999999</v>
      </c>
      <c r="K21" s="33">
        <f t="shared" si="2"/>
        <v>22663.350852200001</v>
      </c>
      <c r="L21" s="33">
        <f t="shared" si="2"/>
        <v>24762.550844699999</v>
      </c>
      <c r="M21" s="33">
        <f t="shared" si="2"/>
        <v>27476.773716</v>
      </c>
      <c r="N21" s="33">
        <f t="shared" si="2"/>
        <v>31189.741408500002</v>
      </c>
      <c r="O21" s="33">
        <f t="shared" si="2"/>
        <v>36480.0849915</v>
      </c>
      <c r="P21" s="33">
        <f t="shared" si="2"/>
        <v>38908.649878799981</v>
      </c>
      <c r="Q21" s="33">
        <f t="shared" si="2"/>
        <v>41598.999274999995</v>
      </c>
      <c r="R21" s="33">
        <f t="shared" si="2"/>
        <v>44404.025933299999</v>
      </c>
      <c r="S21" s="33">
        <f t="shared" si="2"/>
        <v>47324.181820600003</v>
      </c>
      <c r="T21" s="33">
        <f t="shared" si="2"/>
        <v>50371.964396900003</v>
      </c>
      <c r="U21" s="33">
        <f t="shared" si="2"/>
        <v>54630.809124799998</v>
      </c>
      <c r="V21" s="33">
        <f t="shared" si="2"/>
        <v>59330.051652300004</v>
      </c>
      <c r="W21" s="33">
        <f t="shared" si="2"/>
        <v>64535.809974800002</v>
      </c>
      <c r="X21" s="33">
        <f t="shared" si="2"/>
        <v>70303.126840199999</v>
      </c>
      <c r="Y21" s="33">
        <f t="shared" si="2"/>
        <v>76683.608507100013</v>
      </c>
      <c r="Z21" s="33">
        <f t="shared" si="2"/>
        <v>83727.823164400004</v>
      </c>
      <c r="AA21" s="33">
        <f t="shared" si="2"/>
        <v>91485.462737500013</v>
      </c>
      <c r="AB21" s="33">
        <f t="shared" si="2"/>
        <v>100004.7864196</v>
      </c>
      <c r="AC21" s="33">
        <f t="shared" si="2"/>
        <v>109331.83449409998</v>
      </c>
      <c r="AD21" s="33">
        <f t="shared" si="2"/>
        <v>119509.5303386</v>
      </c>
      <c r="AE21" s="33">
        <f t="shared" si="2"/>
        <v>125766.86577430001</v>
      </c>
      <c r="AF21" s="33">
        <f t="shared" si="2"/>
        <v>131665.42149069998</v>
      </c>
      <c r="AG21" s="33">
        <f t="shared" si="2"/>
        <v>137420.25698190002</v>
      </c>
      <c r="AH21" s="33">
        <f t="shared" si="2"/>
        <v>143075.35398089999</v>
      </c>
      <c r="AI21" s="33">
        <f t="shared" si="2"/>
        <v>148613.6484071</v>
      </c>
      <c r="AJ21" s="33">
        <f t="shared" si="2"/>
        <v>154029.89662061</v>
      </c>
      <c r="AK21" s="33">
        <f t="shared" si="2"/>
        <v>159332.34226681996</v>
      </c>
      <c r="AL21" s="33">
        <f t="shared" si="2"/>
        <v>164537.78817443302</v>
      </c>
      <c r="AM21" s="33">
        <f t="shared" si="2"/>
        <v>169669.84305104401</v>
      </c>
      <c r="AN21" s="33">
        <f t="shared" si="2"/>
        <v>174751.48275869497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2591.2531730000001</v>
      </c>
      <c r="E22" s="33">
        <f t="shared" si="3"/>
        <v>2523.3079250000001</v>
      </c>
      <c r="F22" s="33">
        <f t="shared" si="3"/>
        <v>2432.5842710000002</v>
      </c>
      <c r="G22" s="33">
        <f t="shared" si="3"/>
        <v>2322.2501990000001</v>
      </c>
      <c r="H22" s="33">
        <f t="shared" si="3"/>
        <v>2373.5745360000001</v>
      </c>
      <c r="I22" s="33">
        <f t="shared" si="3"/>
        <v>2421.4879890000002</v>
      </c>
      <c r="J22" s="33">
        <f t="shared" si="3"/>
        <v>2438.4298549999999</v>
      </c>
      <c r="K22" s="33">
        <f t="shared" si="3"/>
        <v>2429.3284490000001</v>
      </c>
      <c r="L22" s="33">
        <f t="shared" si="3"/>
        <v>2400.4549809999999</v>
      </c>
      <c r="M22" s="33">
        <f t="shared" si="3"/>
        <v>2353.857164</v>
      </c>
      <c r="N22" s="33">
        <f t="shared" si="3"/>
        <v>2286.7440630000001</v>
      </c>
      <c r="O22" s="33">
        <f t="shared" si="3"/>
        <v>2192.86274</v>
      </c>
      <c r="P22" s="33">
        <f t="shared" si="3"/>
        <v>2143.6660539999998</v>
      </c>
      <c r="Q22" s="33">
        <f t="shared" si="3"/>
        <v>2113.6053999999999</v>
      </c>
      <c r="R22" s="33">
        <f t="shared" si="3"/>
        <v>2086.832946</v>
      </c>
      <c r="S22" s="33">
        <f t="shared" si="3"/>
        <v>2059.058802</v>
      </c>
      <c r="T22" s="33">
        <f t="shared" si="3"/>
        <v>2029.252933</v>
      </c>
      <c r="U22" s="33">
        <f t="shared" si="3"/>
        <v>2029.76638</v>
      </c>
      <c r="V22" s="33">
        <f t="shared" si="3"/>
        <v>2039.470057</v>
      </c>
      <c r="W22" s="33">
        <f t="shared" si="3"/>
        <v>2050.982978</v>
      </c>
      <c r="X22" s="33">
        <f t="shared" si="3"/>
        <v>2061.764631</v>
      </c>
      <c r="Y22" s="33">
        <f t="shared" si="3"/>
        <v>2070.724968</v>
      </c>
      <c r="Z22" s="33">
        <f t="shared" si="3"/>
        <v>2077.2085029999998</v>
      </c>
      <c r="AA22" s="33">
        <f t="shared" si="3"/>
        <v>2080.6918860000001</v>
      </c>
      <c r="AB22" s="33">
        <f t="shared" si="3"/>
        <v>2080.6977400000001</v>
      </c>
      <c r="AC22" s="33">
        <f t="shared" si="3"/>
        <v>2076.7753240000002</v>
      </c>
      <c r="AD22" s="33">
        <f t="shared" si="3"/>
        <v>2068.502579</v>
      </c>
      <c r="AE22" s="33">
        <f t="shared" si="3"/>
        <v>2106.6725740000002</v>
      </c>
      <c r="AF22" s="33">
        <f t="shared" si="3"/>
        <v>2150.0665210000002</v>
      </c>
      <c r="AG22" s="33">
        <f t="shared" si="3"/>
        <v>2188.0178299999998</v>
      </c>
      <c r="AH22" s="33">
        <f t="shared" si="3"/>
        <v>2220.6109849999998</v>
      </c>
      <c r="AI22" s="33">
        <f t="shared" si="3"/>
        <v>2249.571551</v>
      </c>
      <c r="AJ22" s="33">
        <f t="shared" si="3"/>
        <v>2276.3739070000001</v>
      </c>
      <c r="AK22" s="33">
        <f t="shared" si="3"/>
        <v>2302.053676</v>
      </c>
      <c r="AL22" s="33">
        <f t="shared" si="3"/>
        <v>2327.3368639999999</v>
      </c>
      <c r="AM22" s="33">
        <f t="shared" si="3"/>
        <v>2352.7880930000001</v>
      </c>
      <c r="AN22" s="33">
        <f t="shared" si="3"/>
        <v>2378.8438649999998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21352.692808300002</v>
      </c>
      <c r="E23" s="33">
        <f t="shared" si="4"/>
        <v>21108.035288399999</v>
      </c>
      <c r="F23" s="33">
        <f t="shared" si="4"/>
        <v>20656.4905039</v>
      </c>
      <c r="G23" s="33">
        <f t="shared" si="4"/>
        <v>20047.641557900002</v>
      </c>
      <c r="H23" s="33">
        <f t="shared" si="4"/>
        <v>18728.053030000003</v>
      </c>
      <c r="I23" s="33">
        <f t="shared" si="4"/>
        <v>17564.690972</v>
      </c>
      <c r="J23" s="33">
        <f t="shared" si="4"/>
        <v>16957.438242599997</v>
      </c>
      <c r="K23" s="33">
        <f t="shared" si="4"/>
        <v>16723.667885700001</v>
      </c>
      <c r="L23" s="33">
        <f t="shared" si="4"/>
        <v>16667.486208570001</v>
      </c>
      <c r="M23" s="33">
        <f t="shared" si="4"/>
        <v>16653.794113329997</v>
      </c>
      <c r="N23" s="33">
        <f t="shared" si="4"/>
        <v>16574.280348259996</v>
      </c>
      <c r="O23" s="33">
        <f t="shared" si="4"/>
        <v>16327.124328731001</v>
      </c>
      <c r="P23" s="33">
        <f t="shared" si="4"/>
        <v>16714.836060939004</v>
      </c>
      <c r="Q23" s="33">
        <f t="shared" si="4"/>
        <v>17185.333172916999</v>
      </c>
      <c r="R23" s="33">
        <f t="shared" si="4"/>
        <v>17662.889835065998</v>
      </c>
      <c r="S23" s="33">
        <f t="shared" si="4"/>
        <v>18150.958558617</v>
      </c>
      <c r="T23" s="33">
        <f t="shared" si="4"/>
        <v>18651.301321152998</v>
      </c>
      <c r="U23" s="33">
        <f t="shared" si="4"/>
        <v>18966.402308673598</v>
      </c>
      <c r="V23" s="33">
        <f t="shared" si="4"/>
        <v>19282.897524133499</v>
      </c>
      <c r="W23" s="33">
        <f t="shared" si="4"/>
        <v>19583.6655666759</v>
      </c>
      <c r="X23" s="33">
        <f t="shared" si="4"/>
        <v>19861.090019480802</v>
      </c>
      <c r="Y23" s="33">
        <f t="shared" si="4"/>
        <v>20109.766821542802</v>
      </c>
      <c r="Z23" s="33">
        <f t="shared" si="4"/>
        <v>20324.868803299698</v>
      </c>
      <c r="AA23" s="33">
        <f t="shared" si="4"/>
        <v>20501.740777656301</v>
      </c>
      <c r="AB23" s="33">
        <f t="shared" si="4"/>
        <v>20635.854247645701</v>
      </c>
      <c r="AC23" s="33">
        <f t="shared" si="4"/>
        <v>20722.878386551401</v>
      </c>
      <c r="AD23" s="33">
        <f t="shared" si="4"/>
        <v>20758.793277724999</v>
      </c>
      <c r="AE23" s="33">
        <f t="shared" si="4"/>
        <v>21756.229873645203</v>
      </c>
      <c r="AF23" s="33">
        <f t="shared" si="4"/>
        <v>22655.639945916602</v>
      </c>
      <c r="AG23" s="33">
        <f t="shared" si="4"/>
        <v>23553.273106874702</v>
      </c>
      <c r="AH23" s="33">
        <f t="shared" si="4"/>
        <v>24495.331700540999</v>
      </c>
      <c r="AI23" s="33">
        <f t="shared" si="4"/>
        <v>25493.5546782083</v>
      </c>
      <c r="AJ23" s="33">
        <f t="shared" si="4"/>
        <v>26549.8589513888</v>
      </c>
      <c r="AK23" s="33">
        <f t="shared" si="4"/>
        <v>27663.967391757102</v>
      </c>
      <c r="AL23" s="33">
        <f t="shared" si="4"/>
        <v>28836.054963807703</v>
      </c>
      <c r="AM23" s="33">
        <f t="shared" si="4"/>
        <v>30067.953633189903</v>
      </c>
      <c r="AN23" s="33">
        <f t="shared" si="4"/>
        <v>31362.28691958576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50312.571465779998</v>
      </c>
      <c r="E26" s="33">
        <f>SUMIFS('DATA 2'!E$101:E$133,'DATA 2'!$A$101:$A$133,$A26)</f>
        <v>51795.734160200001</v>
      </c>
      <c r="F26" s="33">
        <f>SUMIFS('DATA 2'!F$101:F$133,'DATA 2'!$A$101:$A$133,$A26)</f>
        <v>53318.600259489998</v>
      </c>
      <c r="G26" s="33">
        <f>SUMIFS('DATA 2'!G$101:G$133,'DATA 2'!$A$101:$A$133,$A26)</f>
        <v>54865.084866660007</v>
      </c>
      <c r="H26" s="33">
        <f>SUMIFS('DATA 2'!H$101:H$133,'DATA 2'!$A$101:$A$133,$A26)</f>
        <v>56426.137698400002</v>
      </c>
      <c r="I26" s="33">
        <f>SUMIFS('DATA 2'!I$101:I$133,'DATA 2'!$A$101:$A$133,$A26)</f>
        <v>58002.797580480001</v>
      </c>
      <c r="J26" s="33">
        <f>SUMIFS('DATA 2'!J$101:J$133,'DATA 2'!$A$101:$A$133,$A26)</f>
        <v>59598.670161919996</v>
      </c>
      <c r="K26" s="33">
        <f>SUMIFS('DATA 2'!K$101:K$133,'DATA 2'!$A$101:$A$133,$A26)</f>
        <v>61210.765825080001</v>
      </c>
      <c r="L26" s="33">
        <f>SUMIFS('DATA 2'!L$101:L$133,'DATA 2'!$A$101:$A$133,$A26)</f>
        <v>62842.755097679998</v>
      </c>
      <c r="M26" s="33">
        <f>SUMIFS('DATA 2'!M$101:M$133,'DATA 2'!$A$101:$A$133,$A26)</f>
        <v>64498.57051628</v>
      </c>
      <c r="N26" s="33">
        <f>SUMIFS('DATA 2'!N$101:N$133,'DATA 2'!$A$101:$A$133,$A26)</f>
        <v>66181.497313889995</v>
      </c>
      <c r="O26" s="33">
        <f>SUMIFS('DATA 2'!O$101:O$133,'DATA 2'!$A$101:$A$133,$A26)</f>
        <v>67895.065070390003</v>
      </c>
      <c r="P26" s="33">
        <f>SUMIFS('DATA 2'!P$101:P$133,'DATA 2'!$A$101:$A$133,$A26)</f>
        <v>69648.567825670005</v>
      </c>
      <c r="Q26" s="33">
        <f>SUMIFS('DATA 2'!Q$101:Q$133,'DATA 2'!$A$101:$A$133,$A26)</f>
        <v>71454.935390910003</v>
      </c>
      <c r="R26" s="33">
        <f>SUMIFS('DATA 2'!R$101:R$133,'DATA 2'!$A$101:$A$133,$A26)</f>
        <v>73314.917205139995</v>
      </c>
      <c r="S26" s="33">
        <f>SUMIFS('DATA 2'!S$101:S$133,'DATA 2'!$A$101:$A$133,$A26)</f>
        <v>75230.100358629992</v>
      </c>
      <c r="T26" s="33">
        <f>SUMIFS('DATA 2'!T$101:T$133,'DATA 2'!$A$101:$A$133,$A26)</f>
        <v>77202.2799333</v>
      </c>
      <c r="U26" s="33">
        <f>SUMIFS('DATA 2'!U$101:U$133,'DATA 2'!$A$101:$A$133,$A26)</f>
        <v>79235.23014480999</v>
      </c>
      <c r="V26" s="33">
        <f>SUMIFS('DATA 2'!V$101:V$133,'DATA 2'!$A$101:$A$133,$A26)</f>
        <v>81329.040438969998</v>
      </c>
      <c r="W26" s="33">
        <f>SUMIFS('DATA 2'!W$101:W$133,'DATA 2'!$A$101:$A$133,$A26)</f>
        <v>83483.598472020007</v>
      </c>
      <c r="X26" s="33">
        <f>SUMIFS('DATA 2'!X$101:X$133,'DATA 2'!$A$101:$A$133,$A26)</f>
        <v>85698.689424319993</v>
      </c>
      <c r="Y26" s="33">
        <f>SUMIFS('DATA 2'!Y$101:Y$133,'DATA 2'!$A$101:$A$133,$A26)</f>
        <v>87973.810424060008</v>
      </c>
      <c r="Z26" s="33">
        <f>SUMIFS('DATA 2'!Z$101:Z$133,'DATA 2'!$A$101:$A$133,$A26)</f>
        <v>90308.195945850006</v>
      </c>
      <c r="AA26" s="33">
        <f>SUMIFS('DATA 2'!AA$101:AA$133,'DATA 2'!$A$101:$A$133,$A26)</f>
        <v>92700.901450820005</v>
      </c>
      <c r="AB26" s="33">
        <f>SUMIFS('DATA 2'!AB$101:AB$133,'DATA 2'!$A$101:$A$133,$A26)</f>
        <v>95150.887216549992</v>
      </c>
      <c r="AC26" s="33">
        <f>SUMIFS('DATA 2'!AC$101:AC$133,'DATA 2'!$A$101:$A$133,$A26)</f>
        <v>97657.108206069999</v>
      </c>
      <c r="AD26" s="33">
        <f>SUMIFS('DATA 2'!AD$101:AD$133,'DATA 2'!$A$101:$A$133,$A26)</f>
        <v>100218.60298264</v>
      </c>
      <c r="AE26" s="33">
        <f>SUMIFS('DATA 2'!AE$101:AE$133,'DATA 2'!$A$101:$A$133,$A26)</f>
        <v>102844.86520626</v>
      </c>
      <c r="AF26" s="33">
        <f>SUMIFS('DATA 2'!AF$101:AF$133,'DATA 2'!$A$101:$A$133,$A26)</f>
        <v>105543.10838479</v>
      </c>
      <c r="AG26" s="33">
        <f>SUMIFS('DATA 2'!AG$101:AG$133,'DATA 2'!$A$101:$A$133,$A26)</f>
        <v>108311.93695587</v>
      </c>
      <c r="AH26" s="33">
        <f>SUMIFS('DATA 2'!AH$101:AH$133,'DATA 2'!$A$101:$A$133,$A26)</f>
        <v>111150.51526951</v>
      </c>
      <c r="AI26" s="33">
        <f>SUMIFS('DATA 2'!AI$101:AI$133,'DATA 2'!$A$101:$A$133,$A26)</f>
        <v>114058.83372547</v>
      </c>
      <c r="AJ26" s="33">
        <f>SUMIFS('DATA 2'!AJ$101:AJ$133,'DATA 2'!$A$101:$A$133,$A26)</f>
        <v>117037.91760627</v>
      </c>
      <c r="AK26" s="33">
        <f>SUMIFS('DATA 2'!AK$101:AK$133,'DATA 2'!$A$101:$A$133,$A26)</f>
        <v>120090.20403839</v>
      </c>
      <c r="AL26" s="33">
        <f>SUMIFS('DATA 2'!AL$101:AL$133,'DATA 2'!$A$101:$A$133,$A26)</f>
        <v>123219.86603670999</v>
      </c>
      <c r="AM26" s="33">
        <f>SUMIFS('DATA 2'!AM$101:AM$133,'DATA 2'!$A$101:$A$133,$A26)</f>
        <v>126433.08044716</v>
      </c>
      <c r="AN26" s="33">
        <f>SUMIFS('DATA 2'!AN$101:AN$133,'DATA 2'!$A$101:$A$133,$A26)</f>
        <v>129738.29043287999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811970.49267699989</v>
      </c>
      <c r="E27" s="33">
        <f>SUMIFS('DATA 2'!E$101:E$133,'DATA 2'!$A$101:$A$133,$A27)</f>
        <v>835091.34536899999</v>
      </c>
      <c r="F27" s="33">
        <f>SUMIFS('DATA 2'!F$101:F$133,'DATA 2'!$A$101:$A$133,$A27)</f>
        <v>858428.0826979999</v>
      </c>
      <c r="G27" s="33">
        <f>SUMIFS('DATA 2'!G$101:G$133,'DATA 2'!$A$101:$A$133,$A27)</f>
        <v>882278.8059429999</v>
      </c>
      <c r="H27" s="33">
        <f>SUMIFS('DATA 2'!H$101:H$133,'DATA 2'!$A$101:$A$133,$A27)</f>
        <v>906715.70722899993</v>
      </c>
      <c r="I27" s="33">
        <f>SUMIFS('DATA 2'!I$101:I$133,'DATA 2'!$A$101:$A$133,$A27)</f>
        <v>931887.55469500006</v>
      </c>
      <c r="J27" s="33">
        <f>SUMIFS('DATA 2'!J$101:J$133,'DATA 2'!$A$101:$A$133,$A27)</f>
        <v>957818.33677699999</v>
      </c>
      <c r="K27" s="33">
        <f>SUMIFS('DATA 2'!K$101:K$133,'DATA 2'!$A$101:$A$133,$A27)</f>
        <v>984168.03871799994</v>
      </c>
      <c r="L27" s="33">
        <f>SUMIFS('DATA 2'!L$101:L$133,'DATA 2'!$A$101:$A$133,$A27)</f>
        <v>1011050.7809369999</v>
      </c>
      <c r="M27" s="33">
        <f>SUMIFS('DATA 2'!M$101:M$133,'DATA 2'!$A$101:$A$133,$A27)</f>
        <v>1038657.13772</v>
      </c>
      <c r="N27" s="33">
        <f>SUMIFS('DATA 2'!N$101:N$133,'DATA 2'!$A$101:$A$133,$A27)</f>
        <v>1067078.83424</v>
      </c>
      <c r="O27" s="33">
        <f>SUMIFS('DATA 2'!O$101:O$133,'DATA 2'!$A$101:$A$133,$A27)</f>
        <v>1096339.57608</v>
      </c>
      <c r="P27" s="33">
        <f>SUMIFS('DATA 2'!P$101:P$133,'DATA 2'!$A$101:$A$133,$A27)</f>
        <v>1126241.5901799998</v>
      </c>
      <c r="Q27" s="33">
        <f>SUMIFS('DATA 2'!Q$101:Q$133,'DATA 2'!$A$101:$A$133,$A27)</f>
        <v>1157293.8172200001</v>
      </c>
      <c r="R27" s="33">
        <f>SUMIFS('DATA 2'!R$101:R$133,'DATA 2'!$A$101:$A$133,$A27)</f>
        <v>1189312.0521499999</v>
      </c>
      <c r="S27" s="33">
        <f>SUMIFS('DATA 2'!S$101:S$133,'DATA 2'!$A$101:$A$133,$A27)</f>
        <v>1222174.03577</v>
      </c>
      <c r="T27" s="33">
        <f>SUMIFS('DATA 2'!T$101:T$133,'DATA 2'!$A$101:$A$133,$A27)</f>
        <v>1255838.0482399999</v>
      </c>
      <c r="U27" s="33">
        <f>SUMIFS('DATA 2'!U$101:U$133,'DATA 2'!$A$101:$A$133,$A27)</f>
        <v>1290398.87852</v>
      </c>
      <c r="V27" s="33">
        <f>SUMIFS('DATA 2'!V$101:V$133,'DATA 2'!$A$101:$A$133,$A27)</f>
        <v>1325834.6958000001</v>
      </c>
      <c r="W27" s="33">
        <f>SUMIFS('DATA 2'!W$101:W$133,'DATA 2'!$A$101:$A$133,$A27)</f>
        <v>1362113.97379</v>
      </c>
      <c r="X27" s="33">
        <f>SUMIFS('DATA 2'!X$101:X$133,'DATA 2'!$A$101:$A$133,$A27)</f>
        <v>1399219.2756699999</v>
      </c>
      <c r="Y27" s="33">
        <f>SUMIFS('DATA 2'!Y$101:Y$133,'DATA 2'!$A$101:$A$133,$A27)</f>
        <v>1437138.3502400001</v>
      </c>
      <c r="Z27" s="33">
        <f>SUMIFS('DATA 2'!Z$101:Z$133,'DATA 2'!$A$101:$A$133,$A27)</f>
        <v>1475859.3538599997</v>
      </c>
      <c r="AA27" s="33">
        <f>SUMIFS('DATA 2'!AA$101:AA$133,'DATA 2'!$A$101:$A$133,$A27)</f>
        <v>1515369.6523499999</v>
      </c>
      <c r="AB27" s="33">
        <f>SUMIFS('DATA 2'!AB$101:AB$133,'DATA 2'!$A$101:$A$133,$A27)</f>
        <v>1555656.3507300001</v>
      </c>
      <c r="AC27" s="33">
        <f>SUMIFS('DATA 2'!AC$101:AC$133,'DATA 2'!$A$101:$A$133,$A27)</f>
        <v>1596707.8402100001</v>
      </c>
      <c r="AD27" s="33">
        <f>SUMIFS('DATA 2'!AD$101:AD$133,'DATA 2'!$A$101:$A$133,$A27)</f>
        <v>1638515.7598999999</v>
      </c>
      <c r="AE27" s="33">
        <f>SUMIFS('DATA 2'!AE$101:AE$133,'DATA 2'!$A$101:$A$133,$A27)</f>
        <v>1681016.1433300001</v>
      </c>
      <c r="AF27" s="33">
        <f>SUMIFS('DATA 2'!AF$101:AF$133,'DATA 2'!$A$101:$A$133,$A27)</f>
        <v>1724490.47202</v>
      </c>
      <c r="AG27" s="33">
        <f>SUMIFS('DATA 2'!AG$101:AG$133,'DATA 2'!$A$101:$A$133,$A27)</f>
        <v>1768776.9582199999</v>
      </c>
      <c r="AH27" s="33">
        <f>SUMIFS('DATA 2'!AH$101:AH$133,'DATA 2'!$A$101:$A$133,$A27)</f>
        <v>1813820.0204799999</v>
      </c>
      <c r="AI27" s="33">
        <f>SUMIFS('DATA 2'!AI$101:AI$133,'DATA 2'!$A$101:$A$133,$A27)</f>
        <v>1859660.5852600001</v>
      </c>
      <c r="AJ27" s="33">
        <f>SUMIFS('DATA 2'!AJ$101:AJ$133,'DATA 2'!$A$101:$A$133,$A27)</f>
        <v>1906391.3307899998</v>
      </c>
      <c r="AK27" s="33">
        <f>SUMIFS('DATA 2'!AK$101:AK$133,'DATA 2'!$A$101:$A$133,$A27)</f>
        <v>1954135.9603500001</v>
      </c>
      <c r="AL27" s="33">
        <f>SUMIFS('DATA 2'!AL$101:AL$133,'DATA 2'!$A$101:$A$133,$A27)</f>
        <v>2003044.9904499999</v>
      </c>
      <c r="AM27" s="33">
        <f>SUMIFS('DATA 2'!AM$101:AM$133,'DATA 2'!$A$101:$A$133,$A27)</f>
        <v>2053299.3159100001</v>
      </c>
      <c r="AN27" s="33">
        <f>SUMIFS('DATA 2'!AN$101:AN$133,'DATA 2'!$A$101:$A$133,$A27)</f>
        <v>2105116.93995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175540.9001869999</v>
      </c>
      <c r="E28" s="33">
        <f>SUMIFS('DATA 2'!E$101:E$133,'DATA 2'!$A$101:$A$133,$A28)</f>
        <v>180880.62309400001</v>
      </c>
      <c r="F28" s="33">
        <f>SUMIFS('DATA 2'!F$101:F$133,'DATA 2'!$A$101:$A$133,$A28)</f>
        <v>186301.53561260001</v>
      </c>
      <c r="G28" s="33">
        <f>SUMIFS('DATA 2'!G$101:G$133,'DATA 2'!$A$101:$A$133,$A28)</f>
        <v>191959.9107590999</v>
      </c>
      <c r="H28" s="33">
        <f>SUMIFS('DATA 2'!H$101:H$133,'DATA 2'!$A$101:$A$133,$A28)</f>
        <v>197776.6794882</v>
      </c>
      <c r="I28" s="33">
        <f>SUMIFS('DATA 2'!I$101:I$133,'DATA 2'!$A$101:$A$133,$A28)</f>
        <v>203708.79547519999</v>
      </c>
      <c r="J28" s="33">
        <f>SUMIFS('DATA 2'!J$101:J$133,'DATA 2'!$A$101:$A$133,$A28)</f>
        <v>209752.19712069997</v>
      </c>
      <c r="K28" s="33">
        <f>SUMIFS('DATA 2'!K$101:K$133,'DATA 2'!$A$101:$A$133,$A28)</f>
        <v>215899.77855779999</v>
      </c>
      <c r="L28" s="33">
        <f>SUMIFS('DATA 2'!L$101:L$133,'DATA 2'!$A$101:$A$133,$A28)</f>
        <v>222223.73921100004</v>
      </c>
      <c r="M28" s="33">
        <f>SUMIFS('DATA 2'!M$101:M$133,'DATA 2'!$A$101:$A$133,$A28)</f>
        <v>228805.7899833</v>
      </c>
      <c r="N28" s="33">
        <f>SUMIFS('DATA 2'!N$101:N$133,'DATA 2'!$A$101:$A$133,$A28)</f>
        <v>235704.71419890004</v>
      </c>
      <c r="O28" s="33">
        <f>SUMIFS('DATA 2'!O$101:O$133,'DATA 2'!$A$101:$A$133,$A28)</f>
        <v>242967.4800564</v>
      </c>
      <c r="P28" s="33">
        <f>SUMIFS('DATA 2'!P$101:P$133,'DATA 2'!$A$101:$A$133,$A28)</f>
        <v>250391.4663801</v>
      </c>
      <c r="Q28" s="33">
        <f>SUMIFS('DATA 2'!Q$101:Q$133,'DATA 2'!$A$101:$A$133,$A28)</f>
        <v>258044.0436297</v>
      </c>
      <c r="R28" s="33">
        <f>SUMIFS('DATA 2'!R$101:R$133,'DATA 2'!$A$101:$A$133,$A28)</f>
        <v>265911.78636650002</v>
      </c>
      <c r="S28" s="33">
        <f>SUMIFS('DATA 2'!S$101:S$133,'DATA 2'!$A$101:$A$133,$A28)</f>
        <v>274002.05270599999</v>
      </c>
      <c r="T28" s="33">
        <f>SUMIFS('DATA 2'!T$101:T$133,'DATA 2'!$A$101:$A$133,$A28)</f>
        <v>282329.29930200003</v>
      </c>
      <c r="U28" s="33">
        <f>SUMIFS('DATA 2'!U$101:U$133,'DATA 2'!$A$101:$A$133,$A28)</f>
        <v>290929.340127</v>
      </c>
      <c r="V28" s="33">
        <f>SUMIFS('DATA 2'!V$101:V$133,'DATA 2'!$A$101:$A$133,$A28)</f>
        <v>299805.05677899998</v>
      </c>
      <c r="W28" s="33">
        <f>SUMIFS('DATA 2'!W$101:W$133,'DATA 2'!$A$101:$A$133,$A28)</f>
        <v>308956.78073900001</v>
      </c>
      <c r="X28" s="33">
        <f>SUMIFS('DATA 2'!X$101:X$133,'DATA 2'!$A$101:$A$133,$A28)</f>
        <v>318387.71776799997</v>
      </c>
      <c r="Y28" s="33">
        <f>SUMIFS('DATA 2'!Y$101:Y$133,'DATA 2'!$A$101:$A$133,$A28)</f>
        <v>328100.23196200002</v>
      </c>
      <c r="Z28" s="33">
        <f>SUMIFS('DATA 2'!Z$101:Z$133,'DATA 2'!$A$101:$A$133,$A28)</f>
        <v>338095.002072</v>
      </c>
      <c r="AA28" s="33">
        <f>SUMIFS('DATA 2'!AA$101:AA$133,'DATA 2'!$A$101:$A$133,$A28)</f>
        <v>348371.26778699999</v>
      </c>
      <c r="AB28" s="33">
        <f>SUMIFS('DATA 2'!AB$101:AB$133,'DATA 2'!$A$101:$A$133,$A28)</f>
        <v>358927.29650200001</v>
      </c>
      <c r="AC28" s="33">
        <f>SUMIFS('DATA 2'!AC$101:AC$133,'DATA 2'!$A$101:$A$133,$A28)</f>
        <v>369760.86834400002</v>
      </c>
      <c r="AD28" s="33">
        <f>SUMIFS('DATA 2'!AD$101:AD$133,'DATA 2'!$A$101:$A$133,$A28)</f>
        <v>380869.748861</v>
      </c>
      <c r="AE28" s="33">
        <f>SUMIFS('DATA 2'!AE$101:AE$133,'DATA 2'!$A$101:$A$133,$A28)</f>
        <v>391972.54558899999</v>
      </c>
      <c r="AF28" s="33">
        <f>SUMIFS('DATA 2'!AF$101:AF$133,'DATA 2'!$A$101:$A$133,$A28)</f>
        <v>403167.12977500004</v>
      </c>
      <c r="AG28" s="33">
        <f>SUMIFS('DATA 2'!AG$101:AG$133,'DATA 2'!$A$101:$A$133,$A28)</f>
        <v>414474.15840299998</v>
      </c>
      <c r="AH28" s="33">
        <f>SUMIFS('DATA 2'!AH$101:AH$133,'DATA 2'!$A$101:$A$133,$A28)</f>
        <v>425911.11713400006</v>
      </c>
      <c r="AI28" s="33">
        <f>SUMIFS('DATA 2'!AI$101:AI$133,'DATA 2'!$A$101:$A$133,$A28)</f>
        <v>437490.38410199998</v>
      </c>
      <c r="AJ28" s="33">
        <f>SUMIFS('DATA 2'!AJ$101:AJ$133,'DATA 2'!$A$101:$A$133,$A28)</f>
        <v>449221.00465000002</v>
      </c>
      <c r="AK28" s="33">
        <f>SUMIFS('DATA 2'!AK$101:AK$133,'DATA 2'!$A$101:$A$133,$A28)</f>
        <v>461112.83166199992</v>
      </c>
      <c r="AL28" s="33">
        <f>SUMIFS('DATA 2'!AL$101:AL$133,'DATA 2'!$A$101:$A$133,$A28)</f>
        <v>473180.03463400004</v>
      </c>
      <c r="AM28" s="33">
        <f>SUMIFS('DATA 2'!AM$101:AM$133,'DATA 2'!$A$101:$A$133,$A28)</f>
        <v>485443.55961700005</v>
      </c>
      <c r="AN28" s="33">
        <f>SUMIFS('DATA 2'!AN$101:AN$133,'DATA 2'!$A$101:$A$133,$A28)</f>
        <v>497932.91981200001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2099371.9734</v>
      </c>
      <c r="E29" s="33">
        <f>SUMIFS('DATA 2'!E$101:E$133,'DATA 2'!$A$101:$A$133,$A29)</f>
        <v>2160111.6605000002</v>
      </c>
      <c r="F29" s="33">
        <f>SUMIFS('DATA 2'!F$101:F$133,'DATA 2'!$A$101:$A$133,$A29)</f>
        <v>2221877.2671999997</v>
      </c>
      <c r="G29" s="33">
        <f>SUMIFS('DATA 2'!G$101:G$133,'DATA 2'!$A$101:$A$133,$A29)</f>
        <v>2284688.8229999999</v>
      </c>
      <c r="H29" s="33">
        <f>SUMIFS('DATA 2'!H$101:H$133,'DATA 2'!$A$101:$A$133,$A29)</f>
        <v>2348397.1323000002</v>
      </c>
      <c r="I29" s="33">
        <f>SUMIFS('DATA 2'!I$101:I$133,'DATA 2'!$A$101:$A$133,$A29)</f>
        <v>2413331.5542000001</v>
      </c>
      <c r="J29" s="33">
        <f>SUMIFS('DATA 2'!J$101:J$133,'DATA 2'!$A$101:$A$133,$A29)</f>
        <v>2479614.4737</v>
      </c>
      <c r="K29" s="33">
        <f>SUMIFS('DATA 2'!K$101:K$133,'DATA 2'!$A$101:$A$133,$A29)</f>
        <v>2546589.8813999998</v>
      </c>
      <c r="L29" s="33">
        <f>SUMIFS('DATA 2'!L$101:L$133,'DATA 2'!$A$101:$A$133,$A29)</f>
        <v>2614543.9994999999</v>
      </c>
      <c r="M29" s="33">
        <f>SUMIFS('DATA 2'!M$101:M$133,'DATA 2'!$A$101:$A$133,$A29)</f>
        <v>2683923.6365999999</v>
      </c>
      <c r="N29" s="33">
        <f>SUMIFS('DATA 2'!N$101:N$133,'DATA 2'!$A$101:$A$133,$A29)</f>
        <v>2754944.08</v>
      </c>
      <c r="O29" s="33">
        <f>SUMIFS('DATA 2'!O$101:O$133,'DATA 2'!$A$101:$A$133,$A29)</f>
        <v>2827674.1298999996</v>
      </c>
      <c r="P29" s="33">
        <f>SUMIFS('DATA 2'!P$101:P$133,'DATA 2'!$A$101:$A$133,$A29)</f>
        <v>2902465.1556000002</v>
      </c>
      <c r="Q29" s="33">
        <f>SUMIFS('DATA 2'!Q$101:Q$133,'DATA 2'!$A$101:$A$133,$A29)</f>
        <v>2980351.4795000004</v>
      </c>
      <c r="R29" s="33">
        <f>SUMIFS('DATA 2'!R$101:R$133,'DATA 2'!$A$101:$A$133,$A29)</f>
        <v>3060891.1834999998</v>
      </c>
      <c r="S29" s="33">
        <f>SUMIFS('DATA 2'!S$101:S$133,'DATA 2'!$A$101:$A$133,$A29)</f>
        <v>3143846.5175999999</v>
      </c>
      <c r="T29" s="33">
        <f>SUMIFS('DATA 2'!T$101:T$133,'DATA 2'!$A$101:$A$133,$A29)</f>
        <v>3229152.9166000001</v>
      </c>
      <c r="U29" s="33">
        <f>SUMIFS('DATA 2'!U$101:U$133,'DATA 2'!$A$101:$A$133,$A29)</f>
        <v>3317076.2172000003</v>
      </c>
      <c r="V29" s="33">
        <f>SUMIFS('DATA 2'!V$101:V$133,'DATA 2'!$A$101:$A$133,$A29)</f>
        <v>3407520.6876999997</v>
      </c>
      <c r="W29" s="33">
        <f>SUMIFS('DATA 2'!W$101:W$133,'DATA 2'!$A$101:$A$133,$A29)</f>
        <v>3500400.9353</v>
      </c>
      <c r="X29" s="33">
        <f>SUMIFS('DATA 2'!X$101:X$133,'DATA 2'!$A$101:$A$133,$A29)</f>
        <v>3595670.3638999998</v>
      </c>
      <c r="Y29" s="33">
        <f>SUMIFS('DATA 2'!Y$101:Y$133,'DATA 2'!$A$101:$A$133,$A29)</f>
        <v>3693290.6260000002</v>
      </c>
      <c r="Z29" s="33">
        <f>SUMIFS('DATA 2'!Z$101:Z$133,'DATA 2'!$A$101:$A$133,$A29)</f>
        <v>3793220.4670000002</v>
      </c>
      <c r="AA29" s="33">
        <f>SUMIFS('DATA 2'!AA$101:AA$133,'DATA 2'!$A$101:$A$133,$A29)</f>
        <v>3895414.3866999997</v>
      </c>
      <c r="AB29" s="33">
        <f>SUMIFS('DATA 2'!AB$101:AB$133,'DATA 2'!$A$101:$A$133,$A29)</f>
        <v>3999824.7381999996</v>
      </c>
      <c r="AC29" s="33">
        <f>SUMIFS('DATA 2'!AC$101:AC$133,'DATA 2'!$A$101:$A$133,$A29)</f>
        <v>4106405.7788</v>
      </c>
      <c r="AD29" s="33">
        <f>SUMIFS('DATA 2'!AD$101:AD$133,'DATA 2'!$A$101:$A$133,$A29)</f>
        <v>4215118.3433999997</v>
      </c>
      <c r="AE29" s="33">
        <f>SUMIFS('DATA 2'!AE$101:AE$133,'DATA 2'!$A$101:$A$133,$A29)</f>
        <v>4326020.0451999996</v>
      </c>
      <c r="AF29" s="33">
        <f>SUMIFS('DATA 2'!AF$101:AF$133,'DATA 2'!$A$101:$A$133,$A29)</f>
        <v>4439819.2999</v>
      </c>
      <c r="AG29" s="33">
        <f>SUMIFS('DATA 2'!AG$101:AG$133,'DATA 2'!$A$101:$A$133,$A29)</f>
        <v>4556151.7176999999</v>
      </c>
      <c r="AH29" s="33">
        <f>SUMIFS('DATA 2'!AH$101:AH$133,'DATA 2'!$A$101:$A$133,$A29)</f>
        <v>4674860.5140000004</v>
      </c>
      <c r="AI29" s="33">
        <f>SUMIFS('DATA 2'!AI$101:AI$133,'DATA 2'!$A$101:$A$133,$A29)</f>
        <v>4795977.5736999996</v>
      </c>
      <c r="AJ29" s="33">
        <f>SUMIFS('DATA 2'!AJ$101:AJ$133,'DATA 2'!$A$101:$A$133,$A29)</f>
        <v>4919642.6648000004</v>
      </c>
      <c r="AK29" s="33">
        <f>SUMIFS('DATA 2'!AK$101:AK$133,'DATA 2'!$A$101:$A$133,$A29)</f>
        <v>5046073.6080999998</v>
      </c>
      <c r="AL29" s="33">
        <f>SUMIFS('DATA 2'!AL$101:AL$133,'DATA 2'!$A$101:$A$133,$A29)</f>
        <v>5175565.0399999991</v>
      </c>
      <c r="AM29" s="33">
        <f>SUMIFS('DATA 2'!AM$101:AM$133,'DATA 2'!$A$101:$A$133,$A29)</f>
        <v>5308498.8806999996</v>
      </c>
      <c r="AN29" s="33">
        <f>SUMIFS('DATA 2'!AN$101:AN$133,'DATA 2'!$A$101:$A$133,$A29)</f>
        <v>5445359.4134999998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385318.68715000001</v>
      </c>
      <c r="E30" s="33">
        <f>SUMIFS('DATA 2'!E$101:E$133,'DATA 2'!$A$101:$A$133,$A30)</f>
        <v>395141.25016999996</v>
      </c>
      <c r="F30" s="33">
        <f>SUMIFS('DATA 2'!F$101:F$133,'DATA 2'!$A$101:$A$133,$A30)</f>
        <v>405544.52058000001</v>
      </c>
      <c r="G30" s="33">
        <f>SUMIFS('DATA 2'!G$101:G$133,'DATA 2'!$A$101:$A$133,$A30)</f>
        <v>416919.86752999993</v>
      </c>
      <c r="H30" s="33">
        <f>SUMIFS('DATA 2'!H$101:H$133,'DATA 2'!$A$101:$A$133,$A30)</f>
        <v>428610.75496000005</v>
      </c>
      <c r="I30" s="33">
        <f>SUMIFS('DATA 2'!I$101:I$133,'DATA 2'!$A$101:$A$133,$A30)</f>
        <v>440286.35391000001</v>
      </c>
      <c r="J30" s="33">
        <f>SUMIFS('DATA 2'!J$101:J$133,'DATA 2'!$A$101:$A$133,$A30)</f>
        <v>451835.07493</v>
      </c>
      <c r="K30" s="33">
        <f>SUMIFS('DATA 2'!K$101:K$133,'DATA 2'!$A$101:$A$133,$A30)</f>
        <v>462962.79073000001</v>
      </c>
      <c r="L30" s="33">
        <f>SUMIFS('DATA 2'!L$101:L$133,'DATA 2'!$A$101:$A$133,$A30)</f>
        <v>473741.82266000001</v>
      </c>
      <c r="M30" s="33">
        <f>SUMIFS('DATA 2'!M$101:M$133,'DATA 2'!$A$101:$A$133,$A30)</f>
        <v>484483.31494999997</v>
      </c>
      <c r="N30" s="33">
        <f>SUMIFS('DATA 2'!N$101:N$133,'DATA 2'!$A$101:$A$133,$A30)</f>
        <v>495243.8419</v>
      </c>
      <c r="O30" s="33">
        <f>SUMIFS('DATA 2'!O$101:O$133,'DATA 2'!$A$101:$A$133,$A30)</f>
        <v>505932.04956999997</v>
      </c>
      <c r="P30" s="33">
        <f>SUMIFS('DATA 2'!P$101:P$133,'DATA 2'!$A$101:$A$133,$A30)</f>
        <v>516758.26968000003</v>
      </c>
      <c r="Q30" s="33">
        <f>SUMIFS('DATA 2'!Q$101:Q$133,'DATA 2'!$A$101:$A$133,$A30)</f>
        <v>528704.16548000008</v>
      </c>
      <c r="R30" s="33">
        <f>SUMIFS('DATA 2'!R$101:R$133,'DATA 2'!$A$101:$A$133,$A30)</f>
        <v>541277.21054</v>
      </c>
      <c r="S30" s="33">
        <f>SUMIFS('DATA 2'!S$101:S$133,'DATA 2'!$A$101:$A$133,$A30)</f>
        <v>554249.17332000006</v>
      </c>
      <c r="T30" s="33">
        <f>SUMIFS('DATA 2'!T$101:T$133,'DATA 2'!$A$101:$A$133,$A30)</f>
        <v>567555.78412999993</v>
      </c>
      <c r="U30" s="33">
        <f>SUMIFS('DATA 2'!U$101:U$133,'DATA 2'!$A$101:$A$133,$A30)</f>
        <v>581543.09418999997</v>
      </c>
      <c r="V30" s="33">
        <f>SUMIFS('DATA 2'!V$101:V$133,'DATA 2'!$A$101:$A$133,$A30)</f>
        <v>596090.51989</v>
      </c>
      <c r="W30" s="33">
        <f>SUMIFS('DATA 2'!W$101:W$133,'DATA 2'!$A$101:$A$133,$A30)</f>
        <v>611068.30536</v>
      </c>
      <c r="X30" s="33">
        <f>SUMIFS('DATA 2'!X$101:X$133,'DATA 2'!$A$101:$A$133,$A30)</f>
        <v>626439.00314999989</v>
      </c>
      <c r="Y30" s="33">
        <f>SUMIFS('DATA 2'!Y$101:Y$133,'DATA 2'!$A$101:$A$133,$A30)</f>
        <v>642197.09333000006</v>
      </c>
      <c r="Z30" s="33">
        <f>SUMIFS('DATA 2'!Z$101:Z$133,'DATA 2'!$A$101:$A$133,$A30)</f>
        <v>658345.21851999999</v>
      </c>
      <c r="AA30" s="33">
        <f>SUMIFS('DATA 2'!AA$101:AA$133,'DATA 2'!$A$101:$A$133,$A30)</f>
        <v>674887.73206999991</v>
      </c>
      <c r="AB30" s="33">
        <f>SUMIFS('DATA 2'!AB$101:AB$133,'DATA 2'!$A$101:$A$133,$A30)</f>
        <v>691829.62691000011</v>
      </c>
      <c r="AC30" s="33">
        <f>SUMIFS('DATA 2'!AC$101:AC$133,'DATA 2'!$A$101:$A$133,$A30)</f>
        <v>709177.05440000002</v>
      </c>
      <c r="AD30" s="33">
        <f>SUMIFS('DATA 2'!AD$101:AD$133,'DATA 2'!$A$101:$A$133,$A30)</f>
        <v>726938.24471</v>
      </c>
      <c r="AE30" s="33">
        <f>SUMIFS('DATA 2'!AE$101:AE$133,'DATA 2'!$A$101:$A$133,$A30)</f>
        <v>744536.54274000006</v>
      </c>
      <c r="AF30" s="33">
        <f>SUMIFS('DATA 2'!AF$101:AF$133,'DATA 2'!$A$101:$A$133,$A30)</f>
        <v>762861.66067999997</v>
      </c>
      <c r="AG30" s="33">
        <f>SUMIFS('DATA 2'!AG$101:AG$133,'DATA 2'!$A$101:$A$133,$A30)</f>
        <v>781636.13251999987</v>
      </c>
      <c r="AH30" s="33">
        <f>SUMIFS('DATA 2'!AH$101:AH$133,'DATA 2'!$A$101:$A$133,$A30)</f>
        <v>800746.73358000012</v>
      </c>
      <c r="AI30" s="33">
        <f>SUMIFS('DATA 2'!AI$101:AI$133,'DATA 2'!$A$101:$A$133,$A30)</f>
        <v>820196.83374999999</v>
      </c>
      <c r="AJ30" s="33">
        <f>SUMIFS('DATA 2'!AJ$101:AJ$133,'DATA 2'!$A$101:$A$133,$A30)</f>
        <v>840033.01128999994</v>
      </c>
      <c r="AK30" s="33">
        <f>SUMIFS('DATA 2'!AK$101:AK$133,'DATA 2'!$A$101:$A$133,$A30)</f>
        <v>860318.40226999996</v>
      </c>
      <c r="AL30" s="33">
        <f>SUMIFS('DATA 2'!AL$101:AL$133,'DATA 2'!$A$101:$A$133,$A30)</f>
        <v>881126.6558399999</v>
      </c>
      <c r="AM30" s="33">
        <f>SUMIFS('DATA 2'!AM$101:AM$133,'DATA 2'!$A$101:$A$133,$A30)</f>
        <v>902542.93475999997</v>
      </c>
      <c r="AN30" s="33">
        <f>SUMIFS('DATA 2'!AN$101:AN$133,'DATA 2'!$A$101:$A$133,$A30)</f>
        <v>924667.04677999998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37589.779918526598</v>
      </c>
      <c r="E31" s="33">
        <f t="shared" si="5"/>
        <v>37978.759792290992</v>
      </c>
      <c r="F31" s="33">
        <f t="shared" si="5"/>
        <v>38258.242184130002</v>
      </c>
      <c r="G31" s="33">
        <f t="shared" si="5"/>
        <v>38639.387776860007</v>
      </c>
      <c r="H31" s="33">
        <f t="shared" si="5"/>
        <v>39897.234735699996</v>
      </c>
      <c r="I31" s="33">
        <f t="shared" si="5"/>
        <v>41284.351381299995</v>
      </c>
      <c r="J31" s="33">
        <f t="shared" si="5"/>
        <v>43286.511522400004</v>
      </c>
      <c r="K31" s="33">
        <f t="shared" si="5"/>
        <v>46064.096437300002</v>
      </c>
      <c r="L31" s="33">
        <f t="shared" si="5"/>
        <v>49841.739015799998</v>
      </c>
      <c r="M31" s="33">
        <f t="shared" si="5"/>
        <v>55058.786199000002</v>
      </c>
      <c r="N31" s="33">
        <f t="shared" si="5"/>
        <v>62432.495240060009</v>
      </c>
      <c r="O31" s="33">
        <f t="shared" si="5"/>
        <v>73062.531883012009</v>
      </c>
      <c r="P31" s="33">
        <f t="shared" si="5"/>
        <v>79180.127762709992</v>
      </c>
      <c r="Q31" s="33">
        <f t="shared" si="5"/>
        <v>86422.708521295979</v>
      </c>
      <c r="R31" s="33">
        <f t="shared" si="5"/>
        <v>94176.595066785987</v>
      </c>
      <c r="S31" s="33">
        <f t="shared" si="5"/>
        <v>102329.81333025399</v>
      </c>
      <c r="T31" s="33">
        <f t="shared" si="5"/>
        <v>110818.37319091699</v>
      </c>
      <c r="U31" s="33">
        <f t="shared" si="5"/>
        <v>119320.9253045394</v>
      </c>
      <c r="V31" s="33">
        <f t="shared" si="5"/>
        <v>128359.56685662808</v>
      </c>
      <c r="W31" s="33">
        <f t="shared" si="5"/>
        <v>137787.83186304773</v>
      </c>
      <c r="X31" s="33">
        <f t="shared" si="5"/>
        <v>147584.28923708413</v>
      </c>
      <c r="Y31" s="33">
        <f t="shared" si="5"/>
        <v>157724.38860597543</v>
      </c>
      <c r="Z31" s="33">
        <f t="shared" si="5"/>
        <v>168180.79686807649</v>
      </c>
      <c r="AA31" s="33">
        <f t="shared" si="5"/>
        <v>178923.32546024927</v>
      </c>
      <c r="AB31" s="33">
        <f t="shared" si="5"/>
        <v>189919.03513026261</v>
      </c>
      <c r="AC31" s="33">
        <f t="shared" si="5"/>
        <v>201132.6869548723</v>
      </c>
      <c r="AD31" s="33">
        <f t="shared" si="5"/>
        <v>212527.4309977761</v>
      </c>
      <c r="AE31" s="33">
        <f t="shared" si="5"/>
        <v>227339.70476608351</v>
      </c>
      <c r="AF31" s="33">
        <f t="shared" si="5"/>
        <v>243047.3016884565</v>
      </c>
      <c r="AG31" s="33">
        <f t="shared" si="5"/>
        <v>259027.23808856448</v>
      </c>
      <c r="AH31" s="33">
        <f t="shared" si="5"/>
        <v>275159.45250704681</v>
      </c>
      <c r="AI31" s="33">
        <f t="shared" si="5"/>
        <v>291353.71046877489</v>
      </c>
      <c r="AJ31" s="33">
        <f t="shared" si="5"/>
        <v>307530.46721401636</v>
      </c>
      <c r="AK31" s="33">
        <f t="shared" si="5"/>
        <v>323615.34577601787</v>
      </c>
      <c r="AL31" s="33">
        <f t="shared" si="5"/>
        <v>339542.06210591435</v>
      </c>
      <c r="AM31" s="33">
        <f t="shared" si="5"/>
        <v>355260.08809699025</v>
      </c>
      <c r="AN31" s="33">
        <f t="shared" si="5"/>
        <v>370745.55620577326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11095.959349999999</v>
      </c>
      <c r="E32" s="33">
        <f>SUMIFS('DATA 2'!E$101:E$133,'DATA 2'!$A$101:$A$133,$A32)</f>
        <v>11340.62</v>
      </c>
      <c r="F32" s="33">
        <f>SUMIFS('DATA 2'!F$101:F$133,'DATA 2'!$A$101:$A$133,$A32)</f>
        <v>11535.611430000001</v>
      </c>
      <c r="G32" s="33">
        <f>SUMIFS('DATA 2'!G$101:G$133,'DATA 2'!$A$101:$A$133,$A32)</f>
        <v>11653.66869</v>
      </c>
      <c r="H32" s="33">
        <f>SUMIFS('DATA 2'!H$101:H$133,'DATA 2'!$A$101:$A$133,$A32)</f>
        <v>12500.44054</v>
      </c>
      <c r="I32" s="33">
        <f>SUMIFS('DATA 2'!I$101:I$133,'DATA 2'!$A$101:$A$133,$A32)</f>
        <v>13249.893910000001</v>
      </c>
      <c r="J32" s="33">
        <f>SUMIFS('DATA 2'!J$101:J$133,'DATA 2'!$A$101:$A$133,$A32)</f>
        <v>13728.338449999999</v>
      </c>
      <c r="K32" s="33">
        <f>SUMIFS('DATA 2'!K$101:K$133,'DATA 2'!$A$101:$A$133,$A32)</f>
        <v>13952.034379999999</v>
      </c>
      <c r="L32" s="33">
        <f>SUMIFS('DATA 2'!L$101:L$133,'DATA 2'!$A$101:$A$133,$A32)</f>
        <v>13952.379440000001</v>
      </c>
      <c r="M32" s="33">
        <f>SUMIFS('DATA 2'!M$101:M$133,'DATA 2'!$A$101:$A$133,$A32)</f>
        <v>13733.76757</v>
      </c>
      <c r="N32" s="33">
        <f>SUMIFS('DATA 2'!N$101:N$133,'DATA 2'!$A$101:$A$133,$A32)</f>
        <v>13262.51843</v>
      </c>
      <c r="O32" s="33">
        <f>SUMIFS('DATA 2'!O$101:O$133,'DATA 2'!$A$101:$A$133,$A32)</f>
        <v>12479.98647</v>
      </c>
      <c r="P32" s="33">
        <f>SUMIFS('DATA 2'!P$101:P$133,'DATA 2'!$A$101:$A$133,$A32)</f>
        <v>12622.567419999999</v>
      </c>
      <c r="Q32" s="33">
        <f>SUMIFS('DATA 2'!Q$101:Q$133,'DATA 2'!$A$101:$A$133,$A32)</f>
        <v>13090.77965</v>
      </c>
      <c r="R32" s="33">
        <f>SUMIFS('DATA 2'!R$101:R$133,'DATA 2'!$A$101:$A$133,$A32)</f>
        <v>13639.864369999999</v>
      </c>
      <c r="S32" s="33">
        <f>SUMIFS('DATA 2'!S$101:S$133,'DATA 2'!$A$101:$A$133,$A32)</f>
        <v>14186.846219999999</v>
      </c>
      <c r="T32" s="33">
        <f>SUMIFS('DATA 2'!T$101:T$133,'DATA 2'!$A$101:$A$133,$A32)</f>
        <v>14698.08404</v>
      </c>
      <c r="U32" s="33">
        <f>SUMIFS('DATA 2'!U$101:U$133,'DATA 2'!$A$101:$A$133,$A32)</f>
        <v>15178.797769999999</v>
      </c>
      <c r="V32" s="33">
        <f>SUMIFS('DATA 2'!V$101:V$133,'DATA 2'!$A$101:$A$133,$A32)</f>
        <v>15658.29984</v>
      </c>
      <c r="W32" s="33">
        <f>SUMIFS('DATA 2'!W$101:W$133,'DATA 2'!$A$101:$A$133,$A32)</f>
        <v>16126.711789999999</v>
      </c>
      <c r="X32" s="33">
        <f>SUMIFS('DATA 2'!X$101:X$133,'DATA 2'!$A$101:$A$133,$A32)</f>
        <v>16577.131710000001</v>
      </c>
      <c r="Y32" s="33">
        <f>SUMIFS('DATA 2'!Y$101:Y$133,'DATA 2'!$A$101:$A$133,$A32)</f>
        <v>17004.285449999999</v>
      </c>
      <c r="Z32" s="33">
        <f>SUMIFS('DATA 2'!Z$101:Z$133,'DATA 2'!$A$101:$A$133,$A32)</f>
        <v>17403.633669999999</v>
      </c>
      <c r="AA32" s="33">
        <f>SUMIFS('DATA 2'!AA$101:AA$133,'DATA 2'!$A$101:$A$133,$A32)</f>
        <v>17771.053609999999</v>
      </c>
      <c r="AB32" s="33">
        <f>SUMIFS('DATA 2'!AB$101:AB$133,'DATA 2'!$A$101:$A$133,$A32)</f>
        <v>18102.743330000001</v>
      </c>
      <c r="AC32" s="33">
        <f>SUMIFS('DATA 2'!AC$101:AC$133,'DATA 2'!$A$101:$A$133,$A32)</f>
        <v>18395.225040000001</v>
      </c>
      <c r="AD32" s="33">
        <f>SUMIFS('DATA 2'!AD$101:AD$133,'DATA 2'!$A$101:$A$133,$A32)</f>
        <v>18645.392540000001</v>
      </c>
      <c r="AE32" s="33">
        <f>SUMIFS('DATA 2'!AE$101:AE$133,'DATA 2'!$A$101:$A$133,$A32)</f>
        <v>19210.26426</v>
      </c>
      <c r="AF32" s="33">
        <f>SUMIFS('DATA 2'!AF$101:AF$133,'DATA 2'!$A$101:$A$133,$A32)</f>
        <v>19881.76441</v>
      </c>
      <c r="AG32" s="33">
        <f>SUMIFS('DATA 2'!AG$101:AG$133,'DATA 2'!$A$101:$A$133,$A32)</f>
        <v>20558.450209999999</v>
      </c>
      <c r="AH32" s="33">
        <f>SUMIFS('DATA 2'!AH$101:AH$133,'DATA 2'!$A$101:$A$133,$A32)</f>
        <v>21203.118429999999</v>
      </c>
      <c r="AI32" s="33">
        <f>SUMIFS('DATA 2'!AI$101:AI$133,'DATA 2'!$A$101:$A$133,$A32)</f>
        <v>21798.04853</v>
      </c>
      <c r="AJ32" s="33">
        <f>SUMIFS('DATA 2'!AJ$101:AJ$133,'DATA 2'!$A$101:$A$133,$A32)</f>
        <v>22330.86594</v>
      </c>
      <c r="AK32" s="33">
        <f>SUMIFS('DATA 2'!AK$101:AK$133,'DATA 2'!$A$101:$A$133,$A32)</f>
        <v>22790.099819999999</v>
      </c>
      <c r="AL32" s="33">
        <f>SUMIFS('DATA 2'!AL$101:AL$133,'DATA 2'!$A$101:$A$133,$A32)</f>
        <v>23163.874049999999</v>
      </c>
      <c r="AM32" s="33">
        <f>SUMIFS('DATA 2'!AM$101:AM$133,'DATA 2'!$A$101:$A$133,$A32)</f>
        <v>23439.69598</v>
      </c>
      <c r="AN32" s="33">
        <f>SUMIFS('DATA 2'!AN$101:AN$133,'DATA 2'!$A$101:$A$133,$A32)</f>
        <v>23604.69873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993.94201020000003</v>
      </c>
      <c r="E33" s="33">
        <f>SUMIFS('DATA 2'!E$101:E$133,'DATA 2'!$A$101:$A$133,$A33)</f>
        <v>1302.59835</v>
      </c>
      <c r="F33" s="33">
        <f>SUMIFS('DATA 2'!F$101:F$133,'DATA 2'!$A$101:$A$133,$A33)</f>
        <v>1710.996539</v>
      </c>
      <c r="G33" s="33">
        <f>SUMIFS('DATA 2'!G$101:G$133,'DATA 2'!$A$101:$A$133,$A33)</f>
        <v>2242.7372829999999</v>
      </c>
      <c r="H33" s="33">
        <f>SUMIFS('DATA 2'!H$101:H$133,'DATA 2'!$A$101:$A$133,$A33)</f>
        <v>3154.3589219999999</v>
      </c>
      <c r="I33" s="33">
        <f>SUMIFS('DATA 2'!I$101:I$133,'DATA 2'!$A$101:$A$133,$A33)</f>
        <v>4265.1197060000004</v>
      </c>
      <c r="J33" s="33">
        <f>SUMIFS('DATA 2'!J$101:J$133,'DATA 2'!$A$101:$A$133,$A33)</f>
        <v>5643.7617600000003</v>
      </c>
      <c r="K33" s="33">
        <f>SUMIFS('DATA 2'!K$101:K$133,'DATA 2'!$A$101:$A$133,$A33)</f>
        <v>7370.710556</v>
      </c>
      <c r="L33" s="33">
        <f>SUMIFS('DATA 2'!L$101:L$133,'DATA 2'!$A$101:$A$133,$A33)</f>
        <v>9521.4095710000001</v>
      </c>
      <c r="M33" s="33">
        <f>SUMIFS('DATA 2'!M$101:M$133,'DATA 2'!$A$101:$A$133,$A33)</f>
        <v>12147.419959999999</v>
      </c>
      <c r="N33" s="33">
        <f>SUMIFS('DATA 2'!N$101:N$133,'DATA 2'!$A$101:$A$133,$A33)</f>
        <v>15226.39969</v>
      </c>
      <c r="O33" s="33">
        <f>SUMIFS('DATA 2'!O$101:O$133,'DATA 2'!$A$101:$A$133,$A33)</f>
        <v>18597.70091</v>
      </c>
      <c r="P33" s="33">
        <f>SUMIFS('DATA 2'!P$101:P$133,'DATA 2'!$A$101:$A$133,$A33)</f>
        <v>22152.197359999998</v>
      </c>
      <c r="Q33" s="33">
        <f>SUMIFS('DATA 2'!Q$101:Q$133,'DATA 2'!$A$101:$A$133,$A33)</f>
        <v>26348.890599999999</v>
      </c>
      <c r="R33" s="33">
        <f>SUMIFS('DATA 2'!R$101:R$133,'DATA 2'!$A$101:$A$133,$A33)</f>
        <v>31099.509549999999</v>
      </c>
      <c r="S33" s="33">
        <f>SUMIFS('DATA 2'!S$101:S$133,'DATA 2'!$A$101:$A$133,$A33)</f>
        <v>36422.147700000001</v>
      </c>
      <c r="T33" s="33">
        <f>SUMIFS('DATA 2'!T$101:T$133,'DATA 2'!$A$101:$A$133,$A33)</f>
        <v>42323.995569999999</v>
      </c>
      <c r="U33" s="33">
        <f>SUMIFS('DATA 2'!U$101:U$133,'DATA 2'!$A$101:$A$133,$A33)</f>
        <v>47663.023889999997</v>
      </c>
      <c r="V33" s="33">
        <f>SUMIFS('DATA 2'!V$101:V$133,'DATA 2'!$A$101:$A$133,$A33)</f>
        <v>53500.144099999998</v>
      </c>
      <c r="W33" s="33">
        <f>SUMIFS('DATA 2'!W$101:W$133,'DATA 2'!$A$101:$A$133,$A33)</f>
        <v>59768.319519999997</v>
      </c>
      <c r="X33" s="33">
        <f>SUMIFS('DATA 2'!X$101:X$133,'DATA 2'!$A$101:$A$133,$A33)</f>
        <v>66464.201409999994</v>
      </c>
      <c r="Y33" s="33">
        <f>SUMIFS('DATA 2'!Y$101:Y$133,'DATA 2'!$A$101:$A$133,$A33)</f>
        <v>73581.715859999997</v>
      </c>
      <c r="Z33" s="33">
        <f>SUMIFS('DATA 2'!Z$101:Z$133,'DATA 2'!$A$101:$A$133,$A33)</f>
        <v>81111.693679999997</v>
      </c>
      <c r="AA33" s="33">
        <f>SUMIFS('DATA 2'!AA$101:AA$133,'DATA 2'!$A$101:$A$133,$A33)</f>
        <v>89041.675180000006</v>
      </c>
      <c r="AB33" s="33">
        <f>SUMIFS('DATA 2'!AB$101:AB$133,'DATA 2'!$A$101:$A$133,$A33)</f>
        <v>97355.889410000003</v>
      </c>
      <c r="AC33" s="33">
        <f>SUMIFS('DATA 2'!AC$101:AC$133,'DATA 2'!$A$101:$A$133,$A33)</f>
        <v>106035.4362</v>
      </c>
      <c r="AD33" s="33">
        <f>SUMIFS('DATA 2'!AD$101:AD$133,'DATA 2'!$A$101:$A$133,$A33)</f>
        <v>115058.63</v>
      </c>
      <c r="AE33" s="33">
        <f>SUMIFS('DATA 2'!AE$101:AE$133,'DATA 2'!$A$101:$A$133,$A33)</f>
        <v>125505.54640000001</v>
      </c>
      <c r="AF33" s="33">
        <f>SUMIFS('DATA 2'!AF$101:AF$133,'DATA 2'!$A$101:$A$133,$A33)</f>
        <v>136482.6208</v>
      </c>
      <c r="AG33" s="33">
        <f>SUMIFS('DATA 2'!AG$101:AG$133,'DATA 2'!$A$101:$A$133,$A33)</f>
        <v>147683.22930000001</v>
      </c>
      <c r="AH33" s="33">
        <f>SUMIFS('DATA 2'!AH$101:AH$133,'DATA 2'!$A$101:$A$133,$A33)</f>
        <v>159029.71460000001</v>
      </c>
      <c r="AI33" s="33">
        <f>SUMIFS('DATA 2'!AI$101:AI$133,'DATA 2'!$A$101:$A$133,$A33)</f>
        <v>170427.76190000001</v>
      </c>
      <c r="AJ33" s="33">
        <f>SUMIFS('DATA 2'!AJ$101:AJ$133,'DATA 2'!$A$101:$A$133,$A33)</f>
        <v>181767.34099999999</v>
      </c>
      <c r="AK33" s="33">
        <f>SUMIFS('DATA 2'!AK$101:AK$133,'DATA 2'!$A$101:$A$133,$A33)</f>
        <v>192920.2887</v>
      </c>
      <c r="AL33" s="33">
        <f>SUMIFS('DATA 2'!AL$101:AL$133,'DATA 2'!$A$101:$A$133,$A33)</f>
        <v>203738.9474</v>
      </c>
      <c r="AM33" s="33">
        <f>SUMIFS('DATA 2'!AM$101:AM$133,'DATA 2'!$A$101:$A$133,$A33)</f>
        <v>214056.08809999999</v>
      </c>
      <c r="AN33" s="33">
        <f>SUMIFS('DATA 2'!AN$101:AN$133,'DATA 2'!$A$101:$A$133,$A33)</f>
        <v>223686.3217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642.27109849999999</v>
      </c>
      <c r="E34" s="33">
        <f>SUMIFS('DATA 2'!E$101:E$133,'DATA 2'!$A$101:$A$133,$A34)</f>
        <v>634.7454778</v>
      </c>
      <c r="F34" s="33">
        <f>SUMIFS('DATA 2'!F$101:F$133,'DATA 2'!$A$101:$A$133,$A34)</f>
        <v>621.88702020000005</v>
      </c>
      <c r="G34" s="33">
        <f>SUMIFS('DATA 2'!G$101:G$133,'DATA 2'!$A$101:$A$133,$A34)</f>
        <v>603.83660110000005</v>
      </c>
      <c r="H34" s="33">
        <f>SUMIFS('DATA 2'!H$101:H$133,'DATA 2'!$A$101:$A$133,$A34)</f>
        <v>681.28752489999999</v>
      </c>
      <c r="I34" s="33">
        <f>SUMIFS('DATA 2'!I$101:I$133,'DATA 2'!$A$101:$A$133,$A34)</f>
        <v>784.97019750000004</v>
      </c>
      <c r="J34" s="33">
        <f>SUMIFS('DATA 2'!J$101:J$133,'DATA 2'!$A$101:$A$133,$A34)</f>
        <v>896.16091229999995</v>
      </c>
      <c r="K34" s="33">
        <f>SUMIFS('DATA 2'!K$101:K$133,'DATA 2'!$A$101:$A$133,$A34)</f>
        <v>1011.166052</v>
      </c>
      <c r="L34" s="33">
        <f>SUMIFS('DATA 2'!L$101:L$133,'DATA 2'!$A$101:$A$133,$A34)</f>
        <v>1128.9557809999999</v>
      </c>
      <c r="M34" s="33">
        <f>SUMIFS('DATA 2'!M$101:M$133,'DATA 2'!$A$101:$A$133,$A34)</f>
        <v>1246.661961</v>
      </c>
      <c r="N34" s="33">
        <f>SUMIFS('DATA 2'!N$101:N$133,'DATA 2'!$A$101:$A$133,$A34)</f>
        <v>1356.505897</v>
      </c>
      <c r="O34" s="33">
        <f>SUMIFS('DATA 2'!O$101:O$133,'DATA 2'!$A$101:$A$133,$A34)</f>
        <v>1444.199748</v>
      </c>
      <c r="P34" s="33">
        <f>SUMIFS('DATA 2'!P$101:P$133,'DATA 2'!$A$101:$A$133,$A34)</f>
        <v>1494.822717</v>
      </c>
      <c r="Q34" s="33">
        <f>SUMIFS('DATA 2'!Q$101:Q$133,'DATA 2'!$A$101:$A$133,$A34)</f>
        <v>1532.128637</v>
      </c>
      <c r="R34" s="33">
        <f>SUMIFS('DATA 2'!R$101:R$133,'DATA 2'!$A$101:$A$133,$A34)</f>
        <v>1557.4261320000001</v>
      </c>
      <c r="S34" s="33">
        <f>SUMIFS('DATA 2'!S$101:S$133,'DATA 2'!$A$101:$A$133,$A34)</f>
        <v>1570.3989959999999</v>
      </c>
      <c r="T34" s="33">
        <f>SUMIFS('DATA 2'!T$101:T$133,'DATA 2'!$A$101:$A$133,$A34)</f>
        <v>1570.586597</v>
      </c>
      <c r="U34" s="33">
        <f>SUMIFS('DATA 2'!U$101:U$133,'DATA 2'!$A$101:$A$133,$A34)</f>
        <v>1598.2709110000001</v>
      </c>
      <c r="V34" s="33">
        <f>SUMIFS('DATA 2'!V$101:V$133,'DATA 2'!$A$101:$A$133,$A34)</f>
        <v>1633.8366169999999</v>
      </c>
      <c r="W34" s="33">
        <f>SUMIFS('DATA 2'!W$101:W$133,'DATA 2'!$A$101:$A$133,$A34)</f>
        <v>1668.527059</v>
      </c>
      <c r="X34" s="33">
        <f>SUMIFS('DATA 2'!X$101:X$133,'DATA 2'!$A$101:$A$133,$A34)</f>
        <v>1699.227459</v>
      </c>
      <c r="Y34" s="33">
        <f>SUMIFS('DATA 2'!Y$101:Y$133,'DATA 2'!$A$101:$A$133,$A34)</f>
        <v>1724.665917</v>
      </c>
      <c r="Z34" s="33">
        <f>SUMIFS('DATA 2'!Z$101:Z$133,'DATA 2'!$A$101:$A$133,$A34)</f>
        <v>1744.210323</v>
      </c>
      <c r="AA34" s="33">
        <f>SUMIFS('DATA 2'!AA$101:AA$133,'DATA 2'!$A$101:$A$133,$A34)</f>
        <v>1757.493786</v>
      </c>
      <c r="AB34" s="33">
        <f>SUMIFS('DATA 2'!AB$101:AB$133,'DATA 2'!$A$101:$A$133,$A34)</f>
        <v>1764.2979889999999</v>
      </c>
      <c r="AC34" s="33">
        <f>SUMIFS('DATA 2'!AC$101:AC$133,'DATA 2'!$A$101:$A$133,$A34)</f>
        <v>1764.5176739999999</v>
      </c>
      <c r="AD34" s="33">
        <f>SUMIFS('DATA 2'!AD$101:AD$133,'DATA 2'!$A$101:$A$133,$A34)</f>
        <v>1758.1498899999999</v>
      </c>
      <c r="AE34" s="33">
        <f>SUMIFS('DATA 2'!AE$101:AE$133,'DATA 2'!$A$101:$A$133,$A34)</f>
        <v>1768.147479</v>
      </c>
      <c r="AF34" s="33">
        <f>SUMIFS('DATA 2'!AF$101:AF$133,'DATA 2'!$A$101:$A$133,$A34)</f>
        <v>1780.3715649999999</v>
      </c>
      <c r="AG34" s="33">
        <f>SUMIFS('DATA 2'!AG$101:AG$133,'DATA 2'!$A$101:$A$133,$A34)</f>
        <v>1787.5094919999999</v>
      </c>
      <c r="AH34" s="33">
        <f>SUMIFS('DATA 2'!AH$101:AH$133,'DATA 2'!$A$101:$A$133,$A34)</f>
        <v>1787.2242719999999</v>
      </c>
      <c r="AI34" s="33">
        <f>SUMIFS('DATA 2'!AI$101:AI$133,'DATA 2'!$A$101:$A$133,$A34)</f>
        <v>1778.7439859999999</v>
      </c>
      <c r="AJ34" s="33">
        <f>SUMIFS('DATA 2'!AJ$101:AJ$133,'DATA 2'!$A$101:$A$133,$A34)</f>
        <v>1761.8000939999999</v>
      </c>
      <c r="AK34" s="33">
        <f>SUMIFS('DATA 2'!AK$101:AK$133,'DATA 2'!$A$101:$A$133,$A34)</f>
        <v>1736.3031539999999</v>
      </c>
      <c r="AL34" s="33">
        <f>SUMIFS('DATA 2'!AL$101:AL$133,'DATA 2'!$A$101:$A$133,$A34)</f>
        <v>1702.251123</v>
      </c>
      <c r="AM34" s="33">
        <f>SUMIFS('DATA 2'!AM$101:AM$133,'DATA 2'!$A$101:$A$133,$A34)</f>
        <v>1659.7147869999999</v>
      </c>
      <c r="AN34" s="33">
        <f>SUMIFS('DATA 2'!AN$101:AN$133,'DATA 2'!$A$101:$A$133,$A34)</f>
        <v>1608.8502719999999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9.0005736380000005</v>
      </c>
      <c r="E35" s="33">
        <f>SUMIFS('DATA 2'!E$101:E$133,'DATA 2'!$A$101:$A$133,$A35)</f>
        <v>18.539738499999999</v>
      </c>
      <c r="F35" s="33">
        <f>SUMIFS('DATA 2'!F$101:F$133,'DATA 2'!$A$101:$A$133,$A35)</f>
        <v>38.565080809999998</v>
      </c>
      <c r="G35" s="33">
        <f>SUMIFS('DATA 2'!G$101:G$133,'DATA 2'!$A$101:$A$133,$A35)</f>
        <v>80.633854760000006</v>
      </c>
      <c r="H35" s="33">
        <f>SUMIFS('DATA 2'!H$101:H$133,'DATA 2'!$A$101:$A$133,$A35)</f>
        <v>171.9192583</v>
      </c>
      <c r="I35" s="33">
        <f>SUMIFS('DATA 2'!I$101:I$133,'DATA 2'!$A$101:$A$133,$A35)</f>
        <v>353.81725189999997</v>
      </c>
      <c r="J35" s="33">
        <f>SUMIFS('DATA 2'!J$101:J$133,'DATA 2'!$A$101:$A$133,$A35)</f>
        <v>712.86488450000002</v>
      </c>
      <c r="K35" s="33">
        <f>SUMIFS('DATA 2'!K$101:K$133,'DATA 2'!$A$101:$A$133,$A35)</f>
        <v>1415.34953</v>
      </c>
      <c r="L35" s="33">
        <f>SUMIFS('DATA 2'!L$101:L$133,'DATA 2'!$A$101:$A$133,$A35)</f>
        <v>2773.2838459999998</v>
      </c>
      <c r="M35" s="33">
        <f>SUMIFS('DATA 2'!M$101:M$133,'DATA 2'!$A$101:$A$133,$A35)</f>
        <v>5354.3992449999996</v>
      </c>
      <c r="N35" s="33">
        <f>SUMIFS('DATA 2'!N$101:N$133,'DATA 2'!$A$101:$A$133,$A35)</f>
        <v>10136.045969999999</v>
      </c>
      <c r="O35" s="33">
        <f>SUMIFS('DATA 2'!O$101:O$133,'DATA 2'!$A$101:$A$133,$A35)</f>
        <v>18666.591560000001</v>
      </c>
      <c r="P35" s="33">
        <f>SUMIFS('DATA 2'!P$101:P$133,'DATA 2'!$A$101:$A$133,$A35)</f>
        <v>21254.133249999999</v>
      </c>
      <c r="Q35" s="33">
        <f>SUMIFS('DATA 2'!Q$101:Q$133,'DATA 2'!$A$101:$A$133,$A35)</f>
        <v>23960.923269999999</v>
      </c>
      <c r="R35" s="33">
        <f>SUMIFS('DATA 2'!R$101:R$133,'DATA 2'!$A$101:$A$133,$A35)</f>
        <v>26651.071499999998</v>
      </c>
      <c r="S35" s="33">
        <f>SUMIFS('DATA 2'!S$101:S$133,'DATA 2'!$A$101:$A$133,$A35)</f>
        <v>29292.016169999999</v>
      </c>
      <c r="T35" s="33">
        <f>SUMIFS('DATA 2'!T$101:T$133,'DATA 2'!$A$101:$A$133,$A35)</f>
        <v>31845.07504</v>
      </c>
      <c r="U35" s="33">
        <f>SUMIFS('DATA 2'!U$101:U$133,'DATA 2'!$A$101:$A$133,$A35)</f>
        <v>34747.906130000003</v>
      </c>
      <c r="V35" s="33">
        <f>SUMIFS('DATA 2'!V$101:V$133,'DATA 2'!$A$101:$A$133,$A35)</f>
        <v>37753.789490000003</v>
      </c>
      <c r="W35" s="33">
        <f>SUMIFS('DATA 2'!W$101:W$133,'DATA 2'!$A$101:$A$133,$A35)</f>
        <v>40793.714350000002</v>
      </c>
      <c r="X35" s="33">
        <f>SUMIFS('DATA 2'!X$101:X$133,'DATA 2'!$A$101:$A$133,$A35)</f>
        <v>43848.396330000003</v>
      </c>
      <c r="Y35" s="33">
        <f>SUMIFS('DATA 2'!Y$101:Y$133,'DATA 2'!$A$101:$A$133,$A35)</f>
        <v>46898.62601</v>
      </c>
      <c r="Z35" s="33">
        <f>SUMIFS('DATA 2'!Z$101:Z$133,'DATA 2'!$A$101:$A$133,$A35)</f>
        <v>49925.290990000001</v>
      </c>
      <c r="AA35" s="33">
        <f>SUMIFS('DATA 2'!AA$101:AA$133,'DATA 2'!$A$101:$A$133,$A35)</f>
        <v>52909.492839999999</v>
      </c>
      <c r="AB35" s="33">
        <f>SUMIFS('DATA 2'!AB$101:AB$133,'DATA 2'!$A$101:$A$133,$A35)</f>
        <v>55832.733719999997</v>
      </c>
      <c r="AC35" s="33">
        <f>SUMIFS('DATA 2'!AC$101:AC$133,'DATA 2'!$A$101:$A$133,$A35)</f>
        <v>58677.183810000002</v>
      </c>
      <c r="AD35" s="33">
        <f>SUMIFS('DATA 2'!AD$101:AD$133,'DATA 2'!$A$101:$A$133,$A35)</f>
        <v>61425.972529999999</v>
      </c>
      <c r="AE35" s="33">
        <f>SUMIFS('DATA 2'!AE$101:AE$133,'DATA 2'!$A$101:$A$133,$A35)</f>
        <v>65439.330269999999</v>
      </c>
      <c r="AF35" s="33">
        <f>SUMIFS('DATA 2'!AF$101:AF$133,'DATA 2'!$A$101:$A$133,$A35)</f>
        <v>69515.990390000006</v>
      </c>
      <c r="AG35" s="33">
        <f>SUMIFS('DATA 2'!AG$101:AG$133,'DATA 2'!$A$101:$A$133,$A35)</f>
        <v>73494.879990000001</v>
      </c>
      <c r="AH35" s="33">
        <f>SUMIFS('DATA 2'!AH$101:AH$133,'DATA 2'!$A$101:$A$133,$A35)</f>
        <v>77340.623149999999</v>
      </c>
      <c r="AI35" s="33">
        <f>SUMIFS('DATA 2'!AI$101:AI$133,'DATA 2'!$A$101:$A$133,$A35)</f>
        <v>81012.943589999995</v>
      </c>
      <c r="AJ35" s="33">
        <f>SUMIFS('DATA 2'!AJ$101:AJ$133,'DATA 2'!$A$101:$A$133,$A35)</f>
        <v>84467.741330000004</v>
      </c>
      <c r="AK35" s="33">
        <f>SUMIFS('DATA 2'!AK$101:AK$133,'DATA 2'!$A$101:$A$133,$A35)</f>
        <v>87656.581869999995</v>
      </c>
      <c r="AL35" s="33">
        <f>SUMIFS('DATA 2'!AL$101:AL$133,'DATA 2'!$A$101:$A$133,$A35)</f>
        <v>90526.752210000006</v>
      </c>
      <c r="AM35" s="33">
        <f>SUMIFS('DATA 2'!AM$101:AM$133,'DATA 2'!$A$101:$A$133,$A35)</f>
        <v>93021.891659999994</v>
      </c>
      <c r="AN35" s="33">
        <f>SUMIFS('DATA 2'!AN$101:AN$133,'DATA 2'!$A$101:$A$133,$A35)</f>
        <v>95083.197719999996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354.87191139999999</v>
      </c>
      <c r="E36" s="33">
        <f>SUMIFS('DATA 2'!E$101:E$133,'DATA 2'!$A$101:$A$133,$A36)</f>
        <v>460.21399250000002</v>
      </c>
      <c r="F36" s="33">
        <f>SUMIFS('DATA 2'!F$101:F$133,'DATA 2'!$A$101:$A$133,$A36)</f>
        <v>608.79769859999999</v>
      </c>
      <c r="G36" s="33">
        <f>SUMIFS('DATA 2'!G$101:G$133,'DATA 2'!$A$101:$A$133,$A36)</f>
        <v>811.34926559999997</v>
      </c>
      <c r="H36" s="33">
        <f>SUMIFS('DATA 2'!H$101:H$133,'DATA 2'!$A$101:$A$133,$A36)</f>
        <v>1019.115918</v>
      </c>
      <c r="I36" s="33">
        <f>SUMIFS('DATA 2'!I$101:I$133,'DATA 2'!$A$101:$A$133,$A36)</f>
        <v>1218.314095</v>
      </c>
      <c r="J36" s="33">
        <f>SUMIFS('DATA 2'!J$101:J$133,'DATA 2'!$A$101:$A$133,$A36)</f>
        <v>1408.518648</v>
      </c>
      <c r="K36" s="33">
        <f>SUMIFS('DATA 2'!K$101:K$133,'DATA 2'!$A$101:$A$133,$A36)</f>
        <v>1592.407418</v>
      </c>
      <c r="L36" s="33">
        <f>SUMIFS('DATA 2'!L$101:L$133,'DATA 2'!$A$101:$A$133,$A36)</f>
        <v>1769.7134739999999</v>
      </c>
      <c r="M36" s="33">
        <f>SUMIFS('DATA 2'!M$101:M$133,'DATA 2'!$A$101:$A$133,$A36)</f>
        <v>1934.8971329999999</v>
      </c>
      <c r="N36" s="33">
        <f>SUMIFS('DATA 2'!N$101:N$133,'DATA 2'!$A$101:$A$133,$A36)</f>
        <v>2074.4821670000001</v>
      </c>
      <c r="O36" s="33">
        <f>SUMIFS('DATA 2'!O$101:O$133,'DATA 2'!$A$101:$A$133,$A36)</f>
        <v>2166.2905289999999</v>
      </c>
      <c r="P36" s="33">
        <f>SUMIFS('DATA 2'!P$101:P$133,'DATA 2'!$A$101:$A$133,$A36)</f>
        <v>2357.1907780000001</v>
      </c>
      <c r="Q36" s="33">
        <f>SUMIFS('DATA 2'!Q$101:Q$133,'DATA 2'!$A$101:$A$133,$A36)</f>
        <v>2599.228255</v>
      </c>
      <c r="R36" s="33">
        <f>SUMIFS('DATA 2'!R$101:R$133,'DATA 2'!$A$101:$A$133,$A36)</f>
        <v>2863.7886640000002</v>
      </c>
      <c r="S36" s="33">
        <f>SUMIFS('DATA 2'!S$101:S$133,'DATA 2'!$A$101:$A$133,$A36)</f>
        <v>3138.2550209999999</v>
      </c>
      <c r="T36" s="33">
        <f>SUMIFS('DATA 2'!T$101:T$133,'DATA 2'!$A$101:$A$133,$A36)</f>
        <v>3415.0050809999998</v>
      </c>
      <c r="U36" s="33">
        <f>SUMIFS('DATA 2'!U$101:U$133,'DATA 2'!$A$101:$A$133,$A36)</f>
        <v>3618.8075229999999</v>
      </c>
      <c r="V36" s="33">
        <f>SUMIFS('DATA 2'!V$101:V$133,'DATA 2'!$A$101:$A$133,$A36)</f>
        <v>3791.5129619999998</v>
      </c>
      <c r="W36" s="33">
        <f>SUMIFS('DATA 2'!W$101:W$133,'DATA 2'!$A$101:$A$133,$A36)</f>
        <v>3943.2308779999998</v>
      </c>
      <c r="X36" s="33">
        <f>SUMIFS('DATA 2'!X$101:X$133,'DATA 2'!$A$101:$A$133,$A36)</f>
        <v>4075.748877</v>
      </c>
      <c r="Y36" s="33">
        <f>SUMIFS('DATA 2'!Y$101:Y$133,'DATA 2'!$A$101:$A$133,$A36)</f>
        <v>4188.5677509999996</v>
      </c>
      <c r="Z36" s="33">
        <f>SUMIFS('DATA 2'!Z$101:Z$133,'DATA 2'!$A$101:$A$133,$A36)</f>
        <v>4280.7525370000003</v>
      </c>
      <c r="AA36" s="33">
        <f>SUMIFS('DATA 2'!AA$101:AA$133,'DATA 2'!$A$101:$A$133,$A36)</f>
        <v>4351.510405</v>
      </c>
      <c r="AB36" s="33">
        <f>SUMIFS('DATA 2'!AB$101:AB$133,'DATA 2'!$A$101:$A$133,$A36)</f>
        <v>4400.3629289999999</v>
      </c>
      <c r="AC36" s="33">
        <f>SUMIFS('DATA 2'!AC$101:AC$133,'DATA 2'!$A$101:$A$133,$A36)</f>
        <v>4427.1897769999996</v>
      </c>
      <c r="AD36" s="33">
        <f>SUMIFS('DATA 2'!AD$101:AD$133,'DATA 2'!$A$101:$A$133,$A36)</f>
        <v>4432.2292520000001</v>
      </c>
      <c r="AE36" s="33">
        <f>SUMIFS('DATA 2'!AE$101:AE$133,'DATA 2'!$A$101:$A$133,$A36)</f>
        <v>4395.2581369999998</v>
      </c>
      <c r="AF36" s="33">
        <f>SUMIFS('DATA 2'!AF$101:AF$133,'DATA 2'!$A$101:$A$133,$A36)</f>
        <v>4331.1280079999997</v>
      </c>
      <c r="AG36" s="33">
        <f>SUMIFS('DATA 2'!AG$101:AG$133,'DATA 2'!$A$101:$A$133,$A36)</f>
        <v>4239.9878369999997</v>
      </c>
      <c r="AH36" s="33">
        <f>SUMIFS('DATA 2'!AH$101:AH$133,'DATA 2'!$A$101:$A$133,$A36)</f>
        <v>4123.6342720000002</v>
      </c>
      <c r="AI36" s="33">
        <f>SUMIFS('DATA 2'!AI$101:AI$133,'DATA 2'!$A$101:$A$133,$A36)</f>
        <v>3984.5287069999999</v>
      </c>
      <c r="AJ36" s="33">
        <f>SUMIFS('DATA 2'!AJ$101:AJ$133,'DATA 2'!$A$101:$A$133,$A36)</f>
        <v>3825.3643520000001</v>
      </c>
      <c r="AK36" s="33">
        <f>SUMIFS('DATA 2'!AK$101:AK$133,'DATA 2'!$A$101:$A$133,$A36)</f>
        <v>3648.8921580000001</v>
      </c>
      <c r="AL36" s="33">
        <f>SUMIFS('DATA 2'!AL$101:AL$133,'DATA 2'!$A$101:$A$133,$A36)</f>
        <v>3457.8509640000002</v>
      </c>
      <c r="AM36" s="33">
        <f>SUMIFS('DATA 2'!AM$101:AM$133,'DATA 2'!$A$101:$A$133,$A36)</f>
        <v>3254.9456599999999</v>
      </c>
      <c r="AN36" s="33">
        <f>SUMIFS('DATA 2'!AN$101:AN$133,'DATA 2'!$A$101:$A$133,$A36)</f>
        <v>3042.8472539999998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549.71046190000004</v>
      </c>
      <c r="E37" s="33">
        <f>SUMIFS('DATA 2'!E$101:E$133,'DATA 2'!$A$101:$A$133,$A37)</f>
        <v>589.94321200000002</v>
      </c>
      <c r="F37" s="33">
        <f>SUMIFS('DATA 2'!F$101:F$133,'DATA 2'!$A$101:$A$133,$A37)</f>
        <v>632.87729920000004</v>
      </c>
      <c r="G37" s="33">
        <f>SUMIFS('DATA 2'!G$101:G$133,'DATA 2'!$A$101:$A$133,$A37)</f>
        <v>676.07073630000002</v>
      </c>
      <c r="H37" s="33">
        <f>SUMIFS('DATA 2'!H$101:H$133,'DATA 2'!$A$101:$A$133,$A37)</f>
        <v>752.91923059999999</v>
      </c>
      <c r="I37" s="33">
        <f>SUMIFS('DATA 2'!I$101:I$133,'DATA 2'!$A$101:$A$133,$A37)</f>
        <v>824.96386559999996</v>
      </c>
      <c r="J37" s="33">
        <f>SUMIFS('DATA 2'!J$101:J$133,'DATA 2'!$A$101:$A$133,$A37)</f>
        <v>883.58454859999995</v>
      </c>
      <c r="K37" s="33">
        <f>SUMIFS('DATA 2'!K$101:K$133,'DATA 2'!$A$101:$A$133,$A37)</f>
        <v>929.29716740000003</v>
      </c>
      <c r="L37" s="33">
        <f>SUMIFS('DATA 2'!L$101:L$133,'DATA 2'!$A$101:$A$133,$A37)</f>
        <v>962.94509909999999</v>
      </c>
      <c r="M37" s="33">
        <f>SUMIFS('DATA 2'!M$101:M$133,'DATA 2'!$A$101:$A$133,$A37)</f>
        <v>983.32509630000004</v>
      </c>
      <c r="N37" s="33">
        <f>SUMIFS('DATA 2'!N$101:N$133,'DATA 2'!$A$101:$A$133,$A37)</f>
        <v>986.18527300000005</v>
      </c>
      <c r="O37" s="33">
        <f>SUMIFS('DATA 2'!O$101:O$133,'DATA 2'!$A$101:$A$133,$A37)</f>
        <v>964.72853699999996</v>
      </c>
      <c r="P37" s="33">
        <f>SUMIFS('DATA 2'!P$101:P$133,'DATA 2'!$A$101:$A$133,$A37)</f>
        <v>955.31035399999996</v>
      </c>
      <c r="Q37" s="33">
        <f>SUMIFS('DATA 2'!Q$101:Q$133,'DATA 2'!$A$101:$A$133,$A37)</f>
        <v>949.23771120000004</v>
      </c>
      <c r="R37" s="33">
        <f>SUMIFS('DATA 2'!R$101:R$133,'DATA 2'!$A$101:$A$133,$A37)</f>
        <v>939.33443869999996</v>
      </c>
      <c r="S37" s="33">
        <f>SUMIFS('DATA 2'!S$101:S$133,'DATA 2'!$A$101:$A$133,$A37)</f>
        <v>923.38738379999995</v>
      </c>
      <c r="T37" s="33">
        <f>SUMIFS('DATA 2'!T$101:T$133,'DATA 2'!$A$101:$A$133,$A37)</f>
        <v>900.89150940000002</v>
      </c>
      <c r="U37" s="33">
        <f>SUMIFS('DATA 2'!U$101:U$133,'DATA 2'!$A$101:$A$133,$A37)</f>
        <v>864.49849770000003</v>
      </c>
      <c r="V37" s="33">
        <f>SUMIFS('DATA 2'!V$101:V$133,'DATA 2'!$A$101:$A$133,$A37)</f>
        <v>823.1226441</v>
      </c>
      <c r="W37" s="33">
        <f>SUMIFS('DATA 2'!W$101:W$133,'DATA 2'!$A$101:$A$133,$A37)</f>
        <v>778.99596450000001</v>
      </c>
      <c r="X37" s="33">
        <f>SUMIFS('DATA 2'!X$101:X$133,'DATA 2'!$A$101:$A$133,$A37)</f>
        <v>733.13608150000005</v>
      </c>
      <c r="Y37" s="33">
        <f>SUMIFS('DATA 2'!Y$101:Y$133,'DATA 2'!$A$101:$A$133,$A37)</f>
        <v>686.24230339999997</v>
      </c>
      <c r="Z37" s="33">
        <f>SUMIFS('DATA 2'!Z$101:Z$133,'DATA 2'!$A$101:$A$133,$A37)</f>
        <v>638.91338910000002</v>
      </c>
      <c r="AA37" s="33">
        <f>SUMIFS('DATA 2'!AA$101:AA$133,'DATA 2'!$A$101:$A$133,$A37)</f>
        <v>591.69588940000006</v>
      </c>
      <c r="AB37" s="33">
        <f>SUMIFS('DATA 2'!AB$101:AB$133,'DATA 2'!$A$101:$A$133,$A37)</f>
        <v>545.08863020000001</v>
      </c>
      <c r="AC37" s="33">
        <f>SUMIFS('DATA 2'!AC$101:AC$133,'DATA 2'!$A$101:$A$133,$A37)</f>
        <v>499.53821360000001</v>
      </c>
      <c r="AD37" s="33">
        <f>SUMIFS('DATA 2'!AD$101:AD$133,'DATA 2'!$A$101:$A$133,$A37)</f>
        <v>455.43431500000003</v>
      </c>
      <c r="AE37" s="33">
        <f>SUMIFS('DATA 2'!AE$101:AE$133,'DATA 2'!$A$101:$A$133,$A37)</f>
        <v>479.88886810000002</v>
      </c>
      <c r="AF37" s="33">
        <f>SUMIFS('DATA 2'!AF$101:AF$133,'DATA 2'!$A$101:$A$133,$A37)</f>
        <v>531.86673329999996</v>
      </c>
      <c r="AG37" s="33">
        <f>SUMIFS('DATA 2'!AG$101:AG$133,'DATA 2'!$A$101:$A$133,$A37)</f>
        <v>599.88851820000002</v>
      </c>
      <c r="AH37" s="33">
        <f>SUMIFS('DATA 2'!AH$101:AH$133,'DATA 2'!$A$101:$A$133,$A37)</f>
        <v>681.63677849999999</v>
      </c>
      <c r="AI37" s="33">
        <f>SUMIFS('DATA 2'!AI$101:AI$133,'DATA 2'!$A$101:$A$133,$A37)</f>
        <v>777.72741910000002</v>
      </c>
      <c r="AJ37" s="33">
        <f>SUMIFS('DATA 2'!AJ$101:AJ$133,'DATA 2'!$A$101:$A$133,$A37)</f>
        <v>889.88793950000002</v>
      </c>
      <c r="AK37" s="33">
        <f>SUMIFS('DATA 2'!AK$101:AK$133,'DATA 2'!$A$101:$A$133,$A37)</f>
        <v>1020.351599</v>
      </c>
      <c r="AL37" s="33">
        <f>SUMIFS('DATA 2'!AL$101:AL$133,'DATA 2'!$A$101:$A$133,$A37)</f>
        <v>1171.6168909999999</v>
      </c>
      <c r="AM37" s="33">
        <f>SUMIFS('DATA 2'!AM$101:AM$133,'DATA 2'!$A$101:$A$133,$A37)</f>
        <v>1346.3040020000001</v>
      </c>
      <c r="AN37" s="33">
        <f>SUMIFS('DATA 2'!AN$101:AN$133,'DATA 2'!$A$101:$A$133,$A37)</f>
        <v>1547.0150880000001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0.81299288859999996</v>
      </c>
      <c r="E38" s="33">
        <f>SUMIFS('DATA 2'!E$101:E$133,'DATA 2'!$A$101:$A$133,$A38)</f>
        <v>4.6216217909999999</v>
      </c>
      <c r="F38" s="33">
        <f>SUMIFS('DATA 2'!F$101:F$133,'DATA 2'!$A$101:$A$133,$A38)</f>
        <v>31.356530419999999</v>
      </c>
      <c r="G38" s="33">
        <f>SUMIFS('DATA 2'!G$101:G$133,'DATA 2'!$A$101:$A$133,$A38)</f>
        <v>224.9112988</v>
      </c>
      <c r="H38" s="33">
        <f>SUMIFS('DATA 2'!H$101:H$133,'DATA 2'!$A$101:$A$133,$A38)</f>
        <v>535.26061600000003</v>
      </c>
      <c r="I38" s="33">
        <f>SUMIFS('DATA 2'!I$101:I$133,'DATA 2'!$A$101:$A$133,$A38)</f>
        <v>846.30875549999996</v>
      </c>
      <c r="J38" s="33">
        <f>SUMIFS('DATA 2'!J$101:J$133,'DATA 2'!$A$101:$A$133,$A38)</f>
        <v>1144.1562859999999</v>
      </c>
      <c r="K38" s="33">
        <f>SUMIFS('DATA 2'!K$101:K$133,'DATA 2'!$A$101:$A$133,$A38)</f>
        <v>1441.9410820000001</v>
      </c>
      <c r="L38" s="33">
        <f>SUMIFS('DATA 2'!L$101:L$133,'DATA 2'!$A$101:$A$133,$A38)</f>
        <v>1746.7898029999999</v>
      </c>
      <c r="M38" s="33">
        <f>SUMIFS('DATA 2'!M$101:M$133,'DATA 2'!$A$101:$A$133,$A38)</f>
        <v>2055.3894869999999</v>
      </c>
      <c r="N38" s="33">
        <f>SUMIFS('DATA 2'!N$101:N$133,'DATA 2'!$A$101:$A$133,$A38)</f>
        <v>2351.7746999999999</v>
      </c>
      <c r="O38" s="33">
        <f>SUMIFS('DATA 2'!O$101:O$133,'DATA 2'!$A$101:$A$133,$A38)</f>
        <v>2605.392085</v>
      </c>
      <c r="P38" s="33">
        <f>SUMIFS('DATA 2'!P$101:P$133,'DATA 2'!$A$101:$A$133,$A38)</f>
        <v>2750.4844880000001</v>
      </c>
      <c r="Q38" s="33">
        <f>SUMIFS('DATA 2'!Q$101:Q$133,'DATA 2'!$A$101:$A$133,$A38)</f>
        <v>2843.6824219999999</v>
      </c>
      <c r="R38" s="33">
        <f>SUMIFS('DATA 2'!R$101:R$133,'DATA 2'!$A$101:$A$133,$A38)</f>
        <v>2894.6089219999999</v>
      </c>
      <c r="S38" s="33">
        <f>SUMIFS('DATA 2'!S$101:S$133,'DATA 2'!$A$101:$A$133,$A38)</f>
        <v>2906.7181380000002</v>
      </c>
      <c r="T38" s="33">
        <f>SUMIFS('DATA 2'!T$101:T$133,'DATA 2'!$A$101:$A$133,$A38)</f>
        <v>2882.4047759999999</v>
      </c>
      <c r="U38" s="33">
        <f>SUMIFS('DATA 2'!U$101:U$133,'DATA 2'!$A$101:$A$133,$A38)</f>
        <v>2745.3062970000001</v>
      </c>
      <c r="V38" s="33">
        <f>SUMIFS('DATA 2'!V$101:V$133,'DATA 2'!$A$101:$A$133,$A38)</f>
        <v>2567.3073460000001</v>
      </c>
      <c r="W38" s="33">
        <f>SUMIFS('DATA 2'!W$101:W$133,'DATA 2'!$A$101:$A$133,$A38)</f>
        <v>2372.865933</v>
      </c>
      <c r="X38" s="33">
        <f>SUMIFS('DATA 2'!X$101:X$133,'DATA 2'!$A$101:$A$133,$A38)</f>
        <v>2172.5132570000001</v>
      </c>
      <c r="Y38" s="33">
        <f>SUMIFS('DATA 2'!Y$101:Y$133,'DATA 2'!$A$101:$A$133,$A38)</f>
        <v>1972.2695739999999</v>
      </c>
      <c r="Z38" s="33">
        <f>SUMIFS('DATA 2'!Z$101:Z$133,'DATA 2'!$A$101:$A$133,$A38)</f>
        <v>1776.3228240000001</v>
      </c>
      <c r="AA38" s="33">
        <f>SUMIFS('DATA 2'!AA$101:AA$133,'DATA 2'!$A$101:$A$133,$A38)</f>
        <v>1587.808685</v>
      </c>
      <c r="AB38" s="33">
        <f>SUMIFS('DATA 2'!AB$101:AB$133,'DATA 2'!$A$101:$A$133,$A38)</f>
        <v>1409.06692</v>
      </c>
      <c r="AC38" s="33">
        <f>SUMIFS('DATA 2'!AC$101:AC$133,'DATA 2'!$A$101:$A$133,$A38)</f>
        <v>1241.763322</v>
      </c>
      <c r="AD38" s="33">
        <f>SUMIFS('DATA 2'!AD$101:AD$133,'DATA 2'!$A$101:$A$133,$A38)</f>
        <v>1086.9807949999999</v>
      </c>
      <c r="AE38" s="33">
        <f>SUMIFS('DATA 2'!AE$101:AE$133,'DATA 2'!$A$101:$A$133,$A38)</f>
        <v>993.42677470000001</v>
      </c>
      <c r="AF38" s="33">
        <f>SUMIFS('DATA 2'!AF$101:AF$133,'DATA 2'!$A$101:$A$133,$A38)</f>
        <v>919.0190139</v>
      </c>
      <c r="AG38" s="33">
        <f>SUMIFS('DATA 2'!AG$101:AG$133,'DATA 2'!$A$101:$A$133,$A38)</f>
        <v>850.54747420000001</v>
      </c>
      <c r="AH38" s="33">
        <f>SUMIFS('DATA 2'!AH$101:AH$133,'DATA 2'!$A$101:$A$133,$A38)</f>
        <v>784.75297909999995</v>
      </c>
      <c r="AI38" s="33">
        <f>SUMIFS('DATA 2'!AI$101:AI$133,'DATA 2'!$A$101:$A$133,$A38)</f>
        <v>721.0451137</v>
      </c>
      <c r="AJ38" s="33">
        <f>SUMIFS('DATA 2'!AJ$101:AJ$133,'DATA 2'!$A$101:$A$133,$A38)</f>
        <v>659.51041889999999</v>
      </c>
      <c r="AK38" s="33">
        <f>SUMIFS('DATA 2'!AK$101:AK$133,'DATA 2'!$A$101:$A$133,$A38)</f>
        <v>600.36528989999999</v>
      </c>
      <c r="AL38" s="33">
        <f>SUMIFS('DATA 2'!AL$101:AL$133,'DATA 2'!$A$101:$A$133,$A38)</f>
        <v>543.81338070000004</v>
      </c>
      <c r="AM38" s="33">
        <f>SUMIFS('DATA 2'!AM$101:AM$133,'DATA 2'!$A$101:$A$133,$A38)</f>
        <v>490.01652319999999</v>
      </c>
      <c r="AN38" s="33">
        <f>SUMIFS('DATA 2'!AN$101:AN$133,'DATA 2'!$A$101:$A$133,$A38)</f>
        <v>439.0961034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2591.1888260000001</v>
      </c>
      <c r="E39" s="33">
        <f>SUMIFS('DATA 2'!E$101:E$133,'DATA 2'!$A$101:$A$133,$A39)</f>
        <v>2522.9596929999998</v>
      </c>
      <c r="F39" s="33">
        <f>SUMIFS('DATA 2'!F$101:F$133,'DATA 2'!$A$101:$A$133,$A39)</f>
        <v>2431.5792099999999</v>
      </c>
      <c r="G39" s="33">
        <f>SUMIFS('DATA 2'!G$101:G$133,'DATA 2'!$A$101:$A$133,$A39)</f>
        <v>2320.0492949999998</v>
      </c>
      <c r="H39" s="33">
        <f>SUMIFS('DATA 2'!H$101:H$133,'DATA 2'!$A$101:$A$133,$A39)</f>
        <v>2419.1516670000001</v>
      </c>
      <c r="I39" s="33">
        <f>SUMIFS('DATA 2'!I$101:I$133,'DATA 2'!$A$101:$A$133,$A39)</f>
        <v>2515.4780310000001</v>
      </c>
      <c r="J39" s="33">
        <f>SUMIFS('DATA 2'!J$101:J$133,'DATA 2'!$A$101:$A$133,$A39)</f>
        <v>2563.4549189999998</v>
      </c>
      <c r="K39" s="33">
        <f>SUMIFS('DATA 2'!K$101:K$133,'DATA 2'!$A$101:$A$133,$A39)</f>
        <v>2564.121177</v>
      </c>
      <c r="L39" s="33">
        <f>SUMIFS('DATA 2'!L$101:L$133,'DATA 2'!$A$101:$A$133,$A39)</f>
        <v>2524.0454869999999</v>
      </c>
      <c r="M39" s="33">
        <f>SUMIFS('DATA 2'!M$101:M$133,'DATA 2'!$A$101:$A$133,$A39)</f>
        <v>2445.557832</v>
      </c>
      <c r="N39" s="33">
        <f>SUMIFS('DATA 2'!N$101:N$133,'DATA 2'!$A$101:$A$133,$A39)</f>
        <v>2324.5107109999999</v>
      </c>
      <c r="O39" s="33">
        <f>SUMIFS('DATA 2'!O$101:O$133,'DATA 2'!$A$101:$A$133,$A39)</f>
        <v>2152.8488160000002</v>
      </c>
      <c r="P39" s="33">
        <f>SUMIFS('DATA 2'!P$101:P$133,'DATA 2'!$A$101:$A$133,$A39)</f>
        <v>2080.8282349999999</v>
      </c>
      <c r="Q39" s="33">
        <f>SUMIFS('DATA 2'!Q$101:Q$133,'DATA 2'!$A$101:$A$133,$A39)</f>
        <v>2039.7847870000001</v>
      </c>
      <c r="R39" s="33">
        <f>SUMIFS('DATA 2'!R$101:R$133,'DATA 2'!$A$101:$A$133,$A39)</f>
        <v>1999.4281140000001</v>
      </c>
      <c r="S39" s="33">
        <f>SUMIFS('DATA 2'!S$101:S$133,'DATA 2'!$A$101:$A$133,$A39)</f>
        <v>1950.89816</v>
      </c>
      <c r="T39" s="33">
        <f>SUMIFS('DATA 2'!T$101:T$133,'DATA 2'!$A$101:$A$133,$A39)</f>
        <v>1891.9299120000001</v>
      </c>
      <c r="U39" s="33">
        <f>SUMIFS('DATA 2'!U$101:U$133,'DATA 2'!$A$101:$A$133,$A39)</f>
        <v>1874.1511889999999</v>
      </c>
      <c r="V39" s="33">
        <f>SUMIFS('DATA 2'!V$101:V$133,'DATA 2'!$A$101:$A$133,$A39)</f>
        <v>1869.2944339999999</v>
      </c>
      <c r="W39" s="33">
        <f>SUMIFS('DATA 2'!W$101:W$133,'DATA 2'!$A$101:$A$133,$A39)</f>
        <v>1865.9258259999999</v>
      </c>
      <c r="X39" s="33">
        <f>SUMIFS('DATA 2'!X$101:X$133,'DATA 2'!$A$101:$A$133,$A39)</f>
        <v>1860.426911</v>
      </c>
      <c r="Y39" s="33">
        <f>SUMIFS('DATA 2'!Y$101:Y$133,'DATA 2'!$A$101:$A$133,$A39)</f>
        <v>1851.6102189999999</v>
      </c>
      <c r="Z39" s="33">
        <f>SUMIFS('DATA 2'!Z$101:Z$133,'DATA 2'!$A$101:$A$133,$A39)</f>
        <v>1839.0654609999999</v>
      </c>
      <c r="AA39" s="33">
        <f>SUMIFS('DATA 2'!AA$101:AA$133,'DATA 2'!$A$101:$A$133,$A39)</f>
        <v>1822.653407</v>
      </c>
      <c r="AB39" s="33">
        <f>SUMIFS('DATA 2'!AB$101:AB$133,'DATA 2'!$A$101:$A$133,$A39)</f>
        <v>1802.3486150000001</v>
      </c>
      <c r="AC39" s="33">
        <f>SUMIFS('DATA 2'!AC$101:AC$133,'DATA 2'!$A$101:$A$133,$A39)</f>
        <v>1778.1903139999999</v>
      </c>
      <c r="AD39" s="33">
        <f>SUMIFS('DATA 2'!AD$101:AD$133,'DATA 2'!$A$101:$A$133,$A39)</f>
        <v>1750.267122</v>
      </c>
      <c r="AE39" s="33">
        <f>SUMIFS('DATA 2'!AE$101:AE$133,'DATA 2'!$A$101:$A$133,$A39)</f>
        <v>2019.6140250000001</v>
      </c>
      <c r="AF39" s="33">
        <f>SUMIFS('DATA 2'!AF$101:AF$133,'DATA 2'!$A$101:$A$133,$A39)</f>
        <v>2468.4966460000001</v>
      </c>
      <c r="AG39" s="33">
        <f>SUMIFS('DATA 2'!AG$101:AG$133,'DATA 2'!$A$101:$A$133,$A39)</f>
        <v>3084.6210259999998</v>
      </c>
      <c r="AH39" s="33">
        <f>SUMIFS('DATA 2'!AH$101:AH$133,'DATA 2'!$A$101:$A$133,$A39)</f>
        <v>3898.073155</v>
      </c>
      <c r="AI39" s="33">
        <f>SUMIFS('DATA 2'!AI$101:AI$133,'DATA 2'!$A$101:$A$133,$A39)</f>
        <v>4963.8901969999997</v>
      </c>
      <c r="AJ39" s="33">
        <f>SUMIFS('DATA 2'!AJ$101:AJ$133,'DATA 2'!$A$101:$A$133,$A39)</f>
        <v>6360.2329959999997</v>
      </c>
      <c r="AK39" s="33">
        <f>SUMIFS('DATA 2'!AK$101:AK$133,'DATA 2'!$A$101:$A$133,$A39)</f>
        <v>8191.8558679999996</v>
      </c>
      <c r="AL39" s="33">
        <f>SUMIFS('DATA 2'!AL$101:AL$133,'DATA 2'!$A$101:$A$133,$A39)</f>
        <v>10596.08834</v>
      </c>
      <c r="AM39" s="33">
        <f>SUMIFS('DATA 2'!AM$101:AM$133,'DATA 2'!$A$101:$A$133,$A39)</f>
        <v>13750.24251</v>
      </c>
      <c r="AN39" s="33">
        <f>SUMIFS('DATA 2'!AN$101:AN$133,'DATA 2'!$A$101:$A$133,$A39)</f>
        <v>17879.669890000001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2831.491888</v>
      </c>
      <c r="E40" s="33">
        <f>SUMIFS('DATA 2'!E$101:E$133,'DATA 2'!$A$101:$A$133,$A40)</f>
        <v>2759.5559520000002</v>
      </c>
      <c r="F40" s="33">
        <f>SUMIFS('DATA 2'!F$101:F$133,'DATA 2'!$A$101:$A$133,$A40)</f>
        <v>2651.5426649999999</v>
      </c>
      <c r="G40" s="33">
        <f>SUMIFS('DATA 2'!G$101:G$133,'DATA 2'!$A$101:$A$133,$A40)</f>
        <v>2518.6939590000002</v>
      </c>
      <c r="H40" s="33">
        <f>SUMIFS('DATA 2'!H$101:H$133,'DATA 2'!$A$101:$A$133,$A40)</f>
        <v>2018.584836</v>
      </c>
      <c r="I40" s="33">
        <f>SUMIFS('DATA 2'!I$101:I$133,'DATA 2'!$A$101:$A$133,$A40)</f>
        <v>1469.34168</v>
      </c>
      <c r="J40" s="33">
        <f>SUMIFS('DATA 2'!J$101:J$133,'DATA 2'!$A$101:$A$133,$A40)</f>
        <v>1008.763726</v>
      </c>
      <c r="K40" s="33">
        <f>SUMIFS('DATA 2'!K$101:K$133,'DATA 2'!$A$101:$A$133,$A40)</f>
        <v>664.89012349999996</v>
      </c>
      <c r="L40" s="33">
        <f>SUMIFS('DATA 2'!L$101:L$133,'DATA 2'!$A$101:$A$133,$A40)</f>
        <v>423.8543128</v>
      </c>
      <c r="M40" s="33">
        <f>SUMIFS('DATA 2'!M$101:M$133,'DATA 2'!$A$101:$A$133,$A40)</f>
        <v>261.76663539999998</v>
      </c>
      <c r="N40" s="33">
        <f>SUMIFS('DATA 2'!N$101:N$133,'DATA 2'!$A$101:$A$133,$A40)</f>
        <v>156.20151300000001</v>
      </c>
      <c r="O40" s="33">
        <f>SUMIFS('DATA 2'!O$101:O$133,'DATA 2'!$A$101:$A$133,$A40)</f>
        <v>89.521255179999997</v>
      </c>
      <c r="P40" s="33">
        <f>SUMIFS('DATA 2'!P$101:P$133,'DATA 2'!$A$101:$A$133,$A40)</f>
        <v>62.397056919999997</v>
      </c>
      <c r="Q40" s="33">
        <f>SUMIFS('DATA 2'!Q$101:Q$133,'DATA 2'!$A$101:$A$133,$A40)</f>
        <v>46.20920151</v>
      </c>
      <c r="R40" s="33">
        <f>SUMIFS('DATA 2'!R$101:R$133,'DATA 2'!$A$101:$A$133,$A40)</f>
        <v>34.600190060000003</v>
      </c>
      <c r="S40" s="33">
        <f>SUMIFS('DATA 2'!S$101:S$133,'DATA 2'!$A$101:$A$133,$A40)</f>
        <v>25.80392861</v>
      </c>
      <c r="T40" s="33">
        <f>SUMIFS('DATA 2'!T$101:T$133,'DATA 2'!$A$101:$A$133,$A40)</f>
        <v>19.080143509999999</v>
      </c>
      <c r="U40" s="33">
        <f>SUMIFS('DATA 2'!U$101:U$133,'DATA 2'!$A$101:$A$133,$A40)</f>
        <v>12.92363274</v>
      </c>
      <c r="V40" s="33">
        <f>SUMIFS('DATA 2'!V$101:V$133,'DATA 2'!$A$101:$A$133,$A40)</f>
        <v>8.4606129840000008</v>
      </c>
      <c r="W40" s="33">
        <f>SUMIFS('DATA 2'!W$101:W$133,'DATA 2'!$A$101:$A$133,$A40)</f>
        <v>5.4487430359999998</v>
      </c>
      <c r="X40" s="33">
        <f>SUMIFS('DATA 2'!X$101:X$133,'DATA 2'!$A$101:$A$133,$A40)</f>
        <v>3.4741154179999998</v>
      </c>
      <c r="Y40" s="33">
        <f>SUMIFS('DATA 2'!Y$101:Y$133,'DATA 2'!$A$101:$A$133,$A40)</f>
        <v>2.200455067</v>
      </c>
      <c r="Z40" s="33">
        <f>SUMIFS('DATA 2'!Z$101:Z$133,'DATA 2'!$A$101:$A$133,$A40)</f>
        <v>1.388448632</v>
      </c>
      <c r="AA40" s="33">
        <f>SUMIFS('DATA 2'!AA$101:AA$133,'DATA 2'!$A$101:$A$133,$A40)</f>
        <v>0.87539548280000001</v>
      </c>
      <c r="AB40" s="33">
        <f>SUMIFS('DATA 2'!AB$101:AB$133,'DATA 2'!$A$101:$A$133,$A40)</f>
        <v>0.55334162210000004</v>
      </c>
      <c r="AC40" s="33">
        <f>SUMIFS('DATA 2'!AC$101:AC$133,'DATA 2'!$A$101:$A$133,$A40)</f>
        <v>0.35193984789999999</v>
      </c>
      <c r="AD40" s="33">
        <f>SUMIFS('DATA 2'!AD$101:AD$133,'DATA 2'!$A$101:$A$133,$A40)</f>
        <v>0.22605577530000001</v>
      </c>
      <c r="AE40" s="33">
        <f>SUMIFS('DATA 2'!AE$101:AE$133,'DATA 2'!$A$101:$A$133,$A40)</f>
        <v>0.1684319162</v>
      </c>
      <c r="AF40" s="33">
        <f>SUMIFS('DATA 2'!AF$101:AF$133,'DATA 2'!$A$101:$A$133,$A40)</f>
        <v>0.13188271579999999</v>
      </c>
      <c r="AG40" s="33">
        <f>SUMIFS('DATA 2'!AG$101:AG$133,'DATA 2'!$A$101:$A$133,$A40)</f>
        <v>0.10490660709999999</v>
      </c>
      <c r="AH40" s="33">
        <f>SUMIFS('DATA 2'!AH$101:AH$133,'DATA 2'!$A$101:$A$133,$A40)</f>
        <v>8.3911895900000005E-2</v>
      </c>
      <c r="AI40" s="33">
        <f>SUMIFS('DATA 2'!AI$101:AI$133,'DATA 2'!$A$101:$A$133,$A40)</f>
        <v>6.7279910499999998E-2</v>
      </c>
      <c r="AJ40" s="33">
        <f>SUMIFS('DATA 2'!AJ$101:AJ$133,'DATA 2'!$A$101:$A$133,$A40)</f>
        <v>5.4018234200000001E-2</v>
      </c>
      <c r="AK40" s="33">
        <f>SUMIFS('DATA 2'!AK$101:AK$133,'DATA 2'!$A$101:$A$133,$A40)</f>
        <v>4.34115235E-2</v>
      </c>
      <c r="AL40" s="33">
        <f>SUMIFS('DATA 2'!AL$101:AL$133,'DATA 2'!$A$101:$A$133,$A40)</f>
        <v>3.4911203699999997E-2</v>
      </c>
      <c r="AM40" s="33">
        <f>SUMIFS('DATA 2'!AM$101:AM$133,'DATA 2'!$A$101:$A$133,$A40)</f>
        <v>2.80877195E-2</v>
      </c>
      <c r="AN40" s="33">
        <f>SUMIFS('DATA 2'!AN$101:AN$133,'DATA 2'!$A$101:$A$133,$A40)</f>
        <v>2.2602281799999999E-2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12130.866410000001</v>
      </c>
      <c r="E41" s="33">
        <f>SUMIFS('DATA 2'!E$101:E$133,'DATA 2'!$A$101:$A$133,$A41)</f>
        <v>12190.61904</v>
      </c>
      <c r="F41" s="33">
        <f>SUMIFS('DATA 2'!F$101:F$133,'DATA 2'!$A$101:$A$133,$A41)</f>
        <v>12131.46819</v>
      </c>
      <c r="G41" s="33">
        <f>SUMIFS('DATA 2'!G$101:G$133,'DATA 2'!$A$101:$A$133,$A41)</f>
        <v>11958.268309999999</v>
      </c>
      <c r="H41" s="33">
        <f>SUMIFS('DATA 2'!H$101:H$133,'DATA 2'!$A$101:$A$133,$A41)</f>
        <v>13147.376109999999</v>
      </c>
      <c r="I41" s="33">
        <f>SUMIFS('DATA 2'!I$101:I$133,'DATA 2'!$A$101:$A$133,$A41)</f>
        <v>13898.99821</v>
      </c>
      <c r="J41" s="33">
        <f>SUMIFS('DATA 2'!J$101:J$133,'DATA 2'!$A$101:$A$133,$A41)</f>
        <v>14381.13301</v>
      </c>
      <c r="K41" s="33">
        <f>SUMIFS('DATA 2'!K$101:K$133,'DATA 2'!$A$101:$A$133,$A41)</f>
        <v>14685.06459</v>
      </c>
      <c r="L41" s="33">
        <f>SUMIFS('DATA 2'!L$101:L$133,'DATA 2'!$A$101:$A$133,$A41)</f>
        <v>14832.141149999999</v>
      </c>
      <c r="M41" s="33">
        <f>SUMIFS('DATA 2'!M$101:M$133,'DATA 2'!$A$101:$A$133,$A41)</f>
        <v>14798.353940000001</v>
      </c>
      <c r="N41" s="33">
        <f>SUMIFS('DATA 2'!N$101:N$133,'DATA 2'!$A$101:$A$133,$A41)</f>
        <v>14511.838089999999</v>
      </c>
      <c r="O41" s="33">
        <f>SUMIFS('DATA 2'!O$101:O$133,'DATA 2'!$A$101:$A$133,$A41)</f>
        <v>13873.42662</v>
      </c>
      <c r="P41" s="33">
        <f>SUMIFS('DATA 2'!P$101:P$133,'DATA 2'!$A$101:$A$133,$A41)</f>
        <v>13435.47033</v>
      </c>
      <c r="Q41" s="33">
        <f>SUMIFS('DATA 2'!Q$101:Q$133,'DATA 2'!$A$101:$A$133,$A41)</f>
        <v>13000.74538</v>
      </c>
      <c r="R41" s="33">
        <f>SUMIFS('DATA 2'!R$101:R$133,'DATA 2'!$A$101:$A$133,$A41)</f>
        <v>12488.34678</v>
      </c>
      <c r="S41" s="33">
        <f>SUMIFS('DATA 2'!S$101:S$133,'DATA 2'!$A$101:$A$133,$A41)</f>
        <v>11906.618979999999</v>
      </c>
      <c r="T41" s="33">
        <f>SUMIFS('DATA 2'!T$101:T$133,'DATA 2'!$A$101:$A$133,$A41)</f>
        <v>11266.08898</v>
      </c>
      <c r="U41" s="33">
        <f>SUMIFS('DATA 2'!U$101:U$133,'DATA 2'!$A$101:$A$133,$A41)</f>
        <v>11012.653780000001</v>
      </c>
      <c r="V41" s="33">
        <f>SUMIFS('DATA 2'!V$101:V$133,'DATA 2'!$A$101:$A$133,$A41)</f>
        <v>10749.576859999999</v>
      </c>
      <c r="W41" s="33">
        <f>SUMIFS('DATA 2'!W$101:W$133,'DATA 2'!$A$101:$A$133,$A41)</f>
        <v>10460.11081</v>
      </c>
      <c r="X41" s="33">
        <f>SUMIFS('DATA 2'!X$101:X$133,'DATA 2'!$A$101:$A$133,$A41)</f>
        <v>10146.22113</v>
      </c>
      <c r="Y41" s="33">
        <f>SUMIFS('DATA 2'!Y$101:Y$133,'DATA 2'!$A$101:$A$133,$A41)</f>
        <v>9810.5104360000005</v>
      </c>
      <c r="Z41" s="33">
        <f>SUMIFS('DATA 2'!Z$101:Z$133,'DATA 2'!$A$101:$A$133,$A41)</f>
        <v>9455.906653</v>
      </c>
      <c r="AA41" s="33">
        <f>SUMIFS('DATA 2'!AA$101:AA$133,'DATA 2'!$A$101:$A$133,$A41)</f>
        <v>9085.4875599999996</v>
      </c>
      <c r="AB41" s="33">
        <f>SUMIFS('DATA 2'!AB$101:AB$133,'DATA 2'!$A$101:$A$133,$A41)</f>
        <v>8702.3800979999996</v>
      </c>
      <c r="AC41" s="33">
        <f>SUMIFS('DATA 2'!AC$101:AC$133,'DATA 2'!$A$101:$A$133,$A41)</f>
        <v>8309.6999570000007</v>
      </c>
      <c r="AD41" s="33">
        <f>SUMIFS('DATA 2'!AD$101:AD$133,'DATA 2'!$A$101:$A$133,$A41)</f>
        <v>7910.5095730000003</v>
      </c>
      <c r="AE41" s="33">
        <f>SUMIFS('DATA 2'!AE$101:AE$133,'DATA 2'!$A$101:$A$133,$A41)</f>
        <v>7524.3873720000001</v>
      </c>
      <c r="AF41" s="33">
        <f>SUMIFS('DATA 2'!AF$101:AF$133,'DATA 2'!$A$101:$A$133,$A41)</f>
        <v>7132.196492</v>
      </c>
      <c r="AG41" s="33">
        <f>SUMIFS('DATA 2'!AG$101:AG$133,'DATA 2'!$A$101:$A$133,$A41)</f>
        <v>6724.2485550000001</v>
      </c>
      <c r="AH41" s="33">
        <f>SUMIFS('DATA 2'!AH$101:AH$133,'DATA 2'!$A$101:$A$133,$A41)</f>
        <v>6306.7524530000001</v>
      </c>
      <c r="AI41" s="33">
        <f>SUMIFS('DATA 2'!AI$101:AI$133,'DATA 2'!$A$101:$A$133,$A41)</f>
        <v>5885.0347899999997</v>
      </c>
      <c r="AJ41" s="33">
        <f>SUMIFS('DATA 2'!AJ$101:AJ$133,'DATA 2'!$A$101:$A$133,$A41)</f>
        <v>5463.6572139999998</v>
      </c>
      <c r="AK41" s="33">
        <f>SUMIFS('DATA 2'!AK$101:AK$133,'DATA 2'!$A$101:$A$133,$A41)</f>
        <v>5046.4469419999996</v>
      </c>
      <c r="AL41" s="33">
        <f>SUMIFS('DATA 2'!AL$101:AL$133,'DATA 2'!$A$101:$A$133,$A41)</f>
        <v>4636.5993500000004</v>
      </c>
      <c r="AM41" s="33">
        <f>SUMIFS('DATA 2'!AM$101:AM$133,'DATA 2'!$A$101:$A$133,$A41)</f>
        <v>4236.800209</v>
      </c>
      <c r="AN41" s="33">
        <f>SUMIFS('DATA 2'!AN$101:AN$133,'DATA 2'!$A$101:$A$133,$A41)</f>
        <v>3849.339841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530.32896100000005</v>
      </c>
      <c r="E42" s="33">
        <f>SUMIFS('DATA 2'!E$101:E$133,'DATA 2'!$A$101:$A$133,$A42)</f>
        <v>604.25436969999998</v>
      </c>
      <c r="F42" s="33">
        <f>SUMIFS('DATA 2'!F$101:F$133,'DATA 2'!$A$101:$A$133,$A42)</f>
        <v>692.59471589999998</v>
      </c>
      <c r="G42" s="33">
        <f>SUMIFS('DATA 2'!G$101:G$133,'DATA 2'!$A$101:$A$133,$A42)</f>
        <v>793.74278030000005</v>
      </c>
      <c r="H42" s="33">
        <f>SUMIFS('DATA 2'!H$101:H$133,'DATA 2'!$A$101:$A$133,$A42)</f>
        <v>643.74595490000002</v>
      </c>
      <c r="I42" s="33">
        <f>SUMIFS('DATA 2'!I$101:I$133,'DATA 2'!$A$101:$A$133,$A42)</f>
        <v>445.77366979999999</v>
      </c>
      <c r="J42" s="33">
        <f>SUMIFS('DATA 2'!J$101:J$133,'DATA 2'!$A$101:$A$133,$A42)</f>
        <v>284.465463</v>
      </c>
      <c r="K42" s="33">
        <f>SUMIFS('DATA 2'!K$101:K$133,'DATA 2'!$A$101:$A$133,$A42)</f>
        <v>172.35343649999999</v>
      </c>
      <c r="L42" s="33">
        <f>SUMIFS('DATA 2'!L$101:L$133,'DATA 2'!$A$101:$A$133,$A42)</f>
        <v>100.2835499</v>
      </c>
      <c r="M42" s="33">
        <f>SUMIFS('DATA 2'!M$101:M$133,'DATA 2'!$A$101:$A$133,$A42)</f>
        <v>56.214337870000001</v>
      </c>
      <c r="N42" s="33">
        <f>SUMIFS('DATA 2'!N$101:N$133,'DATA 2'!$A$101:$A$133,$A42)</f>
        <v>30.304996299999999</v>
      </c>
      <c r="O42" s="33">
        <f>SUMIFS('DATA 2'!O$101:O$133,'DATA 2'!$A$101:$A$133,$A42)</f>
        <v>15.63431885</v>
      </c>
      <c r="P42" s="33">
        <f>SUMIFS('DATA 2'!P$101:P$133,'DATA 2'!$A$101:$A$133,$A42)</f>
        <v>10.91062404</v>
      </c>
      <c r="Q42" s="33">
        <f>SUMIFS('DATA 2'!Q$101:Q$133,'DATA 2'!$A$101:$A$133,$A42)</f>
        <v>8.3919781879999995</v>
      </c>
      <c r="R42" s="33">
        <f>SUMIFS('DATA 2'!R$101:R$133,'DATA 2'!$A$101:$A$133,$A42)</f>
        <v>6.6138923150000002</v>
      </c>
      <c r="S42" s="33">
        <f>SUMIFS('DATA 2'!S$101:S$133,'DATA 2'!$A$101:$A$133,$A42)</f>
        <v>5.2243291479999998</v>
      </c>
      <c r="T42" s="33">
        <f>SUMIFS('DATA 2'!T$101:T$133,'DATA 2'!$A$101:$A$133,$A42)</f>
        <v>4.1082389939999997</v>
      </c>
      <c r="U42" s="33">
        <f>SUMIFS('DATA 2'!U$101:U$133,'DATA 2'!$A$101:$A$133,$A42)</f>
        <v>3.728016062</v>
      </c>
      <c r="V42" s="33">
        <f>SUMIFS('DATA 2'!V$101:V$133,'DATA 2'!$A$101:$A$133,$A42)</f>
        <v>3.5622861430000001</v>
      </c>
      <c r="W42" s="33">
        <f>SUMIFS('DATA 2'!W$101:W$133,'DATA 2'!$A$101:$A$133,$A42)</f>
        <v>3.4721378340000002</v>
      </c>
      <c r="X42" s="33">
        <f>SUMIFS('DATA 2'!X$101:X$133,'DATA 2'!$A$101:$A$133,$A42)</f>
        <v>3.4188404600000002</v>
      </c>
      <c r="Y42" s="33">
        <f>SUMIFS('DATA 2'!Y$101:Y$133,'DATA 2'!$A$101:$A$133,$A42)</f>
        <v>3.390599586</v>
      </c>
      <c r="Z42" s="33">
        <f>SUMIFS('DATA 2'!Z$101:Z$133,'DATA 2'!$A$101:$A$133,$A42)</f>
        <v>3.3835395309999998</v>
      </c>
      <c r="AA42" s="33">
        <f>SUMIFS('DATA 2'!AA$101:AA$133,'DATA 2'!$A$101:$A$133,$A42)</f>
        <v>3.3963531150000001</v>
      </c>
      <c r="AB42" s="33">
        <f>SUMIFS('DATA 2'!AB$101:AB$133,'DATA 2'!$A$101:$A$133,$A42)</f>
        <v>3.4287420310000001</v>
      </c>
      <c r="AC42" s="33">
        <f>SUMIFS('DATA 2'!AC$101:AC$133,'DATA 2'!$A$101:$A$133,$A42)</f>
        <v>3.4809566520000002</v>
      </c>
      <c r="AD42" s="33">
        <f>SUMIFS('DATA 2'!AD$101:AD$133,'DATA 2'!$A$101:$A$133,$A42)</f>
        <v>3.553666846</v>
      </c>
      <c r="AE42" s="33">
        <f>SUMIFS('DATA 2'!AE$101:AE$133,'DATA 2'!$A$101:$A$133,$A42)</f>
        <v>3.6056246459999999</v>
      </c>
      <c r="AF42" s="33">
        <f>SUMIFS('DATA 2'!AF$101:AF$133,'DATA 2'!$A$101:$A$133,$A42)</f>
        <v>3.6626087369999998</v>
      </c>
      <c r="AG42" s="33">
        <f>SUMIFS('DATA 2'!AG$101:AG$133,'DATA 2'!$A$101:$A$133,$A42)</f>
        <v>3.7286294170000001</v>
      </c>
      <c r="AH42" s="33">
        <f>SUMIFS('DATA 2'!AH$101:AH$133,'DATA 2'!$A$101:$A$133,$A42)</f>
        <v>3.8050425570000002</v>
      </c>
      <c r="AI42" s="33">
        <f>SUMIFS('DATA 2'!AI$101:AI$133,'DATA 2'!$A$101:$A$133,$A42)</f>
        <v>3.8923755619999998</v>
      </c>
      <c r="AJ42" s="33">
        <f>SUMIFS('DATA 2'!AJ$101:AJ$133,'DATA 2'!$A$101:$A$133,$A42)</f>
        <v>3.9907890840000002</v>
      </c>
      <c r="AK42" s="33">
        <f>SUMIFS('DATA 2'!AK$101:AK$133,'DATA 2'!$A$101:$A$133,$A42)</f>
        <v>4.1001729740000004</v>
      </c>
      <c r="AL42" s="33">
        <f>SUMIFS('DATA 2'!AL$101:AL$133,'DATA 2'!$A$101:$A$133,$A42)</f>
        <v>4.220135183</v>
      </c>
      <c r="AM42" s="33">
        <f>SUMIFS('DATA 2'!AM$101:AM$133,'DATA 2'!$A$101:$A$133,$A42)</f>
        <v>4.3499603850000002</v>
      </c>
      <c r="AN42" s="33">
        <f>SUMIFS('DATA 2'!AN$101:AN$133,'DATA 2'!$A$101:$A$133,$A42)</f>
        <v>4.488560208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5859.335435</v>
      </c>
      <c r="E43" s="33">
        <f>SUMIFS('DATA 2'!E$101:E$133,'DATA 2'!$A$101:$A$133,$A43)</f>
        <v>5550.0883450000001</v>
      </c>
      <c r="F43" s="33">
        <f>SUMIFS('DATA 2'!F$101:F$133,'DATA 2'!$A$101:$A$133,$A43)</f>
        <v>5170.9658049999998</v>
      </c>
      <c r="G43" s="33">
        <f>SUMIFS('DATA 2'!G$101:G$133,'DATA 2'!$A$101:$A$133,$A43)</f>
        <v>4755.4257029999999</v>
      </c>
      <c r="H43" s="33">
        <f>SUMIFS('DATA 2'!H$101:H$133,'DATA 2'!$A$101:$A$133,$A43)</f>
        <v>2853.0741579999999</v>
      </c>
      <c r="I43" s="33">
        <f>SUMIFS('DATA 2'!I$101:I$133,'DATA 2'!$A$101:$A$133,$A43)</f>
        <v>1411.3720089999999</v>
      </c>
      <c r="J43" s="33">
        <f>SUMIFS('DATA 2'!J$101:J$133,'DATA 2'!$A$101:$A$133,$A43)</f>
        <v>631.30891499999996</v>
      </c>
      <c r="K43" s="33">
        <f>SUMIFS('DATA 2'!K$101:K$133,'DATA 2'!$A$101:$A$133,$A43)</f>
        <v>264.76092490000002</v>
      </c>
      <c r="L43" s="33">
        <f>SUMIFS('DATA 2'!L$101:L$133,'DATA 2'!$A$101:$A$133,$A43)</f>
        <v>105.93750199999999</v>
      </c>
      <c r="M43" s="33">
        <f>SUMIFS('DATA 2'!M$101:M$133,'DATA 2'!$A$101:$A$133,$A43)</f>
        <v>41.033001429999999</v>
      </c>
      <c r="N43" s="33">
        <f>SUMIFS('DATA 2'!N$101:N$133,'DATA 2'!$A$101:$A$133,$A43)</f>
        <v>15.727802759999999</v>
      </c>
      <c r="O43" s="33">
        <f>SUMIFS('DATA 2'!O$101:O$133,'DATA 2'!$A$101:$A$133,$A43)</f>
        <v>6.211033982</v>
      </c>
      <c r="P43" s="33">
        <f>SUMIFS('DATA 2'!P$101:P$133,'DATA 2'!$A$101:$A$133,$A43)</f>
        <v>3.8151497499999998</v>
      </c>
      <c r="Q43" s="33">
        <f>SUMIFS('DATA 2'!Q$101:Q$133,'DATA 2'!$A$101:$A$133,$A43)</f>
        <v>2.706629398</v>
      </c>
      <c r="R43" s="33">
        <f>SUMIFS('DATA 2'!R$101:R$133,'DATA 2'!$A$101:$A$133,$A43)</f>
        <v>2.0025137110000002</v>
      </c>
      <c r="S43" s="33">
        <f>SUMIFS('DATA 2'!S$101:S$133,'DATA 2'!$A$101:$A$133,$A43)</f>
        <v>1.498303696</v>
      </c>
      <c r="T43" s="33">
        <f>SUMIFS('DATA 2'!T$101:T$133,'DATA 2'!$A$101:$A$133,$A43)</f>
        <v>1.1233030129999999</v>
      </c>
      <c r="U43" s="33">
        <f>SUMIFS('DATA 2'!U$101:U$133,'DATA 2'!$A$101:$A$133,$A43)</f>
        <v>0.85766803739999997</v>
      </c>
      <c r="V43" s="33">
        <f>SUMIFS('DATA 2'!V$101:V$133,'DATA 2'!$A$101:$A$133,$A43)</f>
        <v>0.65966440110000002</v>
      </c>
      <c r="W43" s="33">
        <f>SUMIFS('DATA 2'!W$101:W$133,'DATA 2'!$A$101:$A$133,$A43)</f>
        <v>0.50885167769999995</v>
      </c>
      <c r="X43" s="33">
        <f>SUMIFS('DATA 2'!X$101:X$133,'DATA 2'!$A$101:$A$133,$A43)</f>
        <v>0.39311570610000002</v>
      </c>
      <c r="Y43" s="33">
        <f>SUMIFS('DATA 2'!Y$101:Y$133,'DATA 2'!$A$101:$A$133,$A43)</f>
        <v>0.30403092240000001</v>
      </c>
      <c r="Z43" s="33">
        <f>SUMIFS('DATA 2'!Z$101:Z$133,'DATA 2'!$A$101:$A$133,$A43)</f>
        <v>0.23535281350000001</v>
      </c>
      <c r="AA43" s="33">
        <f>SUMIFS('DATA 2'!AA$101:AA$133,'DATA 2'!$A$101:$A$133,$A43)</f>
        <v>0.1823492514</v>
      </c>
      <c r="AB43" s="33">
        <f>SUMIFS('DATA 2'!AB$101:AB$133,'DATA 2'!$A$101:$A$133,$A43)</f>
        <v>0.1414054095</v>
      </c>
      <c r="AC43" s="33">
        <f>SUMIFS('DATA 2'!AC$101:AC$133,'DATA 2'!$A$101:$A$133,$A43)</f>
        <v>0.1097507724</v>
      </c>
      <c r="AD43" s="33">
        <f>SUMIFS('DATA 2'!AD$101:AD$133,'DATA 2'!$A$101:$A$133,$A43)</f>
        <v>8.5258154799999999E-2</v>
      </c>
      <c r="AE43" s="33">
        <f>SUMIFS('DATA 2'!AE$101:AE$133,'DATA 2'!$A$101:$A$133,$A43)</f>
        <v>6.7123721299999994E-2</v>
      </c>
      <c r="AF43" s="33">
        <f>SUMIFS('DATA 2'!AF$101:AF$133,'DATA 2'!$A$101:$A$133,$A43)</f>
        <v>5.3138803700000001E-2</v>
      </c>
      <c r="AG43" s="33">
        <f>SUMIFS('DATA 2'!AG$101:AG$133,'DATA 2'!$A$101:$A$133,$A43)</f>
        <v>4.2150140400000001E-2</v>
      </c>
      <c r="AH43" s="33">
        <f>SUMIFS('DATA 2'!AH$101:AH$133,'DATA 2'!$A$101:$A$133,$A43)</f>
        <v>3.3462993900000002E-2</v>
      </c>
      <c r="AI43" s="33">
        <f>SUMIFS('DATA 2'!AI$101:AI$133,'DATA 2'!$A$101:$A$133,$A43)</f>
        <v>2.6580502400000001E-2</v>
      </c>
      <c r="AJ43" s="33">
        <f>SUMIFS('DATA 2'!AJ$101:AJ$133,'DATA 2'!$A$101:$A$133,$A43)</f>
        <v>2.11222982E-2</v>
      </c>
      <c r="AK43" s="33">
        <f>SUMIFS('DATA 2'!AK$101:AK$133,'DATA 2'!$A$101:$A$133,$A43)</f>
        <v>1.6790620400000001E-2</v>
      </c>
      <c r="AL43" s="33">
        <f>SUMIFS('DATA 2'!AL$101:AL$133,'DATA 2'!$A$101:$A$133,$A43)</f>
        <v>1.33508276E-2</v>
      </c>
      <c r="AM43" s="33">
        <f>SUMIFS('DATA 2'!AM$101:AM$133,'DATA 2'!$A$101:$A$133,$A43)</f>
        <v>1.0617685700000001E-2</v>
      </c>
      <c r="AN43" s="33">
        <f>SUMIFS('DATA 2'!AN$101:AN$133,'DATA 2'!$A$101:$A$133,$A43)</f>
        <v>8.4448833899999996E-3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3560104.4047983065</v>
      </c>
      <c r="E44" s="33">
        <f t="shared" si="6"/>
        <v>3660999.3730854909</v>
      </c>
      <c r="F44" s="33">
        <f t="shared" si="6"/>
        <v>3763728.2485342198</v>
      </c>
      <c r="G44" s="33">
        <f t="shared" si="6"/>
        <v>3869351.8798756194</v>
      </c>
      <c r="H44" s="33">
        <f t="shared" si="6"/>
        <v>3977823.6464112997</v>
      </c>
      <c r="I44" s="33">
        <f t="shared" si="6"/>
        <v>4088501.4072419805</v>
      </c>
      <c r="J44" s="33">
        <f t="shared" si="6"/>
        <v>4201905.2642120197</v>
      </c>
      <c r="K44" s="33">
        <f t="shared" si="6"/>
        <v>4316895.351668179</v>
      </c>
      <c r="L44" s="33">
        <f t="shared" si="6"/>
        <v>4434244.8364214795</v>
      </c>
      <c r="M44" s="33">
        <f t="shared" si="6"/>
        <v>4555427.2359685795</v>
      </c>
      <c r="N44" s="33">
        <f t="shared" si="6"/>
        <v>4681585.4628928499</v>
      </c>
      <c r="O44" s="33">
        <f t="shared" si="6"/>
        <v>4813870.8325598007</v>
      </c>
      <c r="P44" s="33">
        <f t="shared" si="6"/>
        <v>4944685.1774284793</v>
      </c>
      <c r="Q44" s="33">
        <f t="shared" si="6"/>
        <v>5082271.1497419067</v>
      </c>
      <c r="R44" s="33">
        <f t="shared" si="6"/>
        <v>5224883.7448284253</v>
      </c>
      <c r="S44" s="33">
        <f t="shared" si="6"/>
        <v>5371831.6930848835</v>
      </c>
      <c r="T44" s="33">
        <f t="shared" si="6"/>
        <v>5522896.7013962166</v>
      </c>
      <c r="U44" s="33">
        <f t="shared" si="6"/>
        <v>5678503.6854863493</v>
      </c>
      <c r="V44" s="33">
        <f t="shared" si="6"/>
        <v>5838939.5674645985</v>
      </c>
      <c r="W44" s="33">
        <f t="shared" si="6"/>
        <v>6003811.4255240671</v>
      </c>
      <c r="X44" s="33">
        <f t="shared" si="6"/>
        <v>6172999.3391494034</v>
      </c>
      <c r="Y44" s="33">
        <f t="shared" si="6"/>
        <v>6346424.5005620355</v>
      </c>
      <c r="Z44" s="33">
        <f t="shared" si="6"/>
        <v>6524009.0342659261</v>
      </c>
      <c r="AA44" s="33">
        <f t="shared" si="6"/>
        <v>6705667.2658180688</v>
      </c>
      <c r="AB44" s="33">
        <f t="shared" si="6"/>
        <v>6891307.9346888121</v>
      </c>
      <c r="AC44" s="33">
        <f t="shared" si="6"/>
        <v>7080841.3369149426</v>
      </c>
      <c r="AD44" s="33">
        <f t="shared" si="6"/>
        <v>7274188.1308514159</v>
      </c>
      <c r="AE44" s="33">
        <f t="shared" si="6"/>
        <v>7473729.8468313441</v>
      </c>
      <c r="AF44" s="33">
        <f t="shared" si="6"/>
        <v>7678928.9724482466</v>
      </c>
      <c r="AG44" s="33">
        <f t="shared" si="6"/>
        <v>7888378.1418874338</v>
      </c>
      <c r="AH44" s="33">
        <f t="shared" si="6"/>
        <v>8101648.3529705573</v>
      </c>
      <c r="AI44" s="33">
        <f t="shared" si="6"/>
        <v>8318737.9210062446</v>
      </c>
      <c r="AJ44" s="33">
        <f t="shared" si="6"/>
        <v>8539856.3963502869</v>
      </c>
      <c r="AK44" s="33">
        <f t="shared" si="6"/>
        <v>8765346.3521964084</v>
      </c>
      <c r="AL44" s="33">
        <f t="shared" si="6"/>
        <v>8995678.6490666233</v>
      </c>
      <c r="AM44" s="33">
        <f t="shared" si="6"/>
        <v>9231477.8595311493</v>
      </c>
      <c r="AN44" s="33">
        <f t="shared" si="6"/>
        <v>9473560.1666806526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13646.568398526599</v>
      </c>
      <c r="E45" s="33">
        <f t="shared" si="7"/>
        <v>14351.282392591</v>
      </c>
      <c r="F45" s="33">
        <f t="shared" si="7"/>
        <v>15180.091598229999</v>
      </c>
      <c r="G45" s="33">
        <f t="shared" si="7"/>
        <v>16293.207729560001</v>
      </c>
      <c r="H45" s="33">
        <f t="shared" si="7"/>
        <v>18815.302009799998</v>
      </c>
      <c r="I45" s="33">
        <f t="shared" si="7"/>
        <v>21543.387781499998</v>
      </c>
      <c r="J45" s="33">
        <f t="shared" si="7"/>
        <v>24417.385489400003</v>
      </c>
      <c r="K45" s="33">
        <f t="shared" si="7"/>
        <v>27712.906185399999</v>
      </c>
      <c r="L45" s="33">
        <f t="shared" si="7"/>
        <v>31855.477014100001</v>
      </c>
      <c r="M45" s="33">
        <f t="shared" si="7"/>
        <v>37455.860452300003</v>
      </c>
      <c r="N45" s="33">
        <f t="shared" si="7"/>
        <v>45393.912127000011</v>
      </c>
      <c r="O45" s="33">
        <f t="shared" si="7"/>
        <v>56924.889839000003</v>
      </c>
      <c r="P45" s="33">
        <f t="shared" si="7"/>
        <v>63586.706367000006</v>
      </c>
      <c r="Q45" s="33">
        <f t="shared" si="7"/>
        <v>71324.870545199985</v>
      </c>
      <c r="R45" s="33">
        <f t="shared" si="7"/>
        <v>79645.603576699999</v>
      </c>
      <c r="S45" s="33">
        <f t="shared" si="7"/>
        <v>88439.769628800001</v>
      </c>
      <c r="T45" s="33">
        <f t="shared" si="7"/>
        <v>97636.042613399986</v>
      </c>
      <c r="U45" s="33">
        <f t="shared" si="7"/>
        <v>106416.6110187</v>
      </c>
      <c r="V45" s="33">
        <f t="shared" si="7"/>
        <v>115728.01299909998</v>
      </c>
      <c r="W45" s="33">
        <f t="shared" si="7"/>
        <v>125452.3654945</v>
      </c>
      <c r="X45" s="33">
        <f t="shared" si="7"/>
        <v>135570.35512450003</v>
      </c>
      <c r="Y45" s="33">
        <f t="shared" si="7"/>
        <v>146056.37286540002</v>
      </c>
      <c r="Z45" s="33">
        <f t="shared" si="7"/>
        <v>156880.81741309998</v>
      </c>
      <c r="AA45" s="33">
        <f t="shared" si="7"/>
        <v>168010.73039540002</v>
      </c>
      <c r="AB45" s="33">
        <f t="shared" si="7"/>
        <v>179410.18292820003</v>
      </c>
      <c r="AC45" s="33">
        <f t="shared" si="7"/>
        <v>191040.85403660001</v>
      </c>
      <c r="AD45" s="33">
        <f t="shared" si="7"/>
        <v>202862.789322</v>
      </c>
      <c r="AE45" s="33">
        <f t="shared" si="7"/>
        <v>217791.86218880003</v>
      </c>
      <c r="AF45" s="33">
        <f t="shared" si="7"/>
        <v>233442.7609202</v>
      </c>
      <c r="AG45" s="33">
        <f t="shared" si="7"/>
        <v>249214.4928214</v>
      </c>
      <c r="AH45" s="33">
        <f t="shared" si="7"/>
        <v>264950.70448159997</v>
      </c>
      <c r="AI45" s="33">
        <f t="shared" si="7"/>
        <v>280500.79924580001</v>
      </c>
      <c r="AJ45" s="33">
        <f t="shared" si="7"/>
        <v>295702.51107439998</v>
      </c>
      <c r="AK45" s="33">
        <f t="shared" si="7"/>
        <v>310372.88259089994</v>
      </c>
      <c r="AL45" s="33">
        <f t="shared" si="7"/>
        <v>324305.1060187</v>
      </c>
      <c r="AM45" s="33">
        <f t="shared" si="7"/>
        <v>337268.65671220003</v>
      </c>
      <c r="AN45" s="33">
        <f t="shared" si="7"/>
        <v>349012.02686740004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2591.1888260000001</v>
      </c>
      <c r="E46" s="33">
        <f t="shared" si="8"/>
        <v>2522.9596929999998</v>
      </c>
      <c r="F46" s="33">
        <f t="shared" si="8"/>
        <v>2431.5792099999999</v>
      </c>
      <c r="G46" s="33">
        <f t="shared" si="8"/>
        <v>2320.0492949999998</v>
      </c>
      <c r="H46" s="33">
        <f t="shared" si="8"/>
        <v>2419.1516670000001</v>
      </c>
      <c r="I46" s="33">
        <f t="shared" si="8"/>
        <v>2515.4780310000001</v>
      </c>
      <c r="J46" s="33">
        <f t="shared" si="8"/>
        <v>2563.4549189999998</v>
      </c>
      <c r="K46" s="33">
        <f t="shared" si="8"/>
        <v>2564.121177</v>
      </c>
      <c r="L46" s="33">
        <f t="shared" si="8"/>
        <v>2524.0454869999999</v>
      </c>
      <c r="M46" s="33">
        <f t="shared" si="8"/>
        <v>2445.557832</v>
      </c>
      <c r="N46" s="33">
        <f t="shared" si="8"/>
        <v>2324.5107109999999</v>
      </c>
      <c r="O46" s="33">
        <f t="shared" si="8"/>
        <v>2152.8488160000002</v>
      </c>
      <c r="P46" s="33">
        <f t="shared" si="8"/>
        <v>2080.8282349999999</v>
      </c>
      <c r="Q46" s="33">
        <f t="shared" si="8"/>
        <v>2039.7847870000001</v>
      </c>
      <c r="R46" s="33">
        <f t="shared" si="8"/>
        <v>1999.4281140000001</v>
      </c>
      <c r="S46" s="33">
        <f t="shared" si="8"/>
        <v>1950.89816</v>
      </c>
      <c r="T46" s="33">
        <f t="shared" si="8"/>
        <v>1891.9299120000001</v>
      </c>
      <c r="U46" s="33">
        <f t="shared" si="8"/>
        <v>1874.1511889999999</v>
      </c>
      <c r="V46" s="33">
        <f t="shared" si="8"/>
        <v>1869.2944339999999</v>
      </c>
      <c r="W46" s="33">
        <f t="shared" si="8"/>
        <v>1865.9258259999999</v>
      </c>
      <c r="X46" s="33">
        <f t="shared" si="8"/>
        <v>1860.426911</v>
      </c>
      <c r="Y46" s="33">
        <f t="shared" si="8"/>
        <v>1851.6102189999999</v>
      </c>
      <c r="Z46" s="33">
        <f t="shared" si="8"/>
        <v>1839.0654609999999</v>
      </c>
      <c r="AA46" s="33">
        <f t="shared" si="8"/>
        <v>1822.653407</v>
      </c>
      <c r="AB46" s="33">
        <f t="shared" si="8"/>
        <v>1802.3486150000001</v>
      </c>
      <c r="AC46" s="33">
        <f t="shared" si="8"/>
        <v>1778.1903139999999</v>
      </c>
      <c r="AD46" s="33">
        <f t="shared" si="8"/>
        <v>1750.267122</v>
      </c>
      <c r="AE46" s="33">
        <f t="shared" si="8"/>
        <v>2019.6140250000001</v>
      </c>
      <c r="AF46" s="33">
        <f t="shared" si="8"/>
        <v>2468.4966460000001</v>
      </c>
      <c r="AG46" s="33">
        <f t="shared" si="8"/>
        <v>3084.6210259999998</v>
      </c>
      <c r="AH46" s="33">
        <f t="shared" si="8"/>
        <v>3898.073155</v>
      </c>
      <c r="AI46" s="33">
        <f t="shared" si="8"/>
        <v>4963.8901969999997</v>
      </c>
      <c r="AJ46" s="33">
        <f t="shared" si="8"/>
        <v>6360.2329959999997</v>
      </c>
      <c r="AK46" s="33">
        <f t="shared" si="8"/>
        <v>8191.8558679999996</v>
      </c>
      <c r="AL46" s="33">
        <f t="shared" si="8"/>
        <v>10596.08834</v>
      </c>
      <c r="AM46" s="33">
        <f t="shared" si="8"/>
        <v>13750.24251</v>
      </c>
      <c r="AN46" s="33">
        <f t="shared" si="8"/>
        <v>17879.669890000001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21352.022693999999</v>
      </c>
      <c r="E47" s="33">
        <f t="shared" si="9"/>
        <v>21104.5177067</v>
      </c>
      <c r="F47" s="33">
        <f t="shared" si="9"/>
        <v>20646.571375899999</v>
      </c>
      <c r="G47" s="33">
        <f t="shared" si="9"/>
        <v>20026.1307523</v>
      </c>
      <c r="H47" s="33">
        <f t="shared" si="9"/>
        <v>18662.7810589</v>
      </c>
      <c r="I47" s="33">
        <f t="shared" si="9"/>
        <v>17225.485568799999</v>
      </c>
      <c r="J47" s="33">
        <f t="shared" si="9"/>
        <v>16305.671113999999</v>
      </c>
      <c r="K47" s="33">
        <f t="shared" si="9"/>
        <v>15787.069074899999</v>
      </c>
      <c r="L47" s="33">
        <f t="shared" si="9"/>
        <v>15462.2165147</v>
      </c>
      <c r="M47" s="33">
        <f t="shared" si="9"/>
        <v>15157.3679147</v>
      </c>
      <c r="N47" s="33">
        <f t="shared" si="9"/>
        <v>14714.072402059999</v>
      </c>
      <c r="O47" s="33">
        <f t="shared" si="9"/>
        <v>13984.793228011999</v>
      </c>
      <c r="P47" s="33">
        <f t="shared" si="9"/>
        <v>13512.593160709999</v>
      </c>
      <c r="Q47" s="33">
        <f t="shared" si="9"/>
        <v>13058.053189096001</v>
      </c>
      <c r="R47" s="33">
        <f t="shared" si="9"/>
        <v>12531.563376086</v>
      </c>
      <c r="S47" s="33">
        <f t="shared" si="9"/>
        <v>11939.145541454</v>
      </c>
      <c r="T47" s="33">
        <f t="shared" si="9"/>
        <v>11290.400665517001</v>
      </c>
      <c r="U47" s="33">
        <f t="shared" si="9"/>
        <v>11030.1630968394</v>
      </c>
      <c r="V47" s="33">
        <f t="shared" si="9"/>
        <v>10762.259423528099</v>
      </c>
      <c r="W47" s="33">
        <f t="shared" si="9"/>
        <v>10469.5405425477</v>
      </c>
      <c r="X47" s="33">
        <f t="shared" si="9"/>
        <v>10153.5072015841</v>
      </c>
      <c r="Y47" s="33">
        <f t="shared" si="9"/>
        <v>9816.4055215754015</v>
      </c>
      <c r="Z47" s="33">
        <f t="shared" si="9"/>
        <v>9460.9139939765009</v>
      </c>
      <c r="AA47" s="33">
        <f t="shared" si="9"/>
        <v>9089.9416578492001</v>
      </c>
      <c r="AB47" s="33">
        <f t="shared" si="9"/>
        <v>8706.5035870625998</v>
      </c>
      <c r="AC47" s="33">
        <f t="shared" si="9"/>
        <v>8313.6426042723015</v>
      </c>
      <c r="AD47" s="33">
        <f t="shared" si="9"/>
        <v>7914.3745537760997</v>
      </c>
      <c r="AE47" s="33">
        <f t="shared" si="9"/>
        <v>7528.2285522835</v>
      </c>
      <c r="AF47" s="33">
        <f t="shared" si="9"/>
        <v>7136.0441222564996</v>
      </c>
      <c r="AG47" s="33">
        <f t="shared" si="9"/>
        <v>6728.1242411644998</v>
      </c>
      <c r="AH47" s="33">
        <f t="shared" si="9"/>
        <v>6310.6748704468</v>
      </c>
      <c r="AI47" s="33">
        <f t="shared" si="9"/>
        <v>5889.0210259748992</v>
      </c>
      <c r="AJ47" s="33">
        <f t="shared" si="9"/>
        <v>5467.7231436164002</v>
      </c>
      <c r="AK47" s="33">
        <f t="shared" si="9"/>
        <v>5050.6073171178996</v>
      </c>
      <c r="AL47" s="33">
        <f t="shared" si="9"/>
        <v>4640.8677472143008</v>
      </c>
      <c r="AM47" s="33">
        <f t="shared" si="9"/>
        <v>4241.1888747901994</v>
      </c>
      <c r="AN47" s="33">
        <f t="shared" si="9"/>
        <v>3853.8594483731899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3" sqref="A3:H15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1.16020428438723E-2</v>
      </c>
      <c r="D4" s="29">
        <f>VLOOKUP($B4,DATA!$A$1:$AM$533,D$1,FALSE)</f>
        <v>2.6097625243215399E-2</v>
      </c>
      <c r="E4" s="29">
        <f>VLOOKUP($B4,DATA!$A$1:$AM$533,E$1,FALSE)</f>
        <v>5.0708103656016398E-2</v>
      </c>
      <c r="F4" s="29">
        <f>VLOOKUP($B4,DATA!$A$1:$AM$533,F$1,FALSE)</f>
        <v>0.121837434991833</v>
      </c>
      <c r="G4" s="29">
        <f>VLOOKUP($B4,DATA!$A$1:$AM$533,G$1,FALSE)</f>
        <v>4.6894095522276302E-2</v>
      </c>
      <c r="H4" s="29">
        <f>VLOOKUP($B4,DATA!$A$1:$AM$533,H$1,FALSE)</f>
        <v>0.19835122772644501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-3.76372130042046E-3</v>
      </c>
      <c r="D5" s="29">
        <f>VLOOKUP($B5,DATA!$A$1:$AM$533,D$1,FALSE)</f>
        <v>-1.14639138188543E-2</v>
      </c>
      <c r="E5" s="29">
        <f>VLOOKUP($B5,DATA!$A$1:$AM$533,E$1,FALSE)</f>
        <v>-3.2320066062896398E-2</v>
      </c>
      <c r="F5" s="29">
        <f>VLOOKUP($B5,DATA!$A$1:$AM$533,F$1,FALSE)</f>
        <v>4.8533908129022502E-2</v>
      </c>
      <c r="G5" s="29">
        <f>VLOOKUP($B5,DATA!$A$1:$AM$533,G$1,FALSE)</f>
        <v>-9.0085551291418896E-3</v>
      </c>
      <c r="H5" s="29">
        <f>VLOOKUP($B5,DATA!$A$1:$AM$533,H$1,FALSE)</f>
        <v>0.13948402266632501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1.35084565004328E-2</v>
      </c>
      <c r="D6" s="29">
        <f>VLOOKUP($B6,DATA!$A$1:$AM$533,D$1,FALSE)</f>
        <v>8.8613847476937107E-3</v>
      </c>
      <c r="E6" s="29">
        <f>VLOOKUP($B6,DATA!$A$1:$AM$533,E$1,FALSE)</f>
        <v>0.22901724858976899</v>
      </c>
      <c r="F6" s="29">
        <f>VLOOKUP($B6,DATA!$A$1:$AM$533,F$1,FALSE)</f>
        <v>0.47812764552950199</v>
      </c>
      <c r="G6" s="29">
        <f>VLOOKUP($B6,DATA!$A$1:$AM$533,G$1,FALSE)</f>
        <v>0.59600505910695201</v>
      </c>
      <c r="H6" s="29">
        <f>VLOOKUP($B6,DATA!$A$1:$AM$533,H$1,FALSE)</f>
        <v>1.3863280027327201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-1.5640772039415801E-3</v>
      </c>
      <c r="D7" s="29">
        <f>VLOOKUP($B7,DATA!$A$1:$AM$533,D$1,FALSE)</f>
        <v>-6.7538685612600303E-3</v>
      </c>
      <c r="E7" s="29">
        <f>VLOOKUP($B7,DATA!$A$1:$AM$533,E$1,FALSE)</f>
        <v>-7.5578501205608703E-2</v>
      </c>
      <c r="F7" s="29">
        <f>VLOOKUP($B7,DATA!$A$1:$AM$533,F$1,FALSE)</f>
        <v>-0.20382258762129399</v>
      </c>
      <c r="G7" s="29">
        <f>VLOOKUP($B7,DATA!$A$1:$AM$533,G$1,FALSE)</f>
        <v>-0.42374805486966599</v>
      </c>
      <c r="H7" s="29">
        <f>VLOOKUP($B7,DATA!$A$1:$AM$533,H$1,FALSE)</f>
        <v>-0.68321092479393097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-3.6932523560162502E-2</v>
      </c>
      <c r="D8" s="29">
        <f>VLOOKUP($B8,DATA!$A$1:$AM$533,D$1,FALSE)</f>
        <v>-0.106996413054383</v>
      </c>
      <c r="E8" s="29">
        <f>VLOOKUP($B8,DATA!$A$1:$AM$533,E$1,FALSE)</f>
        <v>-0.14929379299635201</v>
      </c>
      <c r="F8" s="29">
        <f>VLOOKUP($B8,DATA!$A$1:$AM$533,F$1,FALSE)</f>
        <v>-0.16448016582877301</v>
      </c>
      <c r="G8" s="29">
        <f>VLOOKUP($B8,DATA!$A$1:$AM$533,G$1,FALSE)</f>
        <v>-0.17871960975509499</v>
      </c>
      <c r="H8" s="29">
        <f>VLOOKUP($B8,DATA!$A$1:$AM$533,H$1,FALSE)</f>
        <v>-5.6415881979576803E-2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1.52955999999995E-3</v>
      </c>
      <c r="D9" s="29">
        <f>VLOOKUP($B9,DATA!$A$1:$AM$533,D$1,FALSE)</f>
        <v>7.2033799999995903E-3</v>
      </c>
      <c r="E9" s="29">
        <f>VLOOKUP($B9,DATA!$A$1:$AM$533,E$1,FALSE)</f>
        <v>-3.5436769999999597E-2</v>
      </c>
      <c r="F9" s="29">
        <f>VLOOKUP($B9,DATA!$A$1:$AM$533,F$1,FALSE)</f>
        <v>-0.12895994</v>
      </c>
      <c r="G9" s="29">
        <f>VLOOKUP($B9,DATA!$A$1:$AM$533,G$1,FALSE)</f>
        <v>1.0617200000000099E-3</v>
      </c>
      <c r="H9" s="29">
        <f>VLOOKUP($B9,DATA!$A$1:$AM$533,H$1,FALSE)</f>
        <v>-4.8100580000000302E-2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-1296.92000000178</v>
      </c>
      <c r="D10" s="30">
        <f>VLOOKUP($B10,DATA!$A$1:$AM$533,D$1,FALSE)</f>
        <v>-7313.7899999990996</v>
      </c>
      <c r="E10" s="30">
        <f>VLOOKUP($B10,DATA!$A$1:$AM$533,E$1,FALSE)</f>
        <v>35018.2299999967</v>
      </c>
      <c r="F10" s="30">
        <f>VLOOKUP($B10,DATA!$A$1:$AM$533,F$1,FALSE)</f>
        <v>156597.07</v>
      </c>
      <c r="G10" s="30">
        <f>VLOOKUP($B10,DATA!$A$1:$AM$533,G$1,FALSE)</f>
        <v>8430.9600000083392</v>
      </c>
      <c r="H10" s="30">
        <f>VLOOKUP($B10,DATA!$A$1:$AM$533,H$1,FALSE)</f>
        <v>61685.820000007698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-4.0534342175546599E-3</v>
      </c>
      <c r="D11" s="29">
        <f>VLOOKUP($B11,DATA!$A$1:$AM$533,D$1,FALSE)</f>
        <v>-2.40049787411655E-2</v>
      </c>
      <c r="E11" s="29">
        <f>VLOOKUP($B11,DATA!$A$1:$AM$533,E$1,FALSE)</f>
        <v>-0.11848021580626</v>
      </c>
      <c r="F11" s="29">
        <f>VLOOKUP($B11,DATA!$A$1:$AM$533,F$1,FALSE)</f>
        <v>-0.11400568177373201</v>
      </c>
      <c r="G11" s="29">
        <f>VLOOKUP($B11,DATA!$A$1:$AM$533,G$1,FALSE)</f>
        <v>-8.1167702659390398E-2</v>
      </c>
      <c r="H11" s="29">
        <f>VLOOKUP($B11,DATA!$A$1:$AM$533,H$1,FALSE)</f>
        <v>-0.220527229270395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5.4884563655210796E-3</v>
      </c>
      <c r="D12" s="29">
        <f>VLOOKUP($B12,DATA!$A$1:$AM$533,D$1,FALSE)</f>
        <v>2.75050375592833E-2</v>
      </c>
      <c r="E12" s="29">
        <f>VLOOKUP($B12,DATA!$A$1:$AM$533,E$1,FALSE)</f>
        <v>0.21876146153407799</v>
      </c>
      <c r="F12" s="29">
        <f>VLOOKUP($B12,DATA!$A$1:$AM$533,F$1,FALSE)</f>
        <v>0.48108773982842301</v>
      </c>
      <c r="G12" s="29">
        <f>VLOOKUP($B12,DATA!$A$1:$AM$533,G$1,FALSE)</f>
        <v>0.86040514557505998</v>
      </c>
      <c r="H12" s="29">
        <f>VLOOKUP($B12,DATA!$A$1:$AM$533,H$1,FALSE)</f>
        <v>1.41891532652347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-9.3640906203784607E-3</v>
      </c>
      <c r="D13" s="29">
        <f>VLOOKUP($B13,DATA!$A$1:$AM$533,D$1,FALSE)</f>
        <v>-4.0175476718517997E-2</v>
      </c>
      <c r="E13" s="29">
        <f>VLOOKUP($B13,DATA!$A$1:$AM$533,E$1,FALSE)</f>
        <v>-0.31872542965628498</v>
      </c>
      <c r="F13" s="29">
        <f>VLOOKUP($B13,DATA!$A$1:$AM$533,F$1,FALSE)</f>
        <v>-1.1323169934983299</v>
      </c>
      <c r="G13" s="29">
        <f>VLOOKUP($B13,DATA!$A$1:$AM$533,G$1,FALSE)</f>
        <v>-2.36188082902942</v>
      </c>
      <c r="H13" s="29">
        <f>VLOOKUP($B13,DATA!$A$1:$AM$533,H$1,FALSE)</f>
        <v>-2.5151482195694999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-2.0831600000000001E-3</v>
      </c>
      <c r="D14" s="29">
        <f>VLOOKUP($B14,DATA!$A$1:$AM$533,D$1,FALSE)</f>
        <v>-9.06440000000008E-3</v>
      </c>
      <c r="E14" s="29">
        <f>VLOOKUP($B14,DATA!$A$1:$AM$533,E$1,FALSE)</f>
        <v>-7.5663630000000204E-2</v>
      </c>
      <c r="F14" s="29">
        <f>VLOOKUP($B14,DATA!$A$1:$AM$533,F$1,FALSE)</f>
        <v>-0.22521347</v>
      </c>
      <c r="G14" s="29">
        <f>VLOOKUP($B14,DATA!$A$1:$AM$533,G$1,FALSE)</f>
        <v>-0.15233334999999901</v>
      </c>
      <c r="H14" s="29">
        <f>VLOOKUP($B14,DATA!$A$1:$AM$533,H$1,FALSE)</f>
        <v>-0.11619164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-1.4140525507316399</v>
      </c>
      <c r="D15" s="29">
        <f>VLOOKUP($B15,DATA!$A$1:$AM$533,D$1,FALSE)</f>
        <v>-3.7257366549164499</v>
      </c>
      <c r="E15" s="29">
        <f>VLOOKUP($B15,DATA!$A$1:$AM$533,E$1,FALSE)</f>
        <v>-6.5251219413273498</v>
      </c>
      <c r="F15" s="29">
        <f>VLOOKUP($B15,DATA!$A$1:$AM$533,F$1,FALSE)</f>
        <v>-9.6199949372814793</v>
      </c>
      <c r="G15" s="29">
        <f>VLOOKUP($B15,DATA!$A$1:$AM$533,G$1,FALSE)</f>
        <v>-10.6683969340113</v>
      </c>
      <c r="H15" s="29">
        <f>VLOOKUP($B15,DATA!$A$1:$AM$533,H$1,FALSE)</f>
        <v>-12.272939734284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I37" sqref="I37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181.36474910000001</v>
      </c>
      <c r="E4" s="97">
        <f>VLOOKUP($B4,DATA!$A$1:$AM$533,E$2,FALSE)</f>
        <v>188.9748836</v>
      </c>
      <c r="F4" s="97">
        <f>VLOOKUP($B4,DATA!$A$1:$AM$533,F$2,FALSE)</f>
        <v>205.0484816</v>
      </c>
      <c r="G4" s="97">
        <f>VLOOKUP($B4,DATA!$A$1:$AM$533,G$2,FALSE)</f>
        <v>226.63676559999999</v>
      </c>
      <c r="H4" s="97">
        <f>VLOOKUP($B4,DATA!$A$1:$AM$533,H$2,FALSE)</f>
        <v>287.8027621</v>
      </c>
      <c r="I4" s="97">
        <f>VLOOKUP($B4,DATA!$A$1:$AM$533,I$2,FALSE)</f>
        <v>380.95239559999999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181.2968252</v>
      </c>
      <c r="O4" s="97">
        <f>VLOOKUP($L4,DATA!$A$1:$AM$533,O$2,FALSE)</f>
        <v>188.738629</v>
      </c>
      <c r="P4" s="97">
        <f>VLOOKUP($L4,DATA!$A$1:$AM$533,P$2,FALSE)</f>
        <v>203.42437810000001</v>
      </c>
      <c r="Q4" s="97">
        <f>VLOOKUP($L4,DATA!$A$1:$AM$533,Q$2,FALSE)</f>
        <v>223.4755246</v>
      </c>
      <c r="R4" s="97">
        <f>VLOOKUP($L4,DATA!$A$1:$AM$533,R$2,FALSE)</f>
        <v>282.20316650000001</v>
      </c>
      <c r="S4" s="97">
        <f>VLOOKUP($L4,DATA!$A$1:$AM$533,S$2,FALSE)</f>
        <v>369.53153259999999</v>
      </c>
      <c r="T4" s="45"/>
      <c r="U4" s="40" t="s">
        <v>234</v>
      </c>
      <c r="V4" s="48">
        <f t="shared" ref="V4:AA11" si="0">N4/D4-1</f>
        <v>-3.7451544656319502E-4</v>
      </c>
      <c r="W4" s="48">
        <f t="shared" si="0"/>
        <v>-1.2501904776937023E-3</v>
      </c>
      <c r="X4" s="48">
        <f t="shared" si="0"/>
        <v>-7.9205829144749496E-3</v>
      </c>
      <c r="Y4" s="48">
        <f t="shared" si="0"/>
        <v>-1.3948491506357685E-2</v>
      </c>
      <c r="Z4" s="48">
        <f t="shared" si="0"/>
        <v>-1.9456365043690416E-2</v>
      </c>
      <c r="AA4" s="48">
        <f t="shared" si="0"/>
        <v>-2.9979764222278105E-2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1741.3892960000001</v>
      </c>
      <c r="E5" s="97">
        <f>VLOOKUP($B5,DATA!$A$1:$AM$533,E$2,FALSE)</f>
        <v>1811.9093800000001</v>
      </c>
      <c r="F5" s="97">
        <f>VLOOKUP($B5,DATA!$A$1:$AM$533,F$2,FALSE)</f>
        <v>1981.3721009999999</v>
      </c>
      <c r="G5" s="97">
        <f>VLOOKUP($B5,DATA!$A$1:$AM$533,G$2,FALSE)</f>
        <v>2209.2081469999998</v>
      </c>
      <c r="H5" s="97">
        <f>VLOOKUP($B5,DATA!$A$1:$AM$533,H$2,FALSE)</f>
        <v>2791.377939</v>
      </c>
      <c r="I5" s="97">
        <f>VLOOKUP($B5,DATA!$A$1:$AM$533,I$2,FALSE)</f>
        <v>3675.889412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1740.6165900000001</v>
      </c>
      <c r="O5" s="97">
        <f>VLOOKUP($L5,DATA!$A$1:$AM$533,O$2,FALSE)</f>
        <v>1806.3320759999999</v>
      </c>
      <c r="P5" s="97">
        <f>VLOOKUP($L5,DATA!$A$1:$AM$533,P$2,FALSE)</f>
        <v>1960.4304770000001</v>
      </c>
      <c r="Q5" s="97">
        <f>VLOOKUP($L5,DATA!$A$1:$AM$533,Q$2,FALSE)</f>
        <v>2169.8723359999999</v>
      </c>
      <c r="R5" s="97">
        <f>VLOOKUP($L5,DATA!$A$1:$AM$533,R$2,FALSE)</f>
        <v>2722.9364679999999</v>
      </c>
      <c r="S5" s="97">
        <f>VLOOKUP($L5,DATA!$A$1:$AM$533,S$2,FALSE)</f>
        <v>3535.7655209999998</v>
      </c>
      <c r="T5" s="45"/>
      <c r="U5" s="40" t="s">
        <v>233</v>
      </c>
      <c r="V5" s="48">
        <f t="shared" si="0"/>
        <v>-4.437296139208069E-4</v>
      </c>
      <c r="W5" s="48">
        <f t="shared" si="0"/>
        <v>-3.0781362807449364E-3</v>
      </c>
      <c r="X5" s="48">
        <f t="shared" si="0"/>
        <v>-1.0569253493289077E-2</v>
      </c>
      <c r="Y5" s="48">
        <f t="shared" si="0"/>
        <v>-1.7805389253799375E-2</v>
      </c>
      <c r="Z5" s="48">
        <f t="shared" si="0"/>
        <v>-2.4518883682414949E-2</v>
      </c>
      <c r="AA5" s="48">
        <f t="shared" si="0"/>
        <v>-3.8119724315580195E-2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1455.744467</v>
      </c>
      <c r="E6" s="97">
        <f>VLOOKUP($B6,DATA!$A$1:$AM$533,E$2,FALSE)</f>
        <v>1512.2972319999999</v>
      </c>
      <c r="F6" s="97">
        <f>VLOOKUP($B6,DATA!$A$1:$AM$533,F$2,FALSE)</f>
        <v>1552.8261359999999</v>
      </c>
      <c r="G6" s="97">
        <f>VLOOKUP($B6,DATA!$A$1:$AM$533,G$2,FALSE)</f>
        <v>1675.9030419999999</v>
      </c>
      <c r="H6" s="97">
        <f>VLOOKUP($B6,DATA!$A$1:$AM$533,H$2,FALSE)</f>
        <v>2065.619725</v>
      </c>
      <c r="I6" s="97">
        <f>VLOOKUP($B6,DATA!$A$1:$AM$533,I$2,FALSE)</f>
        <v>2799.9910180000002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1455.7218829999999</v>
      </c>
      <c r="O6" s="97">
        <f>VLOOKUP($L6,DATA!$A$1:$AM$533,O$2,FALSE)</f>
        <v>1512.422675</v>
      </c>
      <c r="P6" s="97">
        <f>VLOOKUP($L6,DATA!$A$1:$AM$533,P$2,FALSE)</f>
        <v>1552.865816</v>
      </c>
      <c r="Q6" s="97">
        <f>VLOOKUP($L6,DATA!$A$1:$AM$533,Q$2,FALSE)</f>
        <v>1674.8225620000001</v>
      </c>
      <c r="R6" s="97">
        <f>VLOOKUP($L6,DATA!$A$1:$AM$533,R$2,FALSE)</f>
        <v>2061.4741130000002</v>
      </c>
      <c r="S6" s="97">
        <f>VLOOKUP($L6,DATA!$A$1:$AM$533,S$2,FALSE)</f>
        <v>2796.3985849999999</v>
      </c>
      <c r="T6" s="45"/>
      <c r="U6" s="40" t="s">
        <v>235</v>
      </c>
      <c r="V6" s="48">
        <f t="shared" si="0"/>
        <v>-1.5513711720704926E-5</v>
      </c>
      <c r="W6" s="48">
        <f t="shared" si="0"/>
        <v>8.2948640879543234E-5</v>
      </c>
      <c r="X6" s="48">
        <f t="shared" si="0"/>
        <v>2.5553408124823207E-5</v>
      </c>
      <c r="Y6" s="48">
        <f t="shared" si="0"/>
        <v>-6.447151016030217E-4</v>
      </c>
      <c r="Z6" s="48">
        <f t="shared" si="0"/>
        <v>-2.0069579844856911E-3</v>
      </c>
      <c r="AA6" s="48">
        <f t="shared" si="0"/>
        <v>-1.2830159014460829E-3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204.230693</v>
      </c>
      <c r="E7" s="97">
        <f>VLOOKUP($B7,DATA!$A$1:$AM$533,E$2,FALSE)</f>
        <v>211.63554629999999</v>
      </c>
      <c r="F7" s="97">
        <f>VLOOKUP($B7,DATA!$A$1:$AM$533,F$2,FALSE)</f>
        <v>230.05840689999999</v>
      </c>
      <c r="G7" s="97">
        <f>VLOOKUP($B7,DATA!$A$1:$AM$533,G$2,FALSE)</f>
        <v>256.03488720000001</v>
      </c>
      <c r="H7" s="97">
        <f>VLOOKUP($B7,DATA!$A$1:$AM$533,H$2,FALSE)</f>
        <v>326.04599960000002</v>
      </c>
      <c r="I7" s="97">
        <f>VLOOKUP($B7,DATA!$A$1:$AM$533,I$2,FALSE)</f>
        <v>430.55691209999998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203.9603516</v>
      </c>
      <c r="O7" s="97">
        <f>VLOOKUP($L7,DATA!$A$1:$AM$533,O$2,FALSE)</f>
        <v>210.3983135</v>
      </c>
      <c r="P7" s="97">
        <f>VLOOKUP($L7,DATA!$A$1:$AM$533,P$2,FALSE)</f>
        <v>224.79603929999999</v>
      </c>
      <c r="Q7" s="97">
        <f>VLOOKUP($L7,DATA!$A$1:$AM$533,Q$2,FALSE)</f>
        <v>245.89514349999999</v>
      </c>
      <c r="R7" s="97">
        <f>VLOOKUP($L7,DATA!$A$1:$AM$533,R$2,FALSE)</f>
        <v>309.2020728</v>
      </c>
      <c r="S7" s="97">
        <f>VLOOKUP($L7,DATA!$A$1:$AM$533,S$2,FALSE)</f>
        <v>394.64153679999998</v>
      </c>
      <c r="T7" s="45"/>
      <c r="U7" s="40" t="s">
        <v>236</v>
      </c>
      <c r="V7" s="48">
        <f t="shared" si="0"/>
        <v>-1.3237060308071147E-3</v>
      </c>
      <c r="W7" s="48">
        <f t="shared" si="0"/>
        <v>-5.8460538488471769E-3</v>
      </c>
      <c r="X7" s="48">
        <f t="shared" si="0"/>
        <v>-2.287405042445334E-2</v>
      </c>
      <c r="Y7" s="48">
        <f t="shared" si="0"/>
        <v>-3.9602976808701174E-2</v>
      </c>
      <c r="Z7" s="48">
        <f t="shared" si="0"/>
        <v>-5.1661197563118377E-2</v>
      </c>
      <c r="AA7" s="48">
        <f t="shared" si="0"/>
        <v>-8.3416092717745971E-2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833.41601539999999</v>
      </c>
      <c r="E8" s="97">
        <f>VLOOKUP($B8,DATA!$A$1:$AM$533,E$2,FALSE)</f>
        <v>873.56399820000001</v>
      </c>
      <c r="F8" s="97">
        <f>VLOOKUP($B8,DATA!$A$1:$AM$533,F$2,FALSE)</f>
        <v>860.62515519999999</v>
      </c>
      <c r="G8" s="97">
        <f>VLOOKUP($B8,DATA!$A$1:$AM$533,G$2,FALSE)</f>
        <v>899.95765510000001</v>
      </c>
      <c r="H8" s="97">
        <f>VLOOKUP($B8,DATA!$A$1:$AM$533,H$2,FALSE)</f>
        <v>1035.921081</v>
      </c>
      <c r="I8" s="97">
        <f>VLOOKUP($B8,DATA!$A$1:$AM$533,I$2,FALSE)</f>
        <v>1443.924383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831.20228080000004</v>
      </c>
      <c r="O8" s="97">
        <f>VLOOKUP($L8,DATA!$A$1:$AM$533,O$2,FALSE)</f>
        <v>866.96325660000002</v>
      </c>
      <c r="P8" s="97">
        <f>VLOOKUP($L8,DATA!$A$1:$AM$533,P$2,FALSE)</f>
        <v>847.04060219999997</v>
      </c>
      <c r="Q8" s="97">
        <f>VLOOKUP($L8,DATA!$A$1:$AM$533,Q$2,FALSE)</f>
        <v>873.27517420000004</v>
      </c>
      <c r="R8" s="97">
        <f>VLOOKUP($L8,DATA!$A$1:$AM$533,R$2,FALSE)</f>
        <v>1000.06174</v>
      </c>
      <c r="S8" s="97">
        <f>VLOOKUP($L8,DATA!$A$1:$AM$533,S$2,FALSE)</f>
        <v>1378.885307</v>
      </c>
      <c r="T8" s="45"/>
      <c r="U8" s="41" t="s">
        <v>237</v>
      </c>
      <c r="V8" s="48">
        <f t="shared" si="0"/>
        <v>-2.6562179740899916E-3</v>
      </c>
      <c r="W8" s="48">
        <f t="shared" si="0"/>
        <v>-7.5561053495805108E-3</v>
      </c>
      <c r="X8" s="48">
        <f t="shared" si="0"/>
        <v>-1.5784517705438317E-2</v>
      </c>
      <c r="Y8" s="48">
        <f t="shared" si="0"/>
        <v>-2.964859596314573E-2</v>
      </c>
      <c r="Z8" s="48">
        <f t="shared" si="0"/>
        <v>-3.4615900436531399E-2</v>
      </c>
      <c r="AA8" s="48">
        <f t="shared" si="0"/>
        <v>-4.5043270108695133E-2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2555.7679429999998</v>
      </c>
      <c r="E9" s="97">
        <f>VLOOKUP($B9,DATA!$A$1:$AM$533,E$2,FALSE)</f>
        <v>2713.0207049999999</v>
      </c>
      <c r="F9" s="97">
        <f>VLOOKUP($B9,DATA!$A$1:$AM$533,F$2,FALSE)</f>
        <v>2666.4336800000001</v>
      </c>
      <c r="G9" s="97">
        <f>VLOOKUP($B9,DATA!$A$1:$AM$533,G$2,FALSE)</f>
        <v>2872.4269279999999</v>
      </c>
      <c r="H9" s="97">
        <f>VLOOKUP($B9,DATA!$A$1:$AM$533,H$2,FALSE)</f>
        <v>2884.6117439999998</v>
      </c>
      <c r="I9" s="97">
        <f>VLOOKUP($B9,DATA!$A$1:$AM$533,I$2,FALSE)</f>
        <v>3788.3825619999998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2527.6355870000002</v>
      </c>
      <c r="O9" s="97">
        <f>VLOOKUP($L9,DATA!$A$1:$AM$533,O$2,FALSE)</f>
        <v>2632.8035930000001</v>
      </c>
      <c r="P9" s="97">
        <f>VLOOKUP($L9,DATA!$A$1:$AM$533,P$2,FALSE)</f>
        <v>2343.79808</v>
      </c>
      <c r="Q9" s="97">
        <f>VLOOKUP($L9,DATA!$A$1:$AM$533,Q$2,FALSE)</f>
        <v>1881.812741</v>
      </c>
      <c r="R9" s="97">
        <f>VLOOKUP($L9,DATA!$A$1:$AM$533,R$2,FALSE)</f>
        <v>1376.7419890000001</v>
      </c>
      <c r="S9" s="97">
        <f>VLOOKUP($L9,DATA!$A$1:$AM$533,S$2,FALSE)</f>
        <v>869.04944950000004</v>
      </c>
      <c r="T9" s="45"/>
      <c r="U9" s="40" t="s">
        <v>239</v>
      </c>
      <c r="V9" s="48">
        <f t="shared" si="0"/>
        <v>-1.1007398413088065E-2</v>
      </c>
      <c r="W9" s="48">
        <f t="shared" si="0"/>
        <v>-2.9567452932505289E-2</v>
      </c>
      <c r="X9" s="48">
        <f t="shared" si="0"/>
        <v>-0.12099892167578685</v>
      </c>
      <c r="Y9" s="48">
        <f t="shared" si="0"/>
        <v>-0.34487010873754065</v>
      </c>
      <c r="Z9" s="48">
        <f t="shared" si="0"/>
        <v>-0.52272884145894949</v>
      </c>
      <c r="AA9" s="48">
        <f t="shared" si="0"/>
        <v>-0.77060145450537521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1759.260794</v>
      </c>
      <c r="E10" s="97">
        <f>VLOOKUP($B10,DATA!$A$1:$AM$533,E$2,FALSE)</f>
        <v>1821.733086</v>
      </c>
      <c r="F10" s="97">
        <f>VLOOKUP($B10,DATA!$A$1:$AM$533,F$2,FALSE)</f>
        <v>1952.4190209999999</v>
      </c>
      <c r="G10" s="97">
        <f>VLOOKUP($B10,DATA!$A$1:$AM$533,G$2,FALSE)</f>
        <v>2172.9142139999999</v>
      </c>
      <c r="H10" s="97">
        <f>VLOOKUP($B10,DATA!$A$1:$AM$533,H$2,FALSE)</f>
        <v>2783.004958</v>
      </c>
      <c r="I10" s="97">
        <f>VLOOKUP($B10,DATA!$A$1:$AM$533,I$2,FALSE)</f>
        <v>3741.1883830000002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1759.249587</v>
      </c>
      <c r="O10" s="97">
        <f>VLOOKUP($L10,DATA!$A$1:$AM$533,O$2,FALSE)</f>
        <v>1821.0698809999999</v>
      </c>
      <c r="P10" s="97">
        <f>VLOOKUP($L10,DATA!$A$1:$AM$533,P$2,FALSE)</f>
        <v>1942.360711</v>
      </c>
      <c r="Q10" s="97">
        <f>VLOOKUP($L10,DATA!$A$1:$AM$533,Q$2,FALSE)</f>
        <v>2158.2099149999999</v>
      </c>
      <c r="R10" s="97">
        <f>VLOOKUP($L10,DATA!$A$1:$AM$533,R$2,FALSE)</f>
        <v>2757.8986669999999</v>
      </c>
      <c r="S10" s="97">
        <f>VLOOKUP($L10,DATA!$A$1:$AM$533,S$2,FALSE)</f>
        <v>3691.1235310000002</v>
      </c>
      <c r="T10" s="45"/>
      <c r="U10" s="40" t="s">
        <v>238</v>
      </c>
      <c r="V10" s="48">
        <f t="shared" si="0"/>
        <v>-6.3702891794914507E-6</v>
      </c>
      <c r="W10" s="48">
        <f t="shared" si="0"/>
        <v>-3.6405168523134801E-4</v>
      </c>
      <c r="X10" s="48">
        <f t="shared" si="0"/>
        <v>-5.1517168660076829E-3</v>
      </c>
      <c r="Y10" s="48">
        <f t="shared" si="0"/>
        <v>-6.7670867562377168E-3</v>
      </c>
      <c r="Z10" s="48">
        <f t="shared" si="0"/>
        <v>-9.0212886354477106E-3</v>
      </c>
      <c r="AA10" s="48">
        <f t="shared" si="0"/>
        <v>-1.3382071917975358E-2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4416.1452204999996</v>
      </c>
      <c r="E11" s="43">
        <f t="shared" si="1"/>
        <v>4598.3810401000001</v>
      </c>
      <c r="F11" s="43">
        <f t="shared" si="1"/>
        <v>4829.9302806999995</v>
      </c>
      <c r="G11" s="43">
        <f t="shared" si="1"/>
        <v>5267.7404968999999</v>
      </c>
      <c r="H11" s="43">
        <f t="shared" si="1"/>
        <v>6506.7675067</v>
      </c>
      <c r="I11" s="43">
        <f t="shared" si="1"/>
        <v>8731.3141207000008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4412.7979305999997</v>
      </c>
      <c r="O11" s="43">
        <f t="shared" si="2"/>
        <v>4584.8549500999998</v>
      </c>
      <c r="P11" s="43">
        <f t="shared" si="2"/>
        <v>4788.5573125999999</v>
      </c>
      <c r="Q11" s="43">
        <f t="shared" si="2"/>
        <v>5187.3407403000001</v>
      </c>
      <c r="R11" s="43">
        <f t="shared" si="2"/>
        <v>6375.8775602999995</v>
      </c>
      <c r="S11" s="43">
        <f t="shared" si="2"/>
        <v>8475.2224824000004</v>
      </c>
      <c r="T11" s="45"/>
      <c r="U11" s="40" t="s">
        <v>84</v>
      </c>
      <c r="V11" s="56">
        <f t="shared" si="0"/>
        <v>-7.5796644649761546E-4</v>
      </c>
      <c r="W11" s="56">
        <f t="shared" si="0"/>
        <v>-2.9414895986319411E-3</v>
      </c>
      <c r="X11" s="56">
        <f t="shared" si="0"/>
        <v>-8.5659555512266339E-3</v>
      </c>
      <c r="Y11" s="56">
        <f t="shared" si="0"/>
        <v>-1.5262664637203383E-2</v>
      </c>
      <c r="Z11" s="56">
        <f t="shared" si="0"/>
        <v>-2.01159709894696E-2</v>
      </c>
      <c r="AA11" s="56">
        <f t="shared" si="0"/>
        <v>-2.9330251410021324E-2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11118.616110000001</v>
      </c>
      <c r="E15" s="97">
        <f>VLOOKUP($B15,DATA!$A$1:$AM$533,E$2,FALSE)</f>
        <v>11430.050520000001</v>
      </c>
      <c r="F15" s="97">
        <f>VLOOKUP($B15,DATA!$A$1:$AM$533,F$2,FALSE)</f>
        <v>12643.45241</v>
      </c>
      <c r="G15" s="97">
        <f>VLOOKUP($B15,DATA!$A$1:$AM$533,G$2,FALSE)</f>
        <v>14410.23151</v>
      </c>
      <c r="H15" s="97">
        <f>VLOOKUP($B15,DATA!$A$1:$AM$533,H$2,FALSE)</f>
        <v>18867.176080000001</v>
      </c>
      <c r="I15" s="97">
        <f>VLOOKUP($B15,DATA!$A$1:$AM$533,I$2,FALSE)</f>
        <v>24714.302749999999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11080.382030000001</v>
      </c>
      <c r="O15" s="97">
        <f>VLOOKUP($L15,DATA!$A$1:$AM$533,O$2,FALSE)</f>
        <v>11302.859200000001</v>
      </c>
      <c r="P15" s="97">
        <f>VLOOKUP($L15,DATA!$A$1:$AM$533,P$2,FALSE)</f>
        <v>12134.228859999999</v>
      </c>
      <c r="Q15" s="97">
        <f>VLOOKUP($L15,DATA!$A$1:$AM$533,Q$2,FALSE)</f>
        <v>13445.73552</v>
      </c>
      <c r="R15" s="97">
        <f>VLOOKUP($L15,DATA!$A$1:$AM$533,R$2,FALSE)</f>
        <v>17260.546549999999</v>
      </c>
      <c r="S15" s="97">
        <f>VLOOKUP($L15,DATA!$A$1:$AM$533,S$2,FALSE)</f>
        <v>21341.741239999999</v>
      </c>
      <c r="T15" s="45"/>
      <c r="U15" s="40" t="s">
        <v>234</v>
      </c>
      <c r="V15" s="48">
        <f t="shared" ref="V15:AA20" si="3">N15/D15-1</f>
        <v>-3.4387445003710715E-3</v>
      </c>
      <c r="W15" s="48">
        <f t="shared" si="3"/>
        <v>-1.1127800334516769E-2</v>
      </c>
      <c r="X15" s="48">
        <f t="shared" si="3"/>
        <v>-4.0275672615910141E-2</v>
      </c>
      <c r="Y15" s="48">
        <f t="shared" si="3"/>
        <v>-6.693133204214563E-2</v>
      </c>
      <c r="Z15" s="48">
        <f t="shared" si="3"/>
        <v>-8.5154742987907817E-2</v>
      </c>
      <c r="AA15" s="48">
        <f t="shared" si="3"/>
        <v>-0.13646193235210735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159518.36420000001</v>
      </c>
      <c r="E16" s="97">
        <f>VLOOKUP($B16,DATA!$A$1:$AM$533,E$2,FALSE)</f>
        <v>164866.57819999999</v>
      </c>
      <c r="F16" s="97">
        <f>VLOOKUP($B16,DATA!$A$1:$AM$533,F$2,FALSE)</f>
        <v>185486.01329999999</v>
      </c>
      <c r="G16" s="97">
        <f>VLOOKUP($B16,DATA!$A$1:$AM$533,G$2,FALSE)</f>
        <v>213179.79790000001</v>
      </c>
      <c r="H16" s="97">
        <f>VLOOKUP($B16,DATA!$A$1:$AM$533,H$2,FALSE)</f>
        <v>279160.91190000001</v>
      </c>
      <c r="I16" s="97">
        <f>VLOOKUP($B16,DATA!$A$1:$AM$533,I$2,FALSE)</f>
        <v>361578.9572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159080.34460000001</v>
      </c>
      <c r="O16" s="97">
        <f>VLOOKUP($L16,DATA!$A$1:$AM$533,O$2,FALSE)</f>
        <v>163082.23560000001</v>
      </c>
      <c r="P16" s="97">
        <f>VLOOKUP($L16,DATA!$A$1:$AM$533,P$2,FALSE)</f>
        <v>178531.65220000001</v>
      </c>
      <c r="Q16" s="97">
        <f>VLOOKUP($L16,DATA!$A$1:$AM$533,Q$2,FALSE)</f>
        <v>199842.1649</v>
      </c>
      <c r="R16" s="97">
        <f>VLOOKUP($L16,DATA!$A$1:$AM$533,R$2,FALSE)</f>
        <v>256970.1354</v>
      </c>
      <c r="S16" s="97">
        <f>VLOOKUP($L16,DATA!$A$1:$AM$533,S$2,FALSE)</f>
        <v>315120.70039999997</v>
      </c>
      <c r="T16" s="45"/>
      <c r="U16" s="40" t="s">
        <v>233</v>
      </c>
      <c r="V16" s="48">
        <f t="shared" si="3"/>
        <v>-2.745888237988825E-3</v>
      </c>
      <c r="W16" s="48">
        <f t="shared" si="3"/>
        <v>-1.0822949196139575E-2</v>
      </c>
      <c r="X16" s="48">
        <f t="shared" si="3"/>
        <v>-3.7492644196046143E-2</v>
      </c>
      <c r="Y16" s="48">
        <f t="shared" si="3"/>
        <v>-6.2565182683288367E-2</v>
      </c>
      <c r="Z16" s="48">
        <f t="shared" si="3"/>
        <v>-7.9490987291047088E-2</v>
      </c>
      <c r="AA16" s="48">
        <f t="shared" si="3"/>
        <v>-0.12848716960678275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1319.8435050000001</v>
      </c>
      <c r="E17" s="97">
        <f>VLOOKUP($B17,DATA!$A$1:$AM$533,E$2,FALSE)</f>
        <v>1364.844977</v>
      </c>
      <c r="F17" s="97">
        <f>VLOOKUP($B17,DATA!$A$1:$AM$533,F$2,FALSE)</f>
        <v>1504.794504</v>
      </c>
      <c r="G17" s="97">
        <f>VLOOKUP($B17,DATA!$A$1:$AM$533,G$2,FALSE)</f>
        <v>1716.776488</v>
      </c>
      <c r="H17" s="97">
        <f>VLOOKUP($B17,DATA!$A$1:$AM$533,H$2,FALSE)</f>
        <v>2245.1638149999999</v>
      </c>
      <c r="I17" s="97">
        <f>VLOOKUP($B17,DATA!$A$1:$AM$533,I$2,FALSE)</f>
        <v>2957.646714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1314.8388600000001</v>
      </c>
      <c r="O17" s="97">
        <f>VLOOKUP($L17,DATA!$A$1:$AM$533,O$2,FALSE)</f>
        <v>1348.357368</v>
      </c>
      <c r="P17" s="97">
        <f>VLOOKUP($L17,DATA!$A$1:$AM$533,P$2,FALSE)</f>
        <v>1443.3454939999999</v>
      </c>
      <c r="Q17" s="97">
        <f>VLOOKUP($L17,DATA!$A$1:$AM$533,Q$2,FALSE)</f>
        <v>1598.865311</v>
      </c>
      <c r="R17" s="97">
        <f>VLOOKUP($L17,DATA!$A$1:$AM$533,R$2,FALSE)</f>
        <v>2047.822899</v>
      </c>
      <c r="S17" s="97">
        <f>VLOOKUP($L17,DATA!$A$1:$AM$533,S$2,FALSE)</f>
        <v>2544.008914</v>
      </c>
      <c r="T17" s="45"/>
      <c r="U17" s="40" t="s">
        <v>235</v>
      </c>
      <c r="V17" s="48">
        <f t="shared" si="3"/>
        <v>-3.7918472766208522E-3</v>
      </c>
      <c r="W17" s="48">
        <f t="shared" si="3"/>
        <v>-1.2080206380830627E-2</v>
      </c>
      <c r="X17" s="48">
        <f t="shared" si="3"/>
        <v>-4.0835482743097562E-2</v>
      </c>
      <c r="Y17" s="48">
        <f t="shared" si="3"/>
        <v>-6.8681728707365663E-2</v>
      </c>
      <c r="Z17" s="48">
        <f t="shared" si="3"/>
        <v>-8.7895998804880082E-2</v>
      </c>
      <c r="AA17" s="48">
        <f t="shared" si="3"/>
        <v>-0.1398536877450739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25728.335230000001</v>
      </c>
      <c r="E18" s="97">
        <f>VLOOKUP($B18,DATA!$A$1:$AM$533,E$2,FALSE)</f>
        <v>26397.88695</v>
      </c>
      <c r="F18" s="97">
        <f>VLOOKUP($B18,DATA!$A$1:$AM$533,F$2,FALSE)</f>
        <v>29171.191279999999</v>
      </c>
      <c r="G18" s="97">
        <f>VLOOKUP($B18,DATA!$A$1:$AM$533,G$2,FALSE)</f>
        <v>33263.155939999997</v>
      </c>
      <c r="H18" s="97">
        <f>VLOOKUP($B18,DATA!$A$1:$AM$533,H$2,FALSE)</f>
        <v>43412.061930000003</v>
      </c>
      <c r="I18" s="97">
        <f>VLOOKUP($B18,DATA!$A$1:$AM$533,I$2,FALSE)</f>
        <v>56774.184849999998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25639.28873</v>
      </c>
      <c r="O18" s="97">
        <f>VLOOKUP($L18,DATA!$A$1:$AM$533,O$2,FALSE)</f>
        <v>26061.234250000001</v>
      </c>
      <c r="P18" s="97">
        <f>VLOOKUP($L18,DATA!$A$1:$AM$533,P$2,FALSE)</f>
        <v>27839.79953</v>
      </c>
      <c r="Q18" s="97">
        <f>VLOOKUP($L18,DATA!$A$1:$AM$533,Q$2,FALSE)</f>
        <v>30717.307519999998</v>
      </c>
      <c r="R18" s="97">
        <f>VLOOKUP($L18,DATA!$A$1:$AM$533,R$2,FALSE)</f>
        <v>39209.855739999999</v>
      </c>
      <c r="S18" s="97">
        <f>VLOOKUP($L18,DATA!$A$1:$AM$533,S$2,FALSE)</f>
        <v>47890.107309999999</v>
      </c>
      <c r="T18" s="45"/>
      <c r="U18" s="40" t="s">
        <v>236</v>
      </c>
      <c r="V18" s="48">
        <f t="shared" si="3"/>
        <v>-3.4610284421422444E-3</v>
      </c>
      <c r="W18" s="48">
        <f t="shared" si="3"/>
        <v>-1.2753016960700303E-2</v>
      </c>
      <c r="X18" s="48">
        <f t="shared" si="3"/>
        <v>-4.5640636929106582E-2</v>
      </c>
      <c r="Y18" s="48">
        <f t="shared" si="3"/>
        <v>-7.6536586744570867E-2</v>
      </c>
      <c r="Z18" s="48">
        <f t="shared" si="3"/>
        <v>-9.6798124833965993E-2</v>
      </c>
      <c r="AA18" s="48">
        <f t="shared" si="3"/>
        <v>-0.15648093519038875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57757.045630000001</v>
      </c>
      <c r="E19" s="97">
        <f>VLOOKUP($B19,DATA!$A$1:$AM$533,E$2,FALSE)</f>
        <v>59953.162510000002</v>
      </c>
      <c r="F19" s="97">
        <f>VLOOKUP($B19,DATA!$A$1:$AM$533,F$2,FALSE)</f>
        <v>67499.278900000005</v>
      </c>
      <c r="G19" s="97">
        <f>VLOOKUP($B19,DATA!$A$1:$AM$533,G$2,FALSE)</f>
        <v>77137.943050000002</v>
      </c>
      <c r="H19" s="97">
        <f>VLOOKUP($B19,DATA!$A$1:$AM$533,H$2,FALSE)</f>
        <v>101127.1213</v>
      </c>
      <c r="I19" s="97">
        <f>VLOOKUP($B19,DATA!$A$1:$AM$533,I$2,FALSE)</f>
        <v>133241.01610000001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57428.971810000003</v>
      </c>
      <c r="O19" s="97">
        <f>VLOOKUP($L19,DATA!$A$1:$AM$533,O$2,FALSE)</f>
        <v>58974.74495</v>
      </c>
      <c r="P19" s="97">
        <f>VLOOKUP($L19,DATA!$A$1:$AM$533,P$2,FALSE)</f>
        <v>64356.666960000002</v>
      </c>
      <c r="Q19" s="97">
        <f>VLOOKUP($L19,DATA!$A$1:$AM$533,Q$2,FALSE)</f>
        <v>72167.387619999994</v>
      </c>
      <c r="R19" s="97">
        <f>VLOOKUP($L19,DATA!$A$1:$AM$533,R$2,FALSE)</f>
        <v>93632.886429999999</v>
      </c>
      <c r="S19" s="97">
        <f>VLOOKUP($L19,DATA!$A$1:$AM$533,S$2,FALSE)</f>
        <v>116372.08809999999</v>
      </c>
      <c r="T19" s="45"/>
      <c r="U19" s="40" t="s">
        <v>238</v>
      </c>
      <c r="V19" s="48">
        <f t="shared" si="3"/>
        <v>-5.6802389461138025E-3</v>
      </c>
      <c r="W19" s="48">
        <f t="shared" si="3"/>
        <v>-1.6319698895563728E-2</v>
      </c>
      <c r="X19" s="48">
        <f t="shared" si="3"/>
        <v>-4.6557711300231452E-2</v>
      </c>
      <c r="Y19" s="48">
        <f t="shared" si="3"/>
        <v>-6.4437230673601742E-2</v>
      </c>
      <c r="Z19" s="48">
        <f t="shared" si="3"/>
        <v>-7.4107072105492611E-2</v>
      </c>
      <c r="AA19" s="48">
        <f t="shared" si="3"/>
        <v>-0.12660461841074189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255442.20467500002</v>
      </c>
      <c r="E20" s="43">
        <f t="shared" si="4"/>
        <v>264012.52315699996</v>
      </c>
      <c r="F20" s="43">
        <f t="shared" si="4"/>
        <v>296304.73039399995</v>
      </c>
      <c r="G20" s="43">
        <f t="shared" si="4"/>
        <v>339707.90488799999</v>
      </c>
      <c r="H20" s="43">
        <f t="shared" si="4"/>
        <v>444812.43502500001</v>
      </c>
      <c r="I20" s="43">
        <f t="shared" si="4"/>
        <v>579266.10761399998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254543.82603</v>
      </c>
      <c r="O20" s="43">
        <f t="shared" si="5"/>
        <v>260769.43136800002</v>
      </c>
      <c r="P20" s="43">
        <f t="shared" si="5"/>
        <v>284305.69304400001</v>
      </c>
      <c r="Q20" s="43">
        <f t="shared" si="5"/>
        <v>317771.46087099996</v>
      </c>
      <c r="R20" s="43">
        <f t="shared" si="5"/>
        <v>409121.24701900006</v>
      </c>
      <c r="S20" s="43">
        <f t="shared" si="5"/>
        <v>503268.64596399997</v>
      </c>
      <c r="T20" s="45"/>
      <c r="U20" s="40" t="s">
        <v>84</v>
      </c>
      <c r="V20" s="56">
        <f t="shared" si="3"/>
        <v>-3.5169546322347811E-3</v>
      </c>
      <c r="W20" s="56">
        <f t="shared" si="3"/>
        <v>-1.228385589524239E-2</v>
      </c>
      <c r="X20" s="56">
        <f t="shared" si="3"/>
        <v>-4.0495598345813399E-2</v>
      </c>
      <c r="Y20" s="56">
        <f t="shared" si="3"/>
        <v>-6.4574429094407915E-2</v>
      </c>
      <c r="Z20" s="56">
        <f t="shared" si="3"/>
        <v>-8.0238737039790675E-2</v>
      </c>
      <c r="AA20" s="56">
        <f t="shared" si="3"/>
        <v>-0.13119611289366462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10.240822140000001</v>
      </c>
      <c r="E24" s="97">
        <f>VLOOKUP($B24,DATA!$A$1:$AM$533,E$2,FALSE)/1000000</f>
        <v>10.71099218</v>
      </c>
      <c r="F24" s="97">
        <f>VLOOKUP($B24,DATA!$A$1:$AM$533,F$2,FALSE)/1000000</f>
        <v>11.55911075</v>
      </c>
      <c r="G24" s="97">
        <f>VLOOKUP($B24,DATA!$A$1:$AM$533,G$2,FALSE)/1000000</f>
        <v>12.66245842</v>
      </c>
      <c r="H24" s="97">
        <f>VLOOKUP($B24,DATA!$A$1:$AM$533,H$2,FALSE)/1000000</f>
        <v>15.931776710000001</v>
      </c>
      <c r="I24" s="97">
        <f>VLOOKUP($B24,DATA!$A$1:$AM$533,I$2,FALSE)/1000000</f>
        <v>21.155866170000003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10.245874390000001</v>
      </c>
      <c r="O24" s="97">
        <f>VLOOKUP($L24,DATA!$A$1:$AM$533,O$22,FALSE)/1000000</f>
        <v>10.727053060000001</v>
      </c>
      <c r="P24" s="97">
        <f>VLOOKUP($L24,DATA!$A$1:$AM$533,P$22,FALSE)/1000000</f>
        <v>11.57426261</v>
      </c>
      <c r="Q24" s="97">
        <f>VLOOKUP($L24,DATA!$A$1:$AM$533,Q$22,FALSE)/1000000</f>
        <v>12.68498643</v>
      </c>
      <c r="R24" s="97">
        <f>VLOOKUP($L24,DATA!$A$1:$AM$533,R$22,FALSE)/1000000</f>
        <v>15.94512583</v>
      </c>
      <c r="S24" s="97">
        <f>VLOOKUP($L24,DATA!$A$1:$AM$533,S$22,FALSE)/1000000</f>
        <v>21.208055730000002</v>
      </c>
      <c r="T24" s="45"/>
      <c r="U24" s="40" t="s">
        <v>234</v>
      </c>
      <c r="V24" s="48">
        <f t="shared" ref="V24:AA31" si="6">N24/D24-1</f>
        <v>4.9334417988444734E-4</v>
      </c>
      <c r="W24" s="48">
        <f t="shared" si="6"/>
        <v>1.4994764005140659E-3</v>
      </c>
      <c r="X24" s="48">
        <f t="shared" si="6"/>
        <v>1.3108153670038369E-3</v>
      </c>
      <c r="Y24" s="48">
        <f t="shared" si="6"/>
        <v>1.7791181816966262E-3</v>
      </c>
      <c r="Z24" s="48">
        <f t="shared" si="6"/>
        <v>8.3789273745105142E-4</v>
      </c>
      <c r="AA24" s="48">
        <f t="shared" si="6"/>
        <v>2.466907267262064E-3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76.747577280000002</v>
      </c>
      <c r="E25" s="97">
        <f>VLOOKUP($B25,DATA!$A$1:$AM$533,E$2,FALSE)/1000000</f>
        <v>80.042316630000002</v>
      </c>
      <c r="F25" s="97">
        <f>VLOOKUP($B25,DATA!$A$1:$AM$533,F$2,FALSE)/1000000</f>
        <v>85.932219340000003</v>
      </c>
      <c r="G25" s="97">
        <f>VLOOKUP($B25,DATA!$A$1:$AM$533,G$2,FALSE)/1000000</f>
        <v>94.120791099999991</v>
      </c>
      <c r="H25" s="97">
        <f>VLOOKUP($B25,DATA!$A$1:$AM$533,H$2,FALSE)/1000000</f>
        <v>116.62035109999999</v>
      </c>
      <c r="I25" s="97">
        <f>VLOOKUP($B25,DATA!$A$1:$AM$533,I$2,FALSE)/1000000</f>
        <v>154.99668030000001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76.80593365</v>
      </c>
      <c r="O25" s="97">
        <f>VLOOKUP($L25,DATA!$A$1:$AM$533,O$22,FALSE)/1000000</f>
        <v>80.109744680000006</v>
      </c>
      <c r="P25" s="97">
        <f>VLOOKUP($L25,DATA!$A$1:$AM$533,P$22,FALSE)/1000000</f>
        <v>86.21630195999991</v>
      </c>
      <c r="Q25" s="97">
        <f>VLOOKUP($L25,DATA!$A$1:$AM$533,Q$22,FALSE)/1000000</f>
        <v>94.699050790000001</v>
      </c>
      <c r="R25" s="97">
        <f>VLOOKUP($L25,DATA!$A$1:$AM$533,R$22,FALSE)/1000000</f>
        <v>117.3964706</v>
      </c>
      <c r="S25" s="97">
        <f>VLOOKUP($L25,DATA!$A$1:$AM$533,S$22,FALSE)/1000000</f>
        <v>156.83641489999999</v>
      </c>
      <c r="T25" s="45"/>
      <c r="U25" s="40" t="s">
        <v>233</v>
      </c>
      <c r="V25" s="48">
        <f t="shared" si="6"/>
        <v>7.6036758511732749E-4</v>
      </c>
      <c r="W25" s="48">
        <f t="shared" si="6"/>
        <v>8.4240502822652275E-4</v>
      </c>
      <c r="X25" s="48">
        <f t="shared" si="6"/>
        <v>3.3058918084718503E-3</v>
      </c>
      <c r="Y25" s="48">
        <f t="shared" si="6"/>
        <v>6.1438039697905289E-3</v>
      </c>
      <c r="Z25" s="48">
        <f t="shared" si="6"/>
        <v>6.6550948670571763E-3</v>
      </c>
      <c r="AA25" s="48">
        <f t="shared" si="6"/>
        <v>1.1869509698137604E-2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105.9734313</v>
      </c>
      <c r="E26" s="97">
        <f>VLOOKUP($B26,DATA!$A$1:$AM$533,E$2,FALSE)/1000000</f>
        <v>110.0955288</v>
      </c>
      <c r="F26" s="97">
        <f>VLOOKUP($B26,DATA!$A$1:$AM$533,F$2,FALSE)/1000000</f>
        <v>113.03459479999999</v>
      </c>
      <c r="G26" s="97">
        <f>VLOOKUP($B26,DATA!$A$1:$AM$533,G$2,FALSE)/1000000</f>
        <v>121.97737070000001</v>
      </c>
      <c r="H26" s="97">
        <f>VLOOKUP($B26,DATA!$A$1:$AM$533,H$2,FALSE)/1000000</f>
        <v>150.32058860000001</v>
      </c>
      <c r="I26" s="97">
        <f>VLOOKUP($B26,DATA!$A$1:$AM$533,I$2,FALSE)/1000000</f>
        <v>203.77100300000001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105.973135</v>
      </c>
      <c r="O26" s="97">
        <f>VLOOKUP($L26,DATA!$A$1:$AM$533,O$22,FALSE)/1000000</f>
        <v>110.10915679999999</v>
      </c>
      <c r="P26" s="97">
        <f>VLOOKUP($L26,DATA!$A$1:$AM$533,P$22,FALSE)/1000000</f>
        <v>113.0543842</v>
      </c>
      <c r="Q26" s="97">
        <f>VLOOKUP($L26,DATA!$A$1:$AM$533,Q$22,FALSE)/1000000</f>
        <v>121.9299326</v>
      </c>
      <c r="R26" s="97">
        <f>VLOOKUP($L26,DATA!$A$1:$AM$533,R$22,FALSE)/1000000</f>
        <v>150.06933990000002</v>
      </c>
      <c r="S26" s="97">
        <f>VLOOKUP($L26,DATA!$A$1:$AM$533,S$22,FALSE)/1000000</f>
        <v>203.6167968</v>
      </c>
      <c r="T26" s="45"/>
      <c r="U26" s="40" t="s">
        <v>235</v>
      </c>
      <c r="V26" s="48">
        <f t="shared" si="6"/>
        <v>-2.7959838269087101E-6</v>
      </c>
      <c r="W26" s="48">
        <f t="shared" si="6"/>
        <v>1.2378341017593719E-4</v>
      </c>
      <c r="X26" s="48">
        <f t="shared" si="6"/>
        <v>1.7507383500614537E-4</v>
      </c>
      <c r="Y26" s="48">
        <f t="shared" si="6"/>
        <v>-3.8890902245036774E-4</v>
      </c>
      <c r="Z26" s="48">
        <f t="shared" si="6"/>
        <v>-1.6714190806460527E-3</v>
      </c>
      <c r="AA26" s="48">
        <f t="shared" si="6"/>
        <v>-7.5676223667608955E-4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7.3258822510000003</v>
      </c>
      <c r="E27" s="97">
        <f>VLOOKUP($B27,DATA!$A$1:$AM$533,E$2,FALSE)/1000000</f>
        <v>7.6543909719999998</v>
      </c>
      <c r="F27" s="97">
        <f>VLOOKUP($B27,DATA!$A$1:$AM$533,F$2,FALSE)/1000000</f>
        <v>8.2100625750000003</v>
      </c>
      <c r="G27" s="97">
        <f>VLOOKUP($B27,DATA!$A$1:$AM$533,G$2,FALSE)/1000000</f>
        <v>8.9497705199999995</v>
      </c>
      <c r="H27" s="97">
        <f>VLOOKUP($B27,DATA!$A$1:$AM$533,H$2,FALSE)/1000000</f>
        <v>11.15287077</v>
      </c>
      <c r="I27" s="97">
        <f>VLOOKUP($B27,DATA!$A$1:$AM$533,I$2,FALSE)/1000000</f>
        <v>14.855188249999999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7.32922399</v>
      </c>
      <c r="O27" s="97">
        <f>VLOOKUP($L27,DATA!$A$1:$AM$533,O$22,FALSE)/1000000</f>
        <v>7.652869441</v>
      </c>
      <c r="P27" s="97">
        <f>VLOOKUP($L27,DATA!$A$1:$AM$533,P$22,FALSE)/1000000</f>
        <v>8.1792881670000011</v>
      </c>
      <c r="Q27" s="97">
        <f>VLOOKUP($L27,DATA!$A$1:$AM$533,Q$22,FALSE)/1000000</f>
        <v>8.8855765480000013</v>
      </c>
      <c r="R27" s="97">
        <f>VLOOKUP($L27,DATA!$A$1:$AM$533,R$22,FALSE)/1000000</f>
        <v>11.039748730000001</v>
      </c>
      <c r="S27" s="97">
        <f>VLOOKUP($L27,DATA!$A$1:$AM$533,S$22,FALSE)/1000000</f>
        <v>14.596019249999999</v>
      </c>
      <c r="T27" s="45"/>
      <c r="U27" s="40" t="s">
        <v>236</v>
      </c>
      <c r="V27" s="48">
        <f t="shared" si="6"/>
        <v>4.5615516131780609E-4</v>
      </c>
      <c r="W27" s="48">
        <f t="shared" si="6"/>
        <v>-1.9877884544516888E-4</v>
      </c>
      <c r="X27" s="48">
        <f t="shared" si="6"/>
        <v>-3.7483767899295639E-3</v>
      </c>
      <c r="Y27" s="48">
        <f t="shared" si="6"/>
        <v>-7.1726947474848313E-3</v>
      </c>
      <c r="Z27" s="48">
        <f t="shared" si="6"/>
        <v>-1.0142862975179856E-2</v>
      </c>
      <c r="AA27" s="48">
        <f t="shared" si="6"/>
        <v>-1.7446362552827277E-2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48.879006629999999</v>
      </c>
      <c r="E28" s="97">
        <f>VLOOKUP($B28,DATA!$A$1:$AM$533,E$2,FALSE)/1000000</f>
        <v>51.238444719999997</v>
      </c>
      <c r="F28" s="97">
        <f>VLOOKUP($B28,DATA!$A$1:$AM$533,F$2,FALSE)/1000000</f>
        <v>50.449279740000001</v>
      </c>
      <c r="G28" s="97">
        <f>VLOOKUP($B28,DATA!$A$1:$AM$533,G$2,FALSE)/1000000</f>
        <v>52.765372749999997</v>
      </c>
      <c r="H28" s="97">
        <f>VLOOKUP($B28,DATA!$A$1:$AM$533,H$2,FALSE)/1000000</f>
        <v>60.822105329999999</v>
      </c>
      <c r="I28" s="97">
        <f>VLOOKUP($B28,DATA!$A$1:$AM$533,I$2,FALSE)/1000000</f>
        <v>84.740274499999998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48.744115630000003</v>
      </c>
      <c r="O28" s="97">
        <f>VLOOKUP($L28,DATA!$A$1:$AM$533,O$22,FALSE)/1000000</f>
        <v>50.838553130000001</v>
      </c>
      <c r="P28" s="97">
        <f>VLOOKUP($L28,DATA!$A$1:$AM$533,P$22,FALSE)/1000000</f>
        <v>49.65202043</v>
      </c>
      <c r="Q28" s="97">
        <f>VLOOKUP($L28,DATA!$A$1:$AM$533,Q$22,FALSE)/1000000</f>
        <v>51.233318099999998</v>
      </c>
      <c r="R28" s="97">
        <f>VLOOKUP($L28,DATA!$A$1:$AM$533,R$22,FALSE)/1000000</f>
        <v>58.779730869999995</v>
      </c>
      <c r="S28" s="97">
        <f>VLOOKUP($L28,DATA!$A$1:$AM$533,S$22,FALSE)/1000000</f>
        <v>81.086118880000001</v>
      </c>
      <c r="T28" s="45"/>
      <c r="U28" s="41" t="s">
        <v>237</v>
      </c>
      <c r="V28" s="48">
        <f t="shared" si="6"/>
        <v>-2.7596919270697073E-3</v>
      </c>
      <c r="W28" s="48">
        <f t="shared" si="6"/>
        <v>-7.8045224086183973E-3</v>
      </c>
      <c r="X28" s="48">
        <f t="shared" si="6"/>
        <v>-1.5803185181410551E-2</v>
      </c>
      <c r="Y28" s="48">
        <f t="shared" si="6"/>
        <v>-2.9035228411231073E-2</v>
      </c>
      <c r="Z28" s="48">
        <f t="shared" si="6"/>
        <v>-3.3579476555748555E-2</v>
      </c>
      <c r="AA28" s="48">
        <f t="shared" si="6"/>
        <v>-4.3121828924450711E-2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124.0652171</v>
      </c>
      <c r="E29" s="97">
        <f>VLOOKUP($B29,DATA!$A$1:$AM$533,E$2,FALSE)/1000000</f>
        <v>120.6591844</v>
      </c>
      <c r="F29" s="97">
        <f>VLOOKUP($B29,DATA!$A$1:$AM$533,F$2,FALSE)/1000000</f>
        <v>113.82469759999999</v>
      </c>
      <c r="G29" s="97">
        <f>VLOOKUP($B29,DATA!$A$1:$AM$533,G$2,FALSE)/1000000</f>
        <v>115.7470465</v>
      </c>
      <c r="H29" s="97">
        <f>VLOOKUP($B29,DATA!$A$1:$AM$533,H$2,FALSE)/1000000</f>
        <v>112.4929199</v>
      </c>
      <c r="I29" s="97">
        <f>VLOOKUP($B29,DATA!$A$1:$AM$533,I$2,FALSE)/1000000</f>
        <v>128.86837320000001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117.3320196</v>
      </c>
      <c r="O29" s="97">
        <f>VLOOKUP($L29,DATA!$A$1:$AM$533,O$22,FALSE)/1000000</f>
        <v>102.6563941</v>
      </c>
      <c r="P29" s="97">
        <f>VLOOKUP($L29,DATA!$A$1:$AM$533,P$22,FALSE)/1000000</f>
        <v>81.905552200000002</v>
      </c>
      <c r="Q29" s="97">
        <f>VLOOKUP($L29,DATA!$A$1:$AM$533,Q$22,FALSE)/1000000</f>
        <v>65.482660820000007</v>
      </c>
      <c r="R29" s="97">
        <f>VLOOKUP($L29,DATA!$A$1:$AM$533,R$22,FALSE)/1000000</f>
        <v>47.117520310000003</v>
      </c>
      <c r="S29" s="97">
        <f>VLOOKUP($L29,DATA!$A$1:$AM$533,S$22,FALSE)/1000000</f>
        <v>29.28567267</v>
      </c>
      <c r="T29" s="45"/>
      <c r="U29" s="40" t="s">
        <v>239</v>
      </c>
      <c r="V29" s="48">
        <f t="shared" si="6"/>
        <v>-5.4271436083272673E-2</v>
      </c>
      <c r="W29" s="48">
        <f t="shared" si="6"/>
        <v>-0.14920364653152751</v>
      </c>
      <c r="X29" s="48">
        <f t="shared" si="6"/>
        <v>-0.28042372238202184</v>
      </c>
      <c r="Y29" s="48">
        <f t="shared" si="6"/>
        <v>-0.43426063299161588</v>
      </c>
      <c r="Z29" s="48">
        <f t="shared" si="6"/>
        <v>-0.58115123732333662</v>
      </c>
      <c r="AA29" s="48">
        <f t="shared" si="6"/>
        <v>-0.77274740153234123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102.29368609999999</v>
      </c>
      <c r="E30" s="97">
        <f>VLOOKUP($B30,DATA!$A$1:$AM$533,E$2,FALSE)/1000000</f>
        <v>105.88763970000001</v>
      </c>
      <c r="F30" s="97">
        <f>VLOOKUP($B30,DATA!$A$1:$AM$533,F$2,FALSE)/1000000</f>
        <v>112.69613679999999</v>
      </c>
      <c r="G30" s="97">
        <f>VLOOKUP($B30,DATA!$A$1:$AM$533,G$2,FALSE)/1000000</f>
        <v>124.9392502</v>
      </c>
      <c r="H30" s="97">
        <f>VLOOKUP($B30,DATA!$A$1:$AM$533,H$2,FALSE)/1000000</f>
        <v>159.45709209999998</v>
      </c>
      <c r="I30" s="97">
        <f>VLOOKUP($B30,DATA!$A$1:$AM$533,I$2,FALSE)/1000000</f>
        <v>215.01334009999999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102.3711385</v>
      </c>
      <c r="O30" s="97">
        <f>VLOOKUP($L30,DATA!$A$1:$AM$533,O$22,FALSE)/1000000</f>
        <v>106.0768975</v>
      </c>
      <c r="P30" s="97">
        <f>VLOOKUP($L30,DATA!$A$1:$AM$533,P$22,FALSE)/1000000</f>
        <v>112.7788644</v>
      </c>
      <c r="Q30" s="97">
        <f>VLOOKUP($L30,DATA!$A$1:$AM$533,Q$22,FALSE)/1000000</f>
        <v>125.14877159999999</v>
      </c>
      <c r="R30" s="97">
        <f>VLOOKUP($L30,DATA!$A$1:$AM$533,R$22,FALSE)/1000000</f>
        <v>159.58050119999999</v>
      </c>
      <c r="S30" s="97">
        <f>VLOOKUP($L30,DATA!$A$1:$AM$533,S$22,FALSE)/1000000</f>
        <v>215.7161724</v>
      </c>
      <c r="T30" s="45"/>
      <c r="U30" s="40" t="s">
        <v>238</v>
      </c>
      <c r="V30" s="48">
        <f t="shared" si="6"/>
        <v>7.5715719076052679E-4</v>
      </c>
      <c r="W30" s="48">
        <f t="shared" si="6"/>
        <v>1.7873455347214851E-3</v>
      </c>
      <c r="X30" s="48">
        <f t="shared" si="6"/>
        <v>7.3407662719460198E-4</v>
      </c>
      <c r="Y30" s="48">
        <f t="shared" si="6"/>
        <v>1.6769862126160273E-3</v>
      </c>
      <c r="Z30" s="48">
        <f t="shared" si="6"/>
        <v>7.7393296450312121E-4</v>
      </c>
      <c r="AA30" s="48">
        <f t="shared" si="6"/>
        <v>3.268784623656984E-3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475.525622801</v>
      </c>
      <c r="E31" s="43">
        <f t="shared" ref="E31:I31" si="7">SUM(E24:E30)</f>
        <v>486.28849740200002</v>
      </c>
      <c r="F31" s="43">
        <f t="shared" si="7"/>
        <v>495.70610160499996</v>
      </c>
      <c r="G31" s="43">
        <f t="shared" si="7"/>
        <v>531.16206019000003</v>
      </c>
      <c r="H31" s="43">
        <f t="shared" si="7"/>
        <v>626.79770451000002</v>
      </c>
      <c r="I31" s="43">
        <f t="shared" si="7"/>
        <v>823.40072552000015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468.80144075999999</v>
      </c>
      <c r="O31" s="43">
        <f t="shared" si="8"/>
        <v>468.17066871099996</v>
      </c>
      <c r="P31" s="43">
        <f t="shared" si="8"/>
        <v>463.36067396699991</v>
      </c>
      <c r="Q31" s="43">
        <f t="shared" si="8"/>
        <v>480.064296888</v>
      </c>
      <c r="R31" s="43">
        <f t="shared" si="8"/>
        <v>559.92843743999993</v>
      </c>
      <c r="S31" s="43">
        <f t="shared" si="8"/>
        <v>722.34525063000001</v>
      </c>
      <c r="T31" s="45"/>
      <c r="U31" s="40" t="s">
        <v>84</v>
      </c>
      <c r="V31" s="56">
        <f t="shared" si="6"/>
        <v>-1.4140525175893592E-2</v>
      </c>
      <c r="W31" s="56">
        <f t="shared" si="6"/>
        <v>-3.7257366332526298E-2</v>
      </c>
      <c r="X31" s="56">
        <f t="shared" si="6"/>
        <v>-6.5251219489273704E-2</v>
      </c>
      <c r="Y31" s="56">
        <f t="shared" si="6"/>
        <v>-9.619994937839127E-2</v>
      </c>
      <c r="Z31" s="56">
        <f t="shared" si="6"/>
        <v>-0.10668396930756985</v>
      </c>
      <c r="AA31" s="56">
        <f t="shared" si="6"/>
        <v>-0.12272939743425759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I34" sqref="I34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409742.46612999996</v>
      </c>
      <c r="D4" s="43">
        <f>SUMIFS('DATA 2'!$J$134:$J$152,'DATA 2'!$A$134:$A$152,$A4)</f>
        <v>432444.75030399999</v>
      </c>
      <c r="E4" s="43">
        <f>SUMIFS('DATA 2'!$O$134:$O$152,'DATA 2'!$A$134:$A$152,$A4)</f>
        <v>491548.78924499999</v>
      </c>
      <c r="F4" s="43">
        <f>SUMIFS('DATA 2'!$T$134:$T$152,'DATA 2'!$A$134:$A$152,$A4)</f>
        <v>558971.15810400003</v>
      </c>
      <c r="G4" s="43">
        <f>SUMIFS('DATA 2'!$AD$134:$AD$152,'DATA 2'!$A$134:$A$152,$A4)</f>
        <v>733198.15625200002</v>
      </c>
      <c r="H4" s="43">
        <f>SUMIFS('DATA 2'!$AN$134:$AN$152,'DATA 2'!$A$134:$A$152,$A4)</f>
        <v>959294.41248499998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409731.02252600004</v>
      </c>
      <c r="M4" s="43">
        <f>SUMIFS('DATA 2'!$J$153:$J$171,'DATA 2'!$A$153:$A$171,$A4)</f>
        <v>432415.41044000001</v>
      </c>
      <c r="N4" s="43">
        <f>SUMIFS('DATA 2'!$O$153:$O$171,'DATA 2'!$A$153:$A$171,$A4)</f>
        <v>491572.32244200003</v>
      </c>
      <c r="O4" s="43">
        <f>SUMIFS('DATA 2'!$T$153:$T$171,'DATA 2'!$A$153:$A$171,$A4)</f>
        <v>559540.79623400001</v>
      </c>
      <c r="P4" s="43">
        <f>SUMIFS('DATA 2'!$AD$153:$AD$171,'DATA 2'!$A$153:$A$171,$A4)</f>
        <v>733618.74056900002</v>
      </c>
      <c r="Q4" s="43">
        <f>SUMIFS('DATA 2'!$AN$153:$AN$171,'DATA 2'!$A$153:$A$171,$A4)</f>
        <v>961551.52887199994</v>
      </c>
      <c r="R4" s="45"/>
      <c r="S4" s="40" t="s">
        <v>234</v>
      </c>
      <c r="T4" s="43">
        <f>L4-C4</f>
        <v>-11.443603999912739</v>
      </c>
      <c r="U4" s="43">
        <f t="shared" ref="U4:Y4" si="0">M4-D4</f>
        <v>-29.339863999979571</v>
      </c>
      <c r="V4" s="43">
        <f t="shared" si="0"/>
        <v>23.533197000040673</v>
      </c>
      <c r="W4" s="43">
        <f t="shared" si="0"/>
        <v>569.63812999997754</v>
      </c>
      <c r="X4" s="43">
        <f t="shared" si="0"/>
        <v>420.58431700000074</v>
      </c>
      <c r="Y4" s="43">
        <f t="shared" si="0"/>
        <v>2257.1163869999582</v>
      </c>
      <c r="Z4" s="45"/>
      <c r="AA4" s="40" t="s">
        <v>234</v>
      </c>
      <c r="AB4" s="48">
        <f t="shared" ref="AB4:AG10" si="1">L4/C4-1</f>
        <v>-2.7928772206586849E-5</v>
      </c>
      <c r="AC4" s="48">
        <f t="shared" si="1"/>
        <v>-6.7846502887047855E-5</v>
      </c>
      <c r="AD4" s="48">
        <f t="shared" si="1"/>
        <v>4.7875607701586276E-5</v>
      </c>
      <c r="AE4" s="48">
        <f t="shared" si="1"/>
        <v>1.0190832241365744E-3</v>
      </c>
      <c r="AF4" s="48">
        <f t="shared" si="1"/>
        <v>5.7362980718611567E-4</v>
      </c>
      <c r="AG4" s="48">
        <f t="shared" si="1"/>
        <v>2.352892248327576E-3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6057157.1730064005</v>
      </c>
      <c r="D5" s="43">
        <f>SUMIFS('DATA 2'!$J$134:$J$152,'DATA 2'!$A$134:$A$152,$A5)</f>
        <v>6387061.1680675</v>
      </c>
      <c r="E5" s="43">
        <f>SUMIFS('DATA 2'!$O$134:$O$152,'DATA 2'!$A$134:$A$152,$A5)</f>
        <v>7251345.4575059991</v>
      </c>
      <c r="F5" s="43">
        <f>SUMIFS('DATA 2'!$T$134:$T$152,'DATA 2'!$A$134:$A$152,$A5)</f>
        <v>8263174.1537426999</v>
      </c>
      <c r="G5" s="43">
        <f>SUMIFS('DATA 2'!$AD$134:$AD$152,'DATA 2'!$A$134:$A$152,$A5)</f>
        <v>10879378.327093601</v>
      </c>
      <c r="H5" s="43">
        <f>SUMIFS('DATA 2'!$AN$134:$AN$152,'DATA 2'!$A$134:$A$152,$A5)</f>
        <v>14269366.989260999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6056780.9130120985</v>
      </c>
      <c r="M5" s="43">
        <f>SUMIFS('DATA 2'!$J$153:$J$171,'DATA 2'!$A$153:$A$171,$A5)</f>
        <v>6385940.4527186006</v>
      </c>
      <c r="N5" s="43">
        <f>SUMIFS('DATA 2'!$O$153:$O$171,'DATA 2'!$A$153:$A$171,$A5)</f>
        <v>7249542.084542701</v>
      </c>
      <c r="O5" s="43">
        <f>SUMIFS('DATA 2'!$T$153:$T$171,'DATA 2'!$A$153:$A$171,$A5)</f>
        <v>8269167.4241933003</v>
      </c>
      <c r="P5" s="43">
        <f>SUMIFS('DATA 2'!$AD$153:$AD$171,'DATA 2'!$A$153:$A$171,$A5)</f>
        <v>10883900.6819029</v>
      </c>
      <c r="Q5" s="43">
        <f>SUMIFS('DATA 2'!$AN$153:$AN$171,'DATA 2'!$A$153:$A$171,$A5)</f>
        <v>14300507.687961999</v>
      </c>
      <c r="R5" s="45"/>
      <c r="S5" s="40" t="s">
        <v>233</v>
      </c>
      <c r="T5" s="43">
        <f t="shared" ref="T5:T10" si="2">L5-C5</f>
        <v>-376.25999430194497</v>
      </c>
      <c r="U5" s="43">
        <f t="shared" ref="U5:U10" si="3">M5-D5</f>
        <v>-1120.7153488993645</v>
      </c>
      <c r="V5" s="43">
        <f t="shared" ref="V5:V10" si="4">N5-E5</f>
        <v>-1803.3729632981122</v>
      </c>
      <c r="W5" s="43">
        <f t="shared" ref="W5:W10" si="5">O5-F5</f>
        <v>5993.2704506004229</v>
      </c>
      <c r="X5" s="43">
        <f t="shared" ref="X5:X10" si="6">P5-G5</f>
        <v>4522.3548092991114</v>
      </c>
      <c r="Y5" s="43">
        <f t="shared" ref="Y5:Y10" si="7">Q5-H5</f>
        <v>31140.698700999841</v>
      </c>
      <c r="Z5" s="45"/>
      <c r="AA5" s="40" t="s">
        <v>233</v>
      </c>
      <c r="AB5" s="48">
        <f t="shared" si="1"/>
        <v>-6.2118248471243476E-5</v>
      </c>
      <c r="AC5" s="48">
        <f t="shared" si="1"/>
        <v>-1.7546651259614521E-4</v>
      </c>
      <c r="AD5" s="48">
        <f t="shared" si="1"/>
        <v>-2.4869494549195625E-4</v>
      </c>
      <c r="AE5" s="48">
        <f t="shared" si="1"/>
        <v>7.2529881847960276E-4</v>
      </c>
      <c r="AF5" s="48">
        <f t="shared" si="1"/>
        <v>4.1568136278868906E-4</v>
      </c>
      <c r="AG5" s="48">
        <f t="shared" si="1"/>
        <v>2.1823461912806597E-3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845772.16256159986</v>
      </c>
      <c r="D6" s="43">
        <f>SUMIFS('DATA 2'!$J$134:$J$152,'DATA 2'!$A$134:$A$152,$A6)</f>
        <v>891112.67713930004</v>
      </c>
      <c r="E6" s="43">
        <f>SUMIFS('DATA 2'!$O$134:$O$152,'DATA 2'!$A$134:$A$152,$A6)</f>
        <v>1001567.0455915</v>
      </c>
      <c r="F6" s="43">
        <f>SUMIFS('DATA 2'!$T$134:$T$152,'DATA 2'!$A$134:$A$152,$A6)</f>
        <v>1134574.871485</v>
      </c>
      <c r="G6" s="43">
        <f>SUMIFS('DATA 2'!$AD$134:$AD$152,'DATA 2'!$A$134:$A$152,$A6)</f>
        <v>1485242.6178588001</v>
      </c>
      <c r="H6" s="43">
        <f>SUMIFS('DATA 2'!$AN$134:$AN$152,'DATA 2'!$A$134:$A$152,$A6)</f>
        <v>1955501.5181805003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845814.41343640001</v>
      </c>
      <c r="M6" s="43">
        <f>SUMIFS('DATA 2'!$J$153:$J$171,'DATA 2'!$A$153:$A$171,$A6)</f>
        <v>891305.06831109989</v>
      </c>
      <c r="N6" s="43">
        <f>SUMIFS('DATA 2'!$O$153:$O$171,'DATA 2'!$A$153:$A$171,$A6)</f>
        <v>1001794.5267784999</v>
      </c>
      <c r="O6" s="43">
        <f>SUMIFS('DATA 2'!$T$153:$T$171,'DATA 2'!$A$153:$A$171,$A6)</f>
        <v>1135970.1498825001</v>
      </c>
      <c r="P6" s="43">
        <f>SUMIFS('DATA 2'!$AD$153:$AD$171,'DATA 2'!$A$153:$A$171,$A6)</f>
        <v>1486454.1551254001</v>
      </c>
      <c r="Q6" s="43">
        <f>SUMIFS('DATA 2'!$AN$153:$AN$171,'DATA 2'!$A$153:$A$171,$A6)</f>
        <v>1961306.3077930999</v>
      </c>
      <c r="R6" s="45"/>
      <c r="S6" s="40" t="s">
        <v>235</v>
      </c>
      <c r="T6" s="43">
        <f t="shared" si="2"/>
        <v>42.250874800141901</v>
      </c>
      <c r="U6" s="43">
        <f t="shared" si="3"/>
        <v>192.39117179985624</v>
      </c>
      <c r="V6" s="43">
        <f t="shared" si="4"/>
        <v>227.48118699993938</v>
      </c>
      <c r="W6" s="43">
        <f t="shared" si="5"/>
        <v>1395.2783975000493</v>
      </c>
      <c r="X6" s="43">
        <f t="shared" si="6"/>
        <v>1211.5372665999457</v>
      </c>
      <c r="Y6" s="43">
        <f t="shared" si="7"/>
        <v>5804.7896125996485</v>
      </c>
      <c r="Z6" s="45"/>
      <c r="AA6" s="40" t="s">
        <v>235</v>
      </c>
      <c r="AB6" s="48">
        <f t="shared" si="1"/>
        <v>4.9955385942546116E-5</v>
      </c>
      <c r="AC6" s="48">
        <f t="shared" si="1"/>
        <v>2.1589993806103713E-4</v>
      </c>
      <c r="AD6" s="48">
        <f t="shared" si="1"/>
        <v>2.2712527134483018E-4</v>
      </c>
      <c r="AE6" s="48">
        <f t="shared" si="1"/>
        <v>1.2297808038652658E-3</v>
      </c>
      <c r="AF6" s="48">
        <f t="shared" si="1"/>
        <v>8.1571674016900353E-4</v>
      </c>
      <c r="AG6" s="48">
        <f t="shared" si="1"/>
        <v>2.9684403507908019E-3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4811399.0620630002</v>
      </c>
      <c r="D7" s="43">
        <f>SUMIFS('DATA 2'!$J$134:$J$152,'DATA 2'!$A$134:$A$152,$A7)</f>
        <v>5078372.6652849996</v>
      </c>
      <c r="E7" s="43">
        <f>SUMIFS('DATA 2'!$O$134:$O$152,'DATA 2'!$A$134:$A$152,$A7)</f>
        <v>5779660.7422219999</v>
      </c>
      <c r="F7" s="43">
        <f>SUMIFS('DATA 2'!$T$134:$T$152,'DATA 2'!$A$134:$A$152,$A7)</f>
        <v>6584890.3085239995</v>
      </c>
      <c r="G7" s="43">
        <f>SUMIFS('DATA 2'!$AD$134:$AD$152,'DATA 2'!$A$134:$A$152,$A7)</f>
        <v>8643224.1400080007</v>
      </c>
      <c r="H7" s="43">
        <f>SUMIFS('DATA 2'!$AN$134:$AN$152,'DATA 2'!$A$134:$A$152,$A7)</f>
        <v>11299668.375299999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4811164.0574909998</v>
      </c>
      <c r="M7" s="43">
        <f>SUMIFS('DATA 2'!$J$153:$J$171,'DATA 2'!$A$153:$A$171,$A7)</f>
        <v>5077671.2463170001</v>
      </c>
      <c r="N7" s="43">
        <f>SUMIFS('DATA 2'!$O$153:$O$171,'DATA 2'!$A$153:$A$171,$A7)</f>
        <v>5778181.1157979993</v>
      </c>
      <c r="O7" s="43">
        <f>SUMIFS('DATA 2'!$T$153:$T$171,'DATA 2'!$A$153:$A$171,$A7)</f>
        <v>6587809.2992559997</v>
      </c>
      <c r="P7" s="43">
        <f>SUMIFS('DATA 2'!$AD$153:$AD$171,'DATA 2'!$A$153:$A$171,$A7)</f>
        <v>8639739.7099329997</v>
      </c>
      <c r="Q7" s="43">
        <f>SUMIFS('DATA 2'!$AN$153:$AN$171,'DATA 2'!$A$153:$A$171,$A7)</f>
        <v>11310356.395059999</v>
      </c>
      <c r="R7" s="45"/>
      <c r="S7" s="40" t="s">
        <v>236</v>
      </c>
      <c r="T7" s="43">
        <f t="shared" si="2"/>
        <v>-235.00457200035453</v>
      </c>
      <c r="U7" s="43">
        <f t="shared" si="3"/>
        <v>-701.41896799951792</v>
      </c>
      <c r="V7" s="43">
        <f t="shared" si="4"/>
        <v>-1479.6264240005985</v>
      </c>
      <c r="W7" s="43">
        <f t="shared" si="5"/>
        <v>2918.9907320002094</v>
      </c>
      <c r="X7" s="43">
        <f t="shared" si="6"/>
        <v>-3484.4300750009716</v>
      </c>
      <c r="Y7" s="43">
        <f t="shared" si="7"/>
        <v>10688.019759999588</v>
      </c>
      <c r="Z7" s="45"/>
      <c r="AA7" s="40" t="s">
        <v>236</v>
      </c>
      <c r="AB7" s="48">
        <f t="shared" si="1"/>
        <v>-4.8843292557720908E-5</v>
      </c>
      <c r="AC7" s="48">
        <f t="shared" si="1"/>
        <v>-1.3811884519510098E-4</v>
      </c>
      <c r="AD7" s="48">
        <f t="shared" si="1"/>
        <v>-2.5600575708384365E-4</v>
      </c>
      <c r="AE7" s="48">
        <f t="shared" si="1"/>
        <v>4.4328615895428136E-4</v>
      </c>
      <c r="AF7" s="48">
        <f t="shared" si="1"/>
        <v>-4.0314008043274008E-4</v>
      </c>
      <c r="AG7" s="48">
        <f t="shared" si="1"/>
        <v>9.4587021539171978E-4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443601.92197999998</v>
      </c>
      <c r="D8" s="43">
        <f>SUMIFS('DATA 2'!$J$134:$J$152,'DATA 2'!$A$134:$A$152,$A8)</f>
        <v>459198.69738000003</v>
      </c>
      <c r="E8" s="43">
        <f>SUMIFS('DATA 2'!$O$134:$O$152,'DATA 2'!$A$134:$A$152,$A8)</f>
        <v>488772.85579</v>
      </c>
      <c r="F8" s="43">
        <f>SUMIFS('DATA 2'!$T$134:$T$152,'DATA 2'!$A$134:$A$152,$A8)</f>
        <v>541888.33475000004</v>
      </c>
      <c r="G8" s="43">
        <f>SUMIFS('DATA 2'!$AD$134:$AD$152,'DATA 2'!$A$134:$A$152,$A8)</f>
        <v>691622.50161000004</v>
      </c>
      <c r="H8" s="43">
        <f>SUMIFS('DATA 2'!$AN$134:$AN$152,'DATA 2'!$A$134:$A$152,$A8)</f>
        <v>932551.47187000001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443936.92720000003</v>
      </c>
      <c r="M8" s="43">
        <f>SUMIFS('DATA 2'!$J$153:$J$171,'DATA 2'!$A$153:$A$171,$A8)</f>
        <v>460017.38782</v>
      </c>
      <c r="N8" s="43">
        <f>SUMIFS('DATA 2'!$O$153:$O$171,'DATA 2'!$A$153:$A$171,$A8)</f>
        <v>489131.69783999998</v>
      </c>
      <c r="O8" s="43">
        <f>SUMIFS('DATA 2'!$T$153:$T$171,'DATA 2'!$A$153:$A$171,$A8)</f>
        <v>542799.17518000002</v>
      </c>
      <c r="P8" s="43">
        <f>SUMIFS('DATA 2'!$AD$153:$AD$171,'DATA 2'!$A$153:$A$171,$A8)</f>
        <v>692157.92738000001</v>
      </c>
      <c r="Q8" s="43">
        <f>SUMIFS('DATA 2'!$AN$153:$AN$171,'DATA 2'!$A$153:$A$171,$A8)</f>
        <v>935600.16353000002</v>
      </c>
      <c r="R8" s="45"/>
      <c r="S8" s="41" t="s">
        <v>425</v>
      </c>
      <c r="T8" s="43">
        <f t="shared" si="2"/>
        <v>335.00522000005003</v>
      </c>
      <c r="U8" s="43">
        <f t="shared" si="3"/>
        <v>818.69043999997666</v>
      </c>
      <c r="V8" s="43">
        <f t="shared" si="4"/>
        <v>358.84204999997746</v>
      </c>
      <c r="W8" s="43">
        <f t="shared" si="5"/>
        <v>910.84042999998201</v>
      </c>
      <c r="X8" s="43">
        <f t="shared" si="6"/>
        <v>535.42576999997254</v>
      </c>
      <c r="Y8" s="43">
        <f t="shared" si="7"/>
        <v>3048.6916600000113</v>
      </c>
      <c r="Z8" s="45"/>
      <c r="AA8" s="41" t="s">
        <v>425</v>
      </c>
      <c r="AB8" s="48">
        <f t="shared" si="1"/>
        <v>7.5519334655882453E-4</v>
      </c>
      <c r="AC8" s="48">
        <f t="shared" si="1"/>
        <v>1.7828675139348604E-3</v>
      </c>
      <c r="AD8" s="48">
        <f t="shared" si="1"/>
        <v>7.3416935034154029E-4</v>
      </c>
      <c r="AE8" s="48">
        <f t="shared" si="1"/>
        <v>1.6808636975369495E-3</v>
      </c>
      <c r="AF8" s="48">
        <f t="shared" si="1"/>
        <v>7.7415897943389211E-4</v>
      </c>
      <c r="AG8" s="48">
        <f t="shared" si="1"/>
        <v>3.2691939822759863E-3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40327.702140000001</v>
      </c>
      <c r="D9" s="43">
        <f>SUMIFS('DATA 2'!$J$134:$J$152,'DATA 2'!$A$134:$A$152,$A9)</f>
        <v>41861.096830000002</v>
      </c>
      <c r="E9" s="43">
        <f>SUMIFS('DATA 2'!$O$134:$O$152,'DATA 2'!$A$134:$A$152,$A9)</f>
        <v>47130.021670000002</v>
      </c>
      <c r="F9" s="43">
        <f>SUMIFS('DATA 2'!$T$134:$T$152,'DATA 2'!$A$134:$A$152,$A9)</f>
        <v>53860.026160000001</v>
      </c>
      <c r="G9" s="43">
        <f>SUMIFS('DATA 2'!$AD$134:$AD$152,'DATA 2'!$A$134:$A$152,$A9)</f>
        <v>70609.990059999996</v>
      </c>
      <c r="H9" s="43">
        <f>SUMIFS('DATA 2'!$AN$134:$AN$152,'DATA 2'!$A$134:$A$152,$A9)</f>
        <v>93032.875690000001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40098.631170000001</v>
      </c>
      <c r="M9" s="43">
        <f>SUMIFS('DATA 2'!$J$153:$J$171,'DATA 2'!$A$153:$A$171,$A9)</f>
        <v>41177.936350000004</v>
      </c>
      <c r="N9" s="43">
        <f>SUMIFS('DATA 2'!$O$153:$O$171,'DATA 2'!$A$153:$A$171,$A9)</f>
        <v>44935.75576</v>
      </c>
      <c r="O9" s="43">
        <f>SUMIFS('DATA 2'!$T$153:$T$171,'DATA 2'!$A$153:$A$171,$A9)</f>
        <v>50389.435299999997</v>
      </c>
      <c r="P9" s="43">
        <f>SUMIFS('DATA 2'!$AD$153:$AD$171,'DATA 2'!$A$153:$A$171,$A9)</f>
        <v>65377.290419999998</v>
      </c>
      <c r="Q9" s="43">
        <f>SUMIFS('DATA 2'!$AN$153:$AN$171,'DATA 2'!$A$153:$A$171,$A9)</f>
        <v>81254.483059999999</v>
      </c>
      <c r="R9" s="45"/>
      <c r="S9" s="40" t="s">
        <v>424</v>
      </c>
      <c r="T9" s="43">
        <f t="shared" si="2"/>
        <v>-229.07097000000067</v>
      </c>
      <c r="U9" s="43">
        <f t="shared" si="3"/>
        <v>-683.16047999999864</v>
      </c>
      <c r="V9" s="43">
        <f t="shared" si="4"/>
        <v>-2194.2659100000019</v>
      </c>
      <c r="W9" s="43">
        <f t="shared" si="5"/>
        <v>-3470.5908600000039</v>
      </c>
      <c r="X9" s="43">
        <f t="shared" si="6"/>
        <v>-5232.6996399999989</v>
      </c>
      <c r="Y9" s="43">
        <f t="shared" si="7"/>
        <v>-11778.392630000002</v>
      </c>
      <c r="Z9" s="45"/>
      <c r="AA9" s="40" t="s">
        <v>424</v>
      </c>
      <c r="AB9" s="48">
        <f t="shared" si="1"/>
        <v>-5.6802385914468401E-3</v>
      </c>
      <c r="AC9" s="48">
        <f t="shared" si="1"/>
        <v>-1.6319698520426917E-2</v>
      </c>
      <c r="AD9" s="48">
        <f t="shared" si="1"/>
        <v>-4.6557710610957148E-2</v>
      </c>
      <c r="AE9" s="48">
        <f t="shared" si="1"/>
        <v>-6.4437229378427108E-2</v>
      </c>
      <c r="AF9" s="48">
        <f t="shared" si="1"/>
        <v>-7.410707232154512E-2</v>
      </c>
      <c r="AG9" s="48">
        <f t="shared" si="1"/>
        <v>-0.12660462812358331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12608000.487880999</v>
      </c>
      <c r="D10" s="43">
        <f t="shared" si="8"/>
        <v>13290051.0550058</v>
      </c>
      <c r="E10" s="43">
        <f t="shared" si="8"/>
        <v>15060024.9120245</v>
      </c>
      <c r="F10" s="43">
        <f t="shared" si="8"/>
        <v>17137358.852765702</v>
      </c>
      <c r="G10" s="43">
        <f t="shared" si="8"/>
        <v>22503275.732882407</v>
      </c>
      <c r="H10" s="43">
        <f t="shared" si="8"/>
        <v>29509415.642786499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12607525.964835498</v>
      </c>
      <c r="M10" s="43">
        <f>SUM(M4:M9)</f>
        <v>13288527.501956699</v>
      </c>
      <c r="N10" s="43">
        <f t="shared" si="9"/>
        <v>15055157.503161198</v>
      </c>
      <c r="O10" s="43">
        <f t="shared" si="9"/>
        <v>17145676.2800458</v>
      </c>
      <c r="P10" s="43">
        <f t="shared" si="9"/>
        <v>22501248.505330298</v>
      </c>
      <c r="Q10" s="43">
        <f t="shared" si="9"/>
        <v>29550576.566277098</v>
      </c>
      <c r="R10" s="45"/>
      <c r="S10" s="44" t="s">
        <v>240</v>
      </c>
      <c r="T10" s="43">
        <f t="shared" si="2"/>
        <v>-474.52304550074041</v>
      </c>
      <c r="U10" s="43">
        <f t="shared" si="3"/>
        <v>-1523.5530491005629</v>
      </c>
      <c r="V10" s="43">
        <f t="shared" si="4"/>
        <v>-4867.4088633023202</v>
      </c>
      <c r="W10" s="43">
        <f t="shared" si="5"/>
        <v>8317.4272800981998</v>
      </c>
      <c r="X10" s="43">
        <f t="shared" si="6"/>
        <v>-2027.2275521084666</v>
      </c>
      <c r="Y10" s="43">
        <f t="shared" si="7"/>
        <v>41160.923490598798</v>
      </c>
      <c r="Z10" s="45"/>
      <c r="AA10" s="44" t="s">
        <v>240</v>
      </c>
      <c r="AB10" s="57">
        <f t="shared" si="1"/>
        <v>-3.7636661416429185E-5</v>
      </c>
      <c r="AC10" s="57">
        <f t="shared" si="1"/>
        <v>-1.1463861521632257E-4</v>
      </c>
      <c r="AD10" s="57">
        <f t="shared" si="1"/>
        <v>-3.2320058510770799E-4</v>
      </c>
      <c r="AE10" s="57">
        <f t="shared" si="1"/>
        <v>4.8533892250013366E-4</v>
      </c>
      <c r="AF10" s="57">
        <f t="shared" si="1"/>
        <v>-9.0085886880308941E-5</v>
      </c>
      <c r="AG10" s="57">
        <f t="shared" si="1"/>
        <v>1.3948403448191815E-3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34" workbookViewId="0">
      <selection activeCell="O10" sqref="O10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56427.596859280005</v>
      </c>
      <c r="D4" s="43">
        <f>SUMIFS('DATA 2'!$J$68:$J$100,'DATA 2'!$A$68:$A$100,$A4)</f>
        <v>59604.896692089998</v>
      </c>
      <c r="E4" s="43">
        <f>SUMIFS('DATA 2'!$O$68:$O$100,'DATA 2'!$A$68:$A$100,$A4)</f>
        <v>67909.129245229997</v>
      </c>
      <c r="F4" s="43">
        <f>SUMIFS('DATA 2'!$T$68:$T$100,'DATA 2'!$A$68:$A$100,$A4)</f>
        <v>77177.667506579994</v>
      </c>
      <c r="G4" s="43">
        <f>SUMIFS('DATA 2'!$AD$68:$AD$100,'DATA 2'!$A$68:$A$100,$A4)</f>
        <v>100246.36691709001</v>
      </c>
      <c r="H4" s="43">
        <f>SUMIFS('DATA 2'!$AN$68:$AN$100,'DATA 2'!$A$68:$A$100,$A4)</f>
        <v>129623.54614959999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56426.137698400002</v>
      </c>
      <c r="M4" s="43">
        <f>SUMIFS('DATA 2'!$J$101:$J$133,'DATA 2'!$A$101:$A$133,$J4)</f>
        <v>59598.670161919996</v>
      </c>
      <c r="N4" s="43">
        <f>SUMIFS('DATA 2'!$O$101:$O$133,'DATA 2'!$A$101:$A$133,$J4)</f>
        <v>67895.065070390003</v>
      </c>
      <c r="O4" s="43">
        <f>SUMIFS('DATA 2'!$T$101:$T$133,'DATA 2'!$A$101:$A$133,$J4)</f>
        <v>77202.2799333</v>
      </c>
      <c r="P4" s="43">
        <f>SUMIFS('DATA 2'!AD$101:$AD$133,'DATA 2'!$A$101:$A$133,$J4)</f>
        <v>100218.60298264</v>
      </c>
      <c r="Q4" s="43">
        <f>SUMIFS('DATA 2'!$AN$101:$AN$133,'DATA 2'!$A$101:$A$133,$J4)</f>
        <v>129738.29043287999</v>
      </c>
      <c r="R4" s="45"/>
      <c r="S4" s="40" t="s">
        <v>234</v>
      </c>
      <c r="T4" s="47">
        <f t="shared" ref="T4:Y4" si="0">L4-C4</f>
        <v>-1.4591608800037648</v>
      </c>
      <c r="U4" s="47">
        <f t="shared" si="0"/>
        <v>-6.2265301700026612</v>
      </c>
      <c r="V4" s="47">
        <f t="shared" si="0"/>
        <v>-14.064174839993939</v>
      </c>
      <c r="W4" s="47">
        <f t="shared" si="0"/>
        <v>24.612426720006624</v>
      </c>
      <c r="X4" s="47">
        <f t="shared" si="0"/>
        <v>-27.763934450005763</v>
      </c>
      <c r="Y4" s="47">
        <f t="shared" si="0"/>
        <v>114.74428328000067</v>
      </c>
      <c r="Z4" s="47"/>
      <c r="AA4" s="40" t="s">
        <v>234</v>
      </c>
      <c r="AB4" s="48">
        <f t="shared" ref="AB4:AB25" si="1">L4/C4-1</f>
        <v>-2.5858993847327483E-5</v>
      </c>
      <c r="AC4" s="48">
        <f t="shared" ref="AC4:AC25" si="2">M4/D4-1</f>
        <v>-1.0446340008218868E-4</v>
      </c>
      <c r="AD4" s="48">
        <f t="shared" ref="AD4:AD25" si="3">N4/E4-1</f>
        <v>-2.0710285931080374E-4</v>
      </c>
      <c r="AE4" s="48">
        <f t="shared" ref="AE4:AE25" si="4">O4/F4-1</f>
        <v>3.1890607108464586E-4</v>
      </c>
      <c r="AF4" s="48">
        <f t="shared" ref="AF4:AF25" si="5">P4/G4-1</f>
        <v>-2.7695701404284456E-4</v>
      </c>
      <c r="AG4" s="48">
        <f t="shared" ref="AG4:AG25" si="6">Q4/H4-1</f>
        <v>8.852117280264693E-4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906710.68828699994</v>
      </c>
      <c r="D5" s="43">
        <f>SUMIFS('DATA 2'!$J$68:$J$100,'DATA 2'!$A$68:$A$100,$A5)</f>
        <v>957854.5564280001</v>
      </c>
      <c r="E5" s="43">
        <f>SUMIFS('DATA 2'!$O$68:$O$100,'DATA 2'!$A$68:$A$100,$A5)</f>
        <v>1096176.57076</v>
      </c>
      <c r="F5" s="43">
        <f>SUMIFS('DATA 2'!$T$68:$T$100,'DATA 2'!$A$68:$A$100,$A5)</f>
        <v>1255107.1221</v>
      </c>
      <c r="G5" s="43">
        <f>SUMIFS('DATA 2'!$AD$68:$AD$100,'DATA 2'!$A$68:$A$100,$A5)</f>
        <v>1638122.5280999998</v>
      </c>
      <c r="H5" s="43">
        <f>SUMIFS('DATA 2'!$AN$68:$AN$100,'DATA 2'!$A$68:$A$100,$A5)</f>
        <v>2100717.2078200001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906715.70722899993</v>
      </c>
      <c r="M5" s="43">
        <f>SUMIFS('DATA 2'!$J$101:$J$133,'DATA 2'!$A$101:$A$133,$J5)</f>
        <v>957818.33677699999</v>
      </c>
      <c r="N5" s="43">
        <f>SUMIFS('DATA 2'!$O$101:$O$133,'DATA 2'!$A$101:$A$133,$J5)</f>
        <v>1096339.57608</v>
      </c>
      <c r="O5" s="43">
        <f>SUMIFS('DATA 2'!$T$101:$T$133,'DATA 2'!$A$101:$A$133,$J5)</f>
        <v>1255838.0482399999</v>
      </c>
      <c r="P5" s="43">
        <f>SUMIFS('DATA 2'!AD$101:$AD$133,'DATA 2'!$A$101:$A$133,$J5)</f>
        <v>1638515.7598999999</v>
      </c>
      <c r="Q5" s="43">
        <f>SUMIFS('DATA 2'!$AN$101:$AN$133,'DATA 2'!$A$101:$A$133,$J5)</f>
        <v>2105116.93995</v>
      </c>
      <c r="R5" s="45"/>
      <c r="S5" s="40" t="s">
        <v>233</v>
      </c>
      <c r="T5" s="47">
        <f t="shared" ref="T5:T25" si="7">L5-C5</f>
        <v>5.0189419999951497</v>
      </c>
      <c r="U5" s="47">
        <f t="shared" ref="U5:U25" si="8">M5-D5</f>
        <v>-36.21965100010857</v>
      </c>
      <c r="V5" s="47">
        <f t="shared" ref="V5:V25" si="9">N5-E5</f>
        <v>163.00531999999657</v>
      </c>
      <c r="W5" s="47">
        <f t="shared" ref="W5:W25" si="10">O5-F5</f>
        <v>730.92613999987952</v>
      </c>
      <c r="X5" s="47">
        <f t="shared" ref="X5:X25" si="11">P5-G5</f>
        <v>393.23180000018328</v>
      </c>
      <c r="Y5" s="47">
        <f t="shared" ref="Y5:Y25" si="12">Q5-H5</f>
        <v>4399.7321299999021</v>
      </c>
      <c r="Z5" s="47"/>
      <c r="AA5" s="40" t="s">
        <v>233</v>
      </c>
      <c r="AB5" s="48">
        <f t="shared" si="1"/>
        <v>5.5353290357995633E-6</v>
      </c>
      <c r="AC5" s="48">
        <f t="shared" si="2"/>
        <v>-3.7813309710754694E-5</v>
      </c>
      <c r="AD5" s="48">
        <f t="shared" si="3"/>
        <v>1.4870352491391792E-4</v>
      </c>
      <c r="AE5" s="48">
        <f t="shared" si="4"/>
        <v>5.8236155873037099E-4</v>
      </c>
      <c r="AF5" s="48">
        <f t="shared" si="5"/>
        <v>2.400502973707308E-4</v>
      </c>
      <c r="AG5" s="48">
        <f t="shared" si="6"/>
        <v>2.0943952444534286E-3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197797.99172039999</v>
      </c>
      <c r="D6" s="43">
        <f>SUMIFS('DATA 2'!$J$68:$J$100,'DATA 2'!$A$68:$A$100,$A6)</f>
        <v>209824.1354994</v>
      </c>
      <c r="E6" s="43">
        <f>SUMIFS('DATA 2'!$O$68:$O$100,'DATA 2'!$A$68:$A$100,$A6)</f>
        <v>243161.78834229999</v>
      </c>
      <c r="F6" s="43">
        <f>SUMIFS('DATA 2'!$T$68:$T$100,'DATA 2'!$A$68:$A$100,$A6)</f>
        <v>282611.92779700004</v>
      </c>
      <c r="G6" s="43">
        <f>SUMIFS('DATA 2'!$AD$68:$AD$100,'DATA 2'!$A$68:$A$100,$A6)</f>
        <v>381450.91877300001</v>
      </c>
      <c r="H6" s="43">
        <f>SUMIFS('DATA 2'!$AN$68:$AN$100,'DATA 2'!$A$68:$A$100,$A6)</f>
        <v>497913.59247600002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197776.6794882</v>
      </c>
      <c r="M6" s="43">
        <f>SUMIFS('DATA 2'!$J$101:$J$133,'DATA 2'!$A$101:$A$133,$J6)</f>
        <v>209752.19712069997</v>
      </c>
      <c r="N6" s="43">
        <f>SUMIFS('DATA 2'!$O$101:$O$133,'DATA 2'!$A$101:$A$133,$J6)</f>
        <v>242967.4800564</v>
      </c>
      <c r="O6" s="43">
        <f>SUMIFS('DATA 2'!$T$101:$T$133,'DATA 2'!$A$101:$A$133,$J6)</f>
        <v>282329.29930200003</v>
      </c>
      <c r="P6" s="43">
        <f>SUMIFS('DATA 2'!AD$101:$AD$133,'DATA 2'!$A$101:$A$133,$J6)</f>
        <v>380869.748861</v>
      </c>
      <c r="Q6" s="43">
        <f>SUMIFS('DATA 2'!$AN$101:$AN$133,'DATA 2'!$A$101:$A$133,$J6)</f>
        <v>497932.91981200001</v>
      </c>
      <c r="R6" s="45"/>
      <c r="S6" s="40" t="s">
        <v>235</v>
      </c>
      <c r="T6" s="47">
        <f t="shared" si="7"/>
        <v>-21.312232199998107</v>
      </c>
      <c r="U6" s="47">
        <f t="shared" si="8"/>
        <v>-71.938378700026078</v>
      </c>
      <c r="V6" s="47">
        <f t="shared" si="9"/>
        <v>-194.30828589998418</v>
      </c>
      <c r="W6" s="47">
        <f t="shared" si="10"/>
        <v>-282.62849500001175</v>
      </c>
      <c r="X6" s="47">
        <f t="shared" si="11"/>
        <v>-581.16991200001212</v>
      </c>
      <c r="Y6" s="47">
        <f t="shared" si="12"/>
        <v>19.327335999987554</v>
      </c>
      <c r="Z6" s="47"/>
      <c r="AA6" s="40" t="s">
        <v>235</v>
      </c>
      <c r="AB6" s="48">
        <f t="shared" si="1"/>
        <v>-1.0774746505071153E-4</v>
      </c>
      <c r="AC6" s="48">
        <f t="shared" si="2"/>
        <v>-3.4285082852270055E-4</v>
      </c>
      <c r="AD6" s="48">
        <f t="shared" si="3"/>
        <v>-7.9909054471360985E-4</v>
      </c>
      <c r="AE6" s="48">
        <f t="shared" si="4"/>
        <v>-1.0000586217402407E-3</v>
      </c>
      <c r="AF6" s="48">
        <f t="shared" si="5"/>
        <v>-1.5235771717877489E-3</v>
      </c>
      <c r="AG6" s="48">
        <f t="shared" si="6"/>
        <v>3.8816646687367395E-5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2348551.1356000002</v>
      </c>
      <c r="D7" s="43">
        <f>SUMIFS('DATA 2'!$J$68:$J$100,'DATA 2'!$A$68:$A$100,$A7)</f>
        <v>2480211.3602</v>
      </c>
      <c r="E7" s="43">
        <f>SUMIFS('DATA 2'!$O$68:$O$100,'DATA 2'!$A$68:$A$100,$A7)</f>
        <v>2829148.3229999999</v>
      </c>
      <c r="F7" s="43">
        <f>SUMIFS('DATA 2'!$T$68:$T$100,'DATA 2'!$A$68:$A$100,$A7)</f>
        <v>3230393.4674000004</v>
      </c>
      <c r="G7" s="43">
        <f>SUMIFS('DATA 2'!$AD$68:$AD$100,'DATA 2'!$A$68:$A$100,$A7)</f>
        <v>4217939.6131999996</v>
      </c>
      <c r="H7" s="43">
        <f>SUMIFS('DATA 2'!$AN$68:$AN$100,'DATA 2'!$A$68:$A$100,$A7)</f>
        <v>5442231.5299999993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2348397.1323000002</v>
      </c>
      <c r="M7" s="43">
        <f>SUMIFS('DATA 2'!$J$101:$J$133,'DATA 2'!$A$101:$A$133,$J7)</f>
        <v>2479614.4737</v>
      </c>
      <c r="N7" s="43">
        <f>SUMIFS('DATA 2'!$O$101:$O$133,'DATA 2'!$A$101:$A$133,$J7)</f>
        <v>2827674.1298999996</v>
      </c>
      <c r="O7" s="43">
        <f>SUMIFS('DATA 2'!$T$101:$T$133,'DATA 2'!$A$101:$A$133,$J7)</f>
        <v>3229152.9166000001</v>
      </c>
      <c r="P7" s="43">
        <f>SUMIFS('DATA 2'!AD$101:$AD$133,'DATA 2'!$A$101:$A$133,$J7)</f>
        <v>4215118.3433999997</v>
      </c>
      <c r="Q7" s="43">
        <f>SUMIFS('DATA 2'!$AN$101:$AN$133,'DATA 2'!$A$101:$A$133,$J7)</f>
        <v>5445359.4134999998</v>
      </c>
      <c r="R7" s="45"/>
      <c r="S7" s="40" t="s">
        <v>236</v>
      </c>
      <c r="T7" s="47">
        <f t="shared" si="7"/>
        <v>-154.00329999998212</v>
      </c>
      <c r="U7" s="47">
        <f t="shared" si="8"/>
        <v>-596.88650000002235</v>
      </c>
      <c r="V7" s="47">
        <f t="shared" si="9"/>
        <v>-1474.193100000266</v>
      </c>
      <c r="W7" s="47">
        <f t="shared" si="10"/>
        <v>-1240.5508000003174</v>
      </c>
      <c r="X7" s="47">
        <f t="shared" si="11"/>
        <v>-2821.2697999998927</v>
      </c>
      <c r="Y7" s="47">
        <f t="shared" si="12"/>
        <v>3127.8835000004619</v>
      </c>
      <c r="Z7" s="47"/>
      <c r="AA7" s="40" t="s">
        <v>236</v>
      </c>
      <c r="AB7" s="48">
        <f t="shared" si="1"/>
        <v>-6.5573747859093423E-5</v>
      </c>
      <c r="AC7" s="48">
        <f t="shared" si="2"/>
        <v>-2.4065952990071082E-4</v>
      </c>
      <c r="AD7" s="48">
        <f t="shared" si="3"/>
        <v>-5.2107310458615608E-4</v>
      </c>
      <c r="AE7" s="48">
        <f t="shared" si="4"/>
        <v>-3.8402467455422862E-4</v>
      </c>
      <c r="AF7" s="48">
        <f t="shared" si="5"/>
        <v>-6.6887391919290273E-4</v>
      </c>
      <c r="AG7" s="48">
        <f t="shared" si="6"/>
        <v>5.7474282061664717E-4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429104.45174000005</v>
      </c>
      <c r="D8" s="43">
        <f>SUMIFS('DATA 2'!$J$68:$J$100,'DATA 2'!$A$68:$A$100,$A8)</f>
        <v>453735.85963000002</v>
      </c>
      <c r="E8" s="43">
        <f>SUMIFS('DATA 2'!$O$68:$O$100,'DATA 2'!$A$68:$A$100,$A8)</f>
        <v>511475.54521999997</v>
      </c>
      <c r="F8" s="43">
        <f>SUMIFS('DATA 2'!$T$68:$T$100,'DATA 2'!$A$68:$A$100,$A8)</f>
        <v>580273.15798999998</v>
      </c>
      <c r="G8" s="43">
        <f>SUMIFS('DATA 2'!$AD$68:$AD$100,'DATA 2'!$A$68:$A$100,$A8)</f>
        <v>750994.21230999986</v>
      </c>
      <c r="H8" s="43">
        <f>SUMIFS('DATA 2'!$AN$68:$AN$100,'DATA 2'!$A$68:$A$100,$A8)</f>
        <v>965042.89160999993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428610.75496000005</v>
      </c>
      <c r="M8" s="43">
        <f>SUMIFS('DATA 2'!$J$101:$J$133,'DATA 2'!$A$101:$A$133,$J8)</f>
        <v>451835.07493</v>
      </c>
      <c r="N8" s="43">
        <f>SUMIFS('DATA 2'!$O$101:$O$133,'DATA 2'!$A$101:$A$133,$J8)</f>
        <v>505932.04956999997</v>
      </c>
      <c r="O8" s="43">
        <f>SUMIFS('DATA 2'!$T$101:$T$133,'DATA 2'!$A$101:$A$133,$J8)</f>
        <v>567555.78412999993</v>
      </c>
      <c r="P8" s="43">
        <f>SUMIFS('DATA 2'!AD$101:$AD$133,'DATA 2'!$A$101:$A$133,$J8)</f>
        <v>726938.24471</v>
      </c>
      <c r="Q8" s="43">
        <f>SUMIFS('DATA 2'!$AN$101:$AN$133,'DATA 2'!$A$101:$A$133,$J8)</f>
        <v>924667.04677999998</v>
      </c>
      <c r="R8" s="45"/>
      <c r="S8" s="41" t="s">
        <v>237</v>
      </c>
      <c r="T8" s="47">
        <f t="shared" si="7"/>
        <v>-493.6967799999984</v>
      </c>
      <c r="U8" s="47">
        <f t="shared" si="8"/>
        <v>-1900.7847000000183</v>
      </c>
      <c r="V8" s="47">
        <f t="shared" si="9"/>
        <v>-5543.4956499999971</v>
      </c>
      <c r="W8" s="47">
        <f t="shared" si="10"/>
        <v>-12717.373860000051</v>
      </c>
      <c r="X8" s="47">
        <f t="shared" si="11"/>
        <v>-24055.967599999858</v>
      </c>
      <c r="Y8" s="47">
        <f t="shared" si="12"/>
        <v>-40375.844829999958</v>
      </c>
      <c r="Z8" s="47"/>
      <c r="AA8" s="41" t="s">
        <v>237</v>
      </c>
      <c r="AB8" s="48">
        <f t="shared" si="1"/>
        <v>-1.1505282175425791E-3</v>
      </c>
      <c r="AC8" s="48">
        <f t="shared" si="2"/>
        <v>-4.1891877392058463E-3</v>
      </c>
      <c r="AD8" s="48">
        <f t="shared" si="3"/>
        <v>-1.0838241831514273E-2</v>
      </c>
      <c r="AE8" s="48">
        <f t="shared" si="4"/>
        <v>-2.1916184963736041E-2</v>
      </c>
      <c r="AF8" s="48">
        <f t="shared" si="5"/>
        <v>-3.2032161108146995E-2</v>
      </c>
      <c r="AG8" s="48">
        <f t="shared" si="6"/>
        <v>-4.1838394107685861E-2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38694.512236500006</v>
      </c>
      <c r="D9" s="43">
        <f t="shared" si="13"/>
        <v>40302.141822599995</v>
      </c>
      <c r="E9" s="43">
        <f t="shared" si="13"/>
        <v>55000.072060231003</v>
      </c>
      <c r="F9" s="43">
        <f t="shared" si="13"/>
        <v>71052.518651053004</v>
      </c>
      <c r="G9" s="43">
        <f t="shared" si="13"/>
        <v>142336.82619532503</v>
      </c>
      <c r="H9" s="43">
        <f>SUM(H10:H21)</f>
        <v>208492.61354328072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39897.234735699996</v>
      </c>
      <c r="M9" s="43">
        <f t="shared" si="14"/>
        <v>43286.511522400004</v>
      </c>
      <c r="N9" s="43">
        <f t="shared" si="14"/>
        <v>73062.531883012009</v>
      </c>
      <c r="O9" s="43">
        <f t="shared" si="14"/>
        <v>110818.37319091699</v>
      </c>
      <c r="P9" s="43">
        <f t="shared" si="14"/>
        <v>212527.4309977761</v>
      </c>
      <c r="Q9" s="43">
        <f t="shared" si="14"/>
        <v>370745.55620577326</v>
      </c>
      <c r="R9" s="43"/>
      <c r="S9" s="40" t="s">
        <v>239</v>
      </c>
      <c r="T9" s="47">
        <f t="shared" si="7"/>
        <v>1202.7224991999901</v>
      </c>
      <c r="U9" s="47">
        <f t="shared" si="8"/>
        <v>2984.3696998000087</v>
      </c>
      <c r="V9" s="47">
        <f t="shared" si="9"/>
        <v>18062.459822781006</v>
      </c>
      <c r="W9" s="47">
        <f t="shared" si="10"/>
        <v>39765.854539863984</v>
      </c>
      <c r="X9" s="47">
        <f t="shared" si="11"/>
        <v>70190.604802451067</v>
      </c>
      <c r="Y9" s="47">
        <f t="shared" si="12"/>
        <v>162252.94266249254</v>
      </c>
      <c r="Z9" s="47"/>
      <c r="AA9" s="40" t="s">
        <v>239</v>
      </c>
      <c r="AB9" s="48">
        <f t="shared" si="1"/>
        <v>3.1082508337331616E-2</v>
      </c>
      <c r="AC9" s="48">
        <f t="shared" si="2"/>
        <v>7.4049903177267007E-2</v>
      </c>
      <c r="AD9" s="48">
        <f t="shared" si="3"/>
        <v>0.32840793013872172</v>
      </c>
      <c r="AE9" s="48">
        <f t="shared" si="4"/>
        <v>0.55966847192509261</v>
      </c>
      <c r="AF9" s="48">
        <f t="shared" si="5"/>
        <v>0.49313032107467647</v>
      </c>
      <c r="AG9" s="48">
        <f t="shared" si="6"/>
        <v>0.77821914122061053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12264.9288</v>
      </c>
      <c r="D10" s="43">
        <f>SUMIFS('DATA 2'!$J$68:$J$100,'DATA 2'!$A$68:$A$100,$A10)</f>
        <v>13059.01526</v>
      </c>
      <c r="E10" s="43">
        <f>SUMIFS('DATA 2'!$O$68:$O$100,'DATA 2'!$A$68:$A$100,$A10)</f>
        <v>12715.962320000001</v>
      </c>
      <c r="F10" s="43">
        <f>SUMIFS('DATA 2'!$T$68:$T$100,'DATA 2'!$A$68:$A$100,$A10)</f>
        <v>13900.83418</v>
      </c>
      <c r="G10" s="43">
        <f>SUMIFS('DATA 2'!$AD$68:$AD$100,'DATA 2'!$A$68:$A$100,$A10)</f>
        <v>16086.66101</v>
      </c>
      <c r="H10" s="43">
        <f>SUMIFS('DATA 2'!$AN$68:$AN$100,'DATA 2'!$A$68:$A$100,$A10)</f>
        <v>19858.888900000002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12500.44054</v>
      </c>
      <c r="M10" s="43">
        <f>SUMIFS('DATA 2'!$J$101:$J$133,'DATA 2'!$A$101:$A$133,$J10)</f>
        <v>13728.338449999999</v>
      </c>
      <c r="N10" s="43">
        <f>SUMIFS('DATA 2'!$O$101:$O$133,'DATA 2'!$A$101:$A$133,$J10)</f>
        <v>12479.98647</v>
      </c>
      <c r="O10" s="43">
        <f>SUMIFS('DATA 2'!$T$101:$T$133,'DATA 2'!$A$101:$A$133,$J10)</f>
        <v>14698.08404</v>
      </c>
      <c r="P10" s="43">
        <f>SUMIFS('DATA 2'!AD$101:$AD$133,'DATA 2'!$A$101:$A$133,$J10)</f>
        <v>18645.392540000001</v>
      </c>
      <c r="Q10" s="43">
        <f>SUMIFS('DATA 2'!$AN$101:$AN$133,'DATA 2'!$A$101:$A$133,$J10)</f>
        <v>23604.69873</v>
      </c>
      <c r="R10" s="45"/>
      <c r="S10" s="42" t="s">
        <v>440</v>
      </c>
      <c r="T10" s="47">
        <f t="shared" si="7"/>
        <v>235.51173999999992</v>
      </c>
      <c r="U10" s="47">
        <f t="shared" si="8"/>
        <v>669.32318999999916</v>
      </c>
      <c r="V10" s="47">
        <f t="shared" si="9"/>
        <v>-235.97585000000072</v>
      </c>
      <c r="W10" s="47">
        <f t="shared" si="10"/>
        <v>797.2498599999999</v>
      </c>
      <c r="X10" s="47">
        <f t="shared" si="11"/>
        <v>2558.7315300000009</v>
      </c>
      <c r="Y10" s="47">
        <f t="shared" si="12"/>
        <v>3745.8098299999983</v>
      </c>
      <c r="Z10" s="47"/>
      <c r="AA10" s="42" t="s">
        <v>440</v>
      </c>
      <c r="AB10" s="48">
        <f t="shared" si="1"/>
        <v>1.9202047059580174E-2</v>
      </c>
      <c r="AC10" s="48">
        <f t="shared" si="2"/>
        <v>5.1253726002614242E-2</v>
      </c>
      <c r="AD10" s="48">
        <f t="shared" si="3"/>
        <v>-1.8557451183136342E-2</v>
      </c>
      <c r="AE10" s="48">
        <f t="shared" si="4"/>
        <v>5.7352663133486859E-2</v>
      </c>
      <c r="AF10" s="48">
        <f t="shared" si="5"/>
        <v>0.1590592061590288</v>
      </c>
      <c r="AG10" s="48">
        <f t="shared" si="6"/>
        <v>0.18862131959457207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2260.0771060000002</v>
      </c>
      <c r="D11" s="43">
        <f>SUMIFS('DATA 2'!$J$68:$J$100,'DATA 2'!$A$68:$A$100,$A11)</f>
        <v>3264.4244560000002</v>
      </c>
      <c r="E11" s="43">
        <f>SUMIFS('DATA 2'!$O$68:$O$100,'DATA 2'!$A$68:$A$100,$A11)</f>
        <v>7255.9394570000004</v>
      </c>
      <c r="F11" s="43">
        <f>SUMIFS('DATA 2'!$T$68:$T$100,'DATA 2'!$A$68:$A$100,$A11)</f>
        <v>13830.077429999999</v>
      </c>
      <c r="G11" s="43">
        <f>SUMIFS('DATA 2'!$AD$68:$AD$100,'DATA 2'!$A$68:$A$100,$A11)</f>
        <v>32794.4378</v>
      </c>
      <c r="H11" s="43">
        <f>SUMIFS('DATA 2'!$AN$68:$AN$100,'DATA 2'!$A$68:$A$100,$A11)</f>
        <v>49980.684549999998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3154.3589219999999</v>
      </c>
      <c r="M11" s="43">
        <f>SUMIFS('DATA 2'!$J$101:$J$133,'DATA 2'!$A$101:$A$133,$J11)</f>
        <v>5643.7617600000003</v>
      </c>
      <c r="N11" s="43">
        <f>SUMIFS('DATA 2'!$O$101:$O$133,'DATA 2'!$A$101:$A$133,$J11)</f>
        <v>18597.70091</v>
      </c>
      <c r="O11" s="43">
        <f>SUMIFS('DATA 2'!$T$101:$T$133,'DATA 2'!$A$101:$A$133,$J11)</f>
        <v>42323.995569999999</v>
      </c>
      <c r="P11" s="43">
        <f>SUMIFS('DATA 2'!AD$101:$AD$133,'DATA 2'!$A$101:$A$133,$J11)</f>
        <v>115058.63</v>
      </c>
      <c r="Q11" s="43">
        <f>SUMIFS('DATA 2'!$AN$101:$AN$133,'DATA 2'!$A$101:$A$133,$J11)</f>
        <v>223686.3217</v>
      </c>
      <c r="R11" s="45"/>
      <c r="S11" s="42" t="s">
        <v>441</v>
      </c>
      <c r="T11" s="47">
        <f t="shared" si="7"/>
        <v>894.28181599999971</v>
      </c>
      <c r="U11" s="47">
        <f t="shared" si="8"/>
        <v>2379.3373040000001</v>
      </c>
      <c r="V11" s="47">
        <f t="shared" si="9"/>
        <v>11341.761452999999</v>
      </c>
      <c r="W11" s="47">
        <f t="shared" si="10"/>
        <v>28493.918140000002</v>
      </c>
      <c r="X11" s="47">
        <f t="shared" si="11"/>
        <v>82264.192200000005</v>
      </c>
      <c r="Y11" s="47">
        <f t="shared" si="12"/>
        <v>173705.63715</v>
      </c>
      <c r="Z11" s="47"/>
      <c r="AA11" s="42" t="s">
        <v>441</v>
      </c>
      <c r="AB11" s="48">
        <f t="shared" si="1"/>
        <v>0.39568641867389442</v>
      </c>
      <c r="AC11" s="48">
        <f t="shared" si="2"/>
        <v>0.72886885148369318</v>
      </c>
      <c r="AD11" s="48">
        <f t="shared" si="3"/>
        <v>1.563100342858883</v>
      </c>
      <c r="AE11" s="48">
        <f t="shared" si="4"/>
        <v>2.0602862336975361</v>
      </c>
      <c r="AF11" s="48">
        <f t="shared" si="5"/>
        <v>2.508480026451315</v>
      </c>
      <c r="AG11" s="48">
        <f t="shared" si="6"/>
        <v>3.4754553426779751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668.44733240000005</v>
      </c>
      <c r="D12" s="43">
        <f>SUMIFS('DATA 2'!$J$68:$J$100,'DATA 2'!$A$68:$A$100,$A12)</f>
        <v>852.46700810000004</v>
      </c>
      <c r="E12" s="43">
        <f>SUMIFS('DATA 2'!$O$68:$O$100,'DATA 2'!$A$68:$A$100,$A12)</f>
        <v>1472.3581240000001</v>
      </c>
      <c r="F12" s="43">
        <f>SUMIFS('DATA 2'!$T$68:$T$100,'DATA 2'!$A$68:$A$100,$A12)</f>
        <v>1715.9315389999999</v>
      </c>
      <c r="G12" s="43">
        <f>SUMIFS('DATA 2'!$AD$68:$AD$100,'DATA 2'!$A$68:$A$100,$A12)</f>
        <v>2277.1914550000001</v>
      </c>
      <c r="H12" s="43">
        <f>SUMIFS('DATA 2'!$AN$68:$AN$100,'DATA 2'!$A$68:$A$100,$A12)</f>
        <v>2912.7203039999999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681.28752489999999</v>
      </c>
      <c r="M12" s="43">
        <f>SUMIFS('DATA 2'!$J$101:$J$133,'DATA 2'!$A$101:$A$133,$J12)</f>
        <v>896.16091229999995</v>
      </c>
      <c r="N12" s="43">
        <f>SUMIFS('DATA 2'!$O$101:$O$133,'DATA 2'!$A$101:$A$133,$J12)</f>
        <v>1444.199748</v>
      </c>
      <c r="O12" s="43">
        <f>SUMIFS('DATA 2'!$T$101:$T$133,'DATA 2'!$A$101:$A$133,$J12)</f>
        <v>1570.586597</v>
      </c>
      <c r="P12" s="43">
        <f>SUMIFS('DATA 2'!AD$101:$AD$133,'DATA 2'!$A$101:$A$133,$J12)</f>
        <v>1758.1498899999999</v>
      </c>
      <c r="Q12" s="43">
        <f>SUMIFS('DATA 2'!$AN$101:$AN$133,'DATA 2'!$A$101:$A$133,$J12)</f>
        <v>1608.8502719999999</v>
      </c>
      <c r="R12" s="45"/>
      <c r="S12" s="42" t="s">
        <v>442</v>
      </c>
      <c r="T12" s="47">
        <f t="shared" si="7"/>
        <v>12.840192499999944</v>
      </c>
      <c r="U12" s="47">
        <f t="shared" si="8"/>
        <v>43.693904199999906</v>
      </c>
      <c r="V12" s="47">
        <f t="shared" si="9"/>
        <v>-28.158376000000089</v>
      </c>
      <c r="W12" s="47">
        <f t="shared" si="10"/>
        <v>-145.34494199999995</v>
      </c>
      <c r="X12" s="47">
        <f t="shared" si="11"/>
        <v>-519.04156500000022</v>
      </c>
      <c r="Y12" s="47">
        <f t="shared" si="12"/>
        <v>-1303.870032</v>
      </c>
      <c r="Z12" s="47"/>
      <c r="AA12" s="42" t="s">
        <v>442</v>
      </c>
      <c r="AB12" s="48">
        <f t="shared" si="1"/>
        <v>1.9208981587073515E-2</v>
      </c>
      <c r="AC12" s="48">
        <f t="shared" si="2"/>
        <v>5.1255830178561279E-2</v>
      </c>
      <c r="AD12" s="48">
        <f t="shared" si="3"/>
        <v>-1.9124678664115602E-2</v>
      </c>
      <c r="AE12" s="48">
        <f t="shared" si="4"/>
        <v>-8.4703228943914133E-2</v>
      </c>
      <c r="AF12" s="48">
        <f t="shared" si="5"/>
        <v>-0.22793057819549922</v>
      </c>
      <c r="AG12" s="48">
        <f t="shared" si="6"/>
        <v>-0.44764683729138455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141.68559279999999</v>
      </c>
      <c r="D13" s="43">
        <f>SUMIFS('DATA 2'!$J$68:$J$100,'DATA 2'!$A$68:$A$100,$A13)</f>
        <v>485.85139859999998</v>
      </c>
      <c r="E13" s="43">
        <f>SUMIFS('DATA 2'!$O$68:$O$100,'DATA 2'!$A$68:$A$100,$A13)</f>
        <v>9252.2661100000005</v>
      </c>
      <c r="F13" s="43">
        <f>SUMIFS('DATA 2'!$T$68:$T$100,'DATA 2'!$A$68:$A$100,$A13)</f>
        <v>14257.16912</v>
      </c>
      <c r="G13" s="43">
        <f>SUMIFS('DATA 2'!$AD$68:$AD$100,'DATA 2'!$A$68:$A$100,$A13)</f>
        <v>63271.009789999996</v>
      </c>
      <c r="H13" s="43">
        <f>SUMIFS('DATA 2'!$AN$68:$AN$100,'DATA 2'!$A$68:$A$100,$A13)</f>
        <v>101234.3521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171.9192583</v>
      </c>
      <c r="M13" s="43">
        <f>SUMIFS('DATA 2'!$J$101:$J$133,'DATA 2'!$A$101:$A$133,$J13)</f>
        <v>712.86488450000002</v>
      </c>
      <c r="N13" s="43">
        <f>SUMIFS('DATA 2'!$O$101:$O$133,'DATA 2'!$A$101:$A$133,$J13)</f>
        <v>18666.591560000001</v>
      </c>
      <c r="O13" s="43">
        <f>SUMIFS('DATA 2'!$T$101:$T$133,'DATA 2'!$A$101:$A$133,$J13)</f>
        <v>31845.07504</v>
      </c>
      <c r="P13" s="43">
        <f>SUMIFS('DATA 2'!AD$101:$AD$133,'DATA 2'!$A$101:$A$133,$J13)</f>
        <v>61425.972529999999</v>
      </c>
      <c r="Q13" s="43">
        <f>SUMIFS('DATA 2'!$AN$101:$AN$133,'DATA 2'!$A$101:$A$133,$J13)</f>
        <v>95083.197719999996</v>
      </c>
      <c r="R13" s="45"/>
      <c r="S13" s="42" t="s">
        <v>125</v>
      </c>
      <c r="T13" s="47">
        <f t="shared" si="7"/>
        <v>30.233665500000001</v>
      </c>
      <c r="U13" s="47">
        <f t="shared" si="8"/>
        <v>227.01348590000003</v>
      </c>
      <c r="V13" s="47">
        <f t="shared" si="9"/>
        <v>9414.3254500000003</v>
      </c>
      <c r="W13" s="47">
        <f t="shared" si="10"/>
        <v>17587.905919999997</v>
      </c>
      <c r="X13" s="47">
        <f t="shared" si="11"/>
        <v>-1845.0372599999973</v>
      </c>
      <c r="Y13" s="47">
        <f t="shared" si="12"/>
        <v>-6151.1543800000072</v>
      </c>
      <c r="Z13" s="47"/>
      <c r="AA13" s="42" t="s">
        <v>125</v>
      </c>
      <c r="AB13" s="48">
        <f t="shared" si="1"/>
        <v>0.21338560189868505</v>
      </c>
      <c r="AC13" s="48">
        <f t="shared" si="2"/>
        <v>0.46724880602206431</v>
      </c>
      <c r="AD13" s="48">
        <f t="shared" si="3"/>
        <v>1.0175156375825423</v>
      </c>
      <c r="AE13" s="48">
        <f t="shared" si="4"/>
        <v>1.2336183832825292</v>
      </c>
      <c r="AF13" s="48">
        <f t="shared" si="5"/>
        <v>-2.916086318400446E-2</v>
      </c>
      <c r="AG13" s="48">
        <f t="shared" si="6"/>
        <v>-6.0761532547013775E-2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999.87297230000001</v>
      </c>
      <c r="D14" s="43">
        <f>SUMIFS('DATA 2'!$J$68:$J$100,'DATA 2'!$A$68:$A$100,$A14)</f>
        <v>1340.0044949999999</v>
      </c>
      <c r="E14" s="43">
        <f>SUMIFS('DATA 2'!$O$68:$O$100,'DATA 2'!$A$68:$A$100,$A14)</f>
        <v>2214.2200939999998</v>
      </c>
      <c r="F14" s="43">
        <f>SUMIFS('DATA 2'!$T$68:$T$100,'DATA 2'!$A$68:$A$100,$A14)</f>
        <v>2643.6059100000002</v>
      </c>
      <c r="G14" s="43">
        <f>SUMIFS('DATA 2'!$AD$68:$AD$100,'DATA 2'!$A$68:$A$100,$A14)</f>
        <v>3340.6625560000002</v>
      </c>
      <c r="H14" s="43">
        <f>SUMIFS('DATA 2'!$AN$68:$AN$100,'DATA 2'!$A$68:$A$100,$A14)</f>
        <v>1.2028797950000001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1019.115918</v>
      </c>
      <c r="M14" s="43">
        <f>SUMIFS('DATA 2'!$J$101:$J$133,'DATA 2'!$A$101:$A$133,$J14)</f>
        <v>1408.518648</v>
      </c>
      <c r="N14" s="43">
        <f>SUMIFS('DATA 2'!$O$101:$O$133,'DATA 2'!$A$101:$A$133,$J14)</f>
        <v>2166.2905289999999</v>
      </c>
      <c r="O14" s="43">
        <f>SUMIFS('DATA 2'!$T$101:$T$133,'DATA 2'!$A$101:$A$133,$J14)</f>
        <v>3415.0050809999998</v>
      </c>
      <c r="P14" s="43">
        <f>SUMIFS('DATA 2'!AD$101:$AD$133,'DATA 2'!$A$101:$A$133,$J14)</f>
        <v>4432.2292520000001</v>
      </c>
      <c r="Q14" s="43">
        <f>SUMIFS('DATA 2'!$AN$101:$AN$133,'DATA 2'!$A$101:$A$133,$J14)</f>
        <v>3042.8472539999998</v>
      </c>
      <c r="R14" s="45"/>
      <c r="S14" s="42" t="s">
        <v>443</v>
      </c>
      <c r="T14" s="47">
        <f t="shared" si="7"/>
        <v>19.24294569999995</v>
      </c>
      <c r="U14" s="47">
        <f t="shared" si="8"/>
        <v>68.514153000000078</v>
      </c>
      <c r="V14" s="47">
        <f t="shared" si="9"/>
        <v>-47.929564999999911</v>
      </c>
      <c r="W14" s="47">
        <f t="shared" si="10"/>
        <v>771.39917099999957</v>
      </c>
      <c r="X14" s="47">
        <f t="shared" si="11"/>
        <v>1091.5666959999999</v>
      </c>
      <c r="Y14" s="47">
        <f t="shared" si="12"/>
        <v>3041.6443742049996</v>
      </c>
      <c r="Z14" s="47"/>
      <c r="AA14" s="42" t="s">
        <v>443</v>
      </c>
      <c r="AB14" s="48">
        <f t="shared" si="1"/>
        <v>1.9245390397677697E-2</v>
      </c>
      <c r="AC14" s="48">
        <f t="shared" si="2"/>
        <v>5.1129793411625934E-2</v>
      </c>
      <c r="AD14" s="48">
        <f t="shared" si="3"/>
        <v>-2.1646251485964441E-2</v>
      </c>
      <c r="AE14" s="48">
        <f t="shared" si="4"/>
        <v>0.29179809595750195</v>
      </c>
      <c r="AF14" s="48">
        <f t="shared" si="5"/>
        <v>0.32675155832171399</v>
      </c>
      <c r="AG14" s="48">
        <f t="shared" si="6"/>
        <v>2528.6353523005178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732.74545680000006</v>
      </c>
      <c r="D15" s="43">
        <f>SUMIFS('DATA 2'!$J$68:$J$100,'DATA 2'!$A$68:$A$100,$A15)</f>
        <v>814.33267130000002</v>
      </c>
      <c r="E15" s="43">
        <f>SUMIFS('DATA 2'!$O$68:$O$100,'DATA 2'!$A$68:$A$100,$A15)</f>
        <v>888.40718149999998</v>
      </c>
      <c r="F15" s="43">
        <f>SUMIFS('DATA 2'!$T$68:$T$100,'DATA 2'!$A$68:$A$100,$A15)</f>
        <v>891.84176190000005</v>
      </c>
      <c r="G15" s="43">
        <f>SUMIFS('DATA 2'!$AD$68:$AD$100,'DATA 2'!$A$68:$A$100,$A15)</f>
        <v>359.5481886</v>
      </c>
      <c r="H15" s="43">
        <f>SUMIFS('DATA 2'!$AN$68:$AN$100,'DATA 2'!$A$68:$A$100,$A15)</f>
        <v>30.865775899999999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752.91923059999999</v>
      </c>
      <c r="M15" s="43">
        <f>SUMIFS('DATA 2'!$J$101:$J$133,'DATA 2'!$A$101:$A$133,$J15)</f>
        <v>883.58454859999995</v>
      </c>
      <c r="N15" s="43">
        <f>SUMIFS('DATA 2'!$O$101:$O$133,'DATA 2'!$A$101:$A$133,$J15)</f>
        <v>964.72853699999996</v>
      </c>
      <c r="O15" s="43">
        <f>SUMIFS('DATA 2'!$T$101:$T$133,'DATA 2'!$A$101:$A$133,$J15)</f>
        <v>900.89150940000002</v>
      </c>
      <c r="P15" s="43">
        <f>SUMIFS('DATA 2'!AD$101:$AD$133,'DATA 2'!$A$101:$A$133,$J15)</f>
        <v>455.43431500000003</v>
      </c>
      <c r="Q15" s="43">
        <f>SUMIFS('DATA 2'!$AN$101:$AN$133,'DATA 2'!$A$101:$A$133,$J15)</f>
        <v>1547.0150880000001</v>
      </c>
      <c r="R15" s="45"/>
      <c r="S15" s="42" t="s">
        <v>444</v>
      </c>
      <c r="T15" s="47">
        <f t="shared" si="7"/>
        <v>20.173773799999935</v>
      </c>
      <c r="U15" s="47">
        <f t="shared" si="8"/>
        <v>69.251877299999933</v>
      </c>
      <c r="V15" s="47">
        <f t="shared" si="9"/>
        <v>76.321355499999981</v>
      </c>
      <c r="W15" s="47">
        <f t="shared" si="10"/>
        <v>9.0497474999999667</v>
      </c>
      <c r="X15" s="47">
        <f t="shared" si="11"/>
        <v>95.886126400000023</v>
      </c>
      <c r="Y15" s="47">
        <f t="shared" si="12"/>
        <v>1516.1493121000001</v>
      </c>
      <c r="Z15" s="47"/>
      <c r="AA15" s="42" t="s">
        <v>444</v>
      </c>
      <c r="AB15" s="48">
        <f t="shared" si="1"/>
        <v>2.7531762377758895E-2</v>
      </c>
      <c r="AC15" s="48">
        <f t="shared" si="2"/>
        <v>8.5041261072635432E-2</v>
      </c>
      <c r="AD15" s="48">
        <f t="shared" si="3"/>
        <v>8.5908080314184065E-2</v>
      </c>
      <c r="AE15" s="48">
        <f t="shared" si="4"/>
        <v>1.0147256931229753E-2</v>
      </c>
      <c r="AF15" s="48">
        <f t="shared" si="5"/>
        <v>0.26668504929300041</v>
      </c>
      <c r="AG15" s="48">
        <f t="shared" si="6"/>
        <v>49.120725719388126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525.12741019999999</v>
      </c>
      <c r="D16" s="43">
        <f>SUMIFS('DATA 2'!$J$68:$J$100,'DATA 2'!$A$68:$A$100,$A16)</f>
        <v>1090.1784359999999</v>
      </c>
      <c r="E16" s="43">
        <f>SUMIFS('DATA 2'!$O$68:$O$100,'DATA 2'!$A$68:$A$100,$A16)</f>
        <v>2680.931705</v>
      </c>
      <c r="F16" s="43">
        <f>SUMIFS('DATA 2'!$T$68:$T$100,'DATA 2'!$A$68:$A$100,$A16)</f>
        <v>3132.5044560000001</v>
      </c>
      <c r="G16" s="43">
        <f>SUMIFS('DATA 2'!$AD$68:$AD$100,'DATA 2'!$A$68:$A$100,$A16)</f>
        <v>1380.0195389999999</v>
      </c>
      <c r="H16" s="43">
        <f>SUMIFS('DATA 2'!$AN$68:$AN$100,'DATA 2'!$A$68:$A$100,$A16)</f>
        <v>732.76824899999997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535.26061600000003</v>
      </c>
      <c r="M16" s="43">
        <f>SUMIFS('DATA 2'!$J$101:$J$133,'DATA 2'!$A$101:$A$133,$J16)</f>
        <v>1144.1562859999999</v>
      </c>
      <c r="N16" s="43">
        <f>SUMIFS('DATA 2'!$O$101:$O$133,'DATA 2'!$A$101:$A$133,$J16)</f>
        <v>2605.392085</v>
      </c>
      <c r="O16" s="43">
        <f>SUMIFS('DATA 2'!$T$101:$T$133,'DATA 2'!$A$101:$A$133,$J16)</f>
        <v>2882.4047759999999</v>
      </c>
      <c r="P16" s="43">
        <f>SUMIFS('DATA 2'!AD$101:$AD$133,'DATA 2'!$A$101:$A$133,$J16)</f>
        <v>1086.9807949999999</v>
      </c>
      <c r="Q16" s="43">
        <f>SUMIFS('DATA 2'!$AN$101:$AN$133,'DATA 2'!$A$101:$A$133,$J16)</f>
        <v>439.0961034</v>
      </c>
      <c r="R16" s="45"/>
      <c r="S16" s="42" t="s">
        <v>445</v>
      </c>
      <c r="T16" s="47">
        <f t="shared" si="7"/>
        <v>10.133205800000042</v>
      </c>
      <c r="U16" s="47">
        <f t="shared" si="8"/>
        <v>53.977849999999989</v>
      </c>
      <c r="V16" s="47">
        <f t="shared" si="9"/>
        <v>-75.539620000000014</v>
      </c>
      <c r="W16" s="47">
        <f t="shared" si="10"/>
        <v>-250.09968000000026</v>
      </c>
      <c r="X16" s="47">
        <f t="shared" si="11"/>
        <v>-293.03874399999995</v>
      </c>
      <c r="Y16" s="47">
        <f t="shared" si="12"/>
        <v>-293.67214559999996</v>
      </c>
      <c r="Z16" s="47"/>
      <c r="AA16" s="42" t="s">
        <v>445</v>
      </c>
      <c r="AB16" s="48">
        <f t="shared" si="1"/>
        <v>1.929666134955843E-2</v>
      </c>
      <c r="AC16" s="48">
        <f t="shared" si="2"/>
        <v>4.9512857911638175E-2</v>
      </c>
      <c r="AD16" s="48">
        <f t="shared" si="3"/>
        <v>-2.8176629736265557E-2</v>
      </c>
      <c r="AE16" s="48">
        <f t="shared" si="4"/>
        <v>-7.9840167352662306E-2</v>
      </c>
      <c r="AF16" s="48">
        <f t="shared" si="5"/>
        <v>-0.21234390942924175</v>
      </c>
      <c r="AG16" s="48">
        <f t="shared" si="6"/>
        <v>-0.40077083853015028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2373.5745360000001</v>
      </c>
      <c r="D17" s="43">
        <f>SUMIFS('DATA 2'!$J$68:$J$100,'DATA 2'!$A$68:$A$100,$A17)</f>
        <v>2438.4298549999999</v>
      </c>
      <c r="E17" s="43">
        <f>SUMIFS('DATA 2'!$O$68:$O$100,'DATA 2'!$A$68:$A$100,$A17)</f>
        <v>2192.86274</v>
      </c>
      <c r="F17" s="43">
        <f>SUMIFS('DATA 2'!$T$68:$T$100,'DATA 2'!$A$68:$A$100,$A17)</f>
        <v>2029.252933</v>
      </c>
      <c r="G17" s="43">
        <f>SUMIFS('DATA 2'!$AD$68:$AD$100,'DATA 2'!$A$68:$A$100,$A17)</f>
        <v>2068.502579</v>
      </c>
      <c r="H17" s="43">
        <f>SUMIFS('DATA 2'!$AN$68:$AN$100,'DATA 2'!$A$68:$A$100,$A17)</f>
        <v>2378.8438649999998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2419.1516670000001</v>
      </c>
      <c r="M17" s="43">
        <f>SUMIFS('DATA 2'!$J$101:$J$133,'DATA 2'!$A$101:$A$133,$J17)</f>
        <v>2563.4549189999998</v>
      </c>
      <c r="N17" s="43">
        <f>SUMIFS('DATA 2'!$O$101:$O$133,'DATA 2'!$A$101:$A$133,$J17)</f>
        <v>2152.8488160000002</v>
      </c>
      <c r="O17" s="43">
        <f>SUMIFS('DATA 2'!$T$101:$T$133,'DATA 2'!$A$101:$A$133,$J17)</f>
        <v>1891.9299120000001</v>
      </c>
      <c r="P17" s="43">
        <f>SUMIFS('DATA 2'!AD$101:$AD$133,'DATA 2'!$A$101:$A$133,$J17)</f>
        <v>1750.267122</v>
      </c>
      <c r="Q17" s="43">
        <f>SUMIFS('DATA 2'!$AN$101:$AN$133,'DATA 2'!$A$101:$A$133,$J17)</f>
        <v>17879.669890000001</v>
      </c>
      <c r="R17" s="45"/>
      <c r="S17" s="42" t="s">
        <v>446</v>
      </c>
      <c r="T17" s="47">
        <f t="shared" si="7"/>
        <v>45.577131000000008</v>
      </c>
      <c r="U17" s="47">
        <f t="shared" si="8"/>
        <v>125.02506399999993</v>
      </c>
      <c r="V17" s="47">
        <f t="shared" si="9"/>
        <v>-40.013923999999861</v>
      </c>
      <c r="W17" s="47">
        <f t="shared" si="10"/>
        <v>-137.32302099999993</v>
      </c>
      <c r="X17" s="47">
        <f t="shared" si="11"/>
        <v>-318.235457</v>
      </c>
      <c r="Y17" s="47">
        <f t="shared" si="12"/>
        <v>15500.826025000002</v>
      </c>
      <c r="Z17" s="47"/>
      <c r="AA17" s="42" t="s">
        <v>446</v>
      </c>
      <c r="AB17" s="48">
        <f t="shared" si="1"/>
        <v>1.9201895836314264E-2</v>
      </c>
      <c r="AC17" s="48">
        <f t="shared" si="2"/>
        <v>5.1272774463303028E-2</v>
      </c>
      <c r="AD17" s="48">
        <f t="shared" si="3"/>
        <v>-1.8247345476808063E-2</v>
      </c>
      <c r="AE17" s="48">
        <f t="shared" si="4"/>
        <v>-6.7671712464638323E-2</v>
      </c>
      <c r="AF17" s="48">
        <f t="shared" si="5"/>
        <v>-0.15384822829365208</v>
      </c>
      <c r="AG17" s="48">
        <f t="shared" si="6"/>
        <v>6.5161174522902128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2565.2591040000002</v>
      </c>
      <c r="D18" s="43">
        <f>SUMIFS('DATA 2'!$J$68:$J$100,'DATA 2'!$A$68:$A$100,$A18)</f>
        <v>2631.7035810000002</v>
      </c>
      <c r="E18" s="43">
        <f>SUMIFS('DATA 2'!$O$68:$O$100,'DATA 2'!$A$68:$A$100,$A18)</f>
        <v>2456.1094560000001</v>
      </c>
      <c r="F18" s="43">
        <f>SUMIFS('DATA 2'!$T$68:$T$100,'DATA 2'!$A$68:$A$100,$A18)</f>
        <v>1892.4366150000001</v>
      </c>
      <c r="G18" s="43">
        <f>SUMIFS('DATA 2'!$AD$68:$AD$100,'DATA 2'!$A$68:$A$100,$A18)</f>
        <v>1359.197921</v>
      </c>
      <c r="H18" s="43">
        <f>SUMIFS('DATA 2'!$AN$68:$AN$100,'DATA 2'!$A$68:$A$100,$A18)</f>
        <v>24.997361009999999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2018.584836</v>
      </c>
      <c r="M18" s="43">
        <f>SUMIFS('DATA 2'!$J$101:$J$133,'DATA 2'!$A$101:$A$133,$J18)</f>
        <v>1008.763726</v>
      </c>
      <c r="N18" s="43">
        <f>SUMIFS('DATA 2'!$O$101:$O$133,'DATA 2'!$A$101:$A$133,$J18)</f>
        <v>89.521255179999997</v>
      </c>
      <c r="O18" s="43">
        <f>SUMIFS('DATA 2'!$T$101:$T$133,'DATA 2'!$A$101:$A$133,$J18)</f>
        <v>19.080143509999999</v>
      </c>
      <c r="P18" s="43">
        <f>SUMIFS('DATA 2'!AD$101:$AD$133,'DATA 2'!$A$101:$A$133,$J18)</f>
        <v>0.22605577530000001</v>
      </c>
      <c r="Q18" s="43">
        <f>SUMIFS('DATA 2'!$AN$101:$AN$133,'DATA 2'!$A$101:$A$133,$J18)</f>
        <v>2.2602281799999999E-2</v>
      </c>
      <c r="R18" s="45"/>
      <c r="S18" s="42" t="s">
        <v>449</v>
      </c>
      <c r="T18" s="47">
        <f t="shared" si="7"/>
        <v>-546.67426800000021</v>
      </c>
      <c r="U18" s="47">
        <f t="shared" si="8"/>
        <v>-1622.9398550000001</v>
      </c>
      <c r="V18" s="47">
        <f t="shared" si="9"/>
        <v>-2366.5882008200001</v>
      </c>
      <c r="W18" s="47">
        <f t="shared" si="10"/>
        <v>-1873.3564714900001</v>
      </c>
      <c r="X18" s="47">
        <f t="shared" si="11"/>
        <v>-1358.9718652247</v>
      </c>
      <c r="Y18" s="47">
        <f t="shared" si="12"/>
        <v>-24.974758728199998</v>
      </c>
      <c r="Z18" s="47"/>
      <c r="AA18" s="42" t="s">
        <v>449</v>
      </c>
      <c r="AB18" s="48">
        <f t="shared" si="1"/>
        <v>-0.21310684255932388</v>
      </c>
      <c r="AC18" s="48">
        <f t="shared" si="2"/>
        <v>-0.61668793807823596</v>
      </c>
      <c r="AD18" s="48">
        <f t="shared" si="3"/>
        <v>-0.96355160192013856</v>
      </c>
      <c r="AE18" s="48">
        <f t="shared" si="4"/>
        <v>-0.98991768423905702</v>
      </c>
      <c r="AF18" s="48">
        <f t="shared" si="5"/>
        <v>-0.99983368443123155</v>
      </c>
      <c r="AG18" s="48">
        <f t="shared" si="6"/>
        <v>-0.99909581328241182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12731.59259</v>
      </c>
      <c r="D19" s="43">
        <f>SUMIFS('DATA 2'!$J$68:$J$100,'DATA 2'!$A$68:$A$100,$A19)</f>
        <v>13454.288769999999</v>
      </c>
      <c r="E19" s="43">
        <f>SUMIFS('DATA 2'!$O$68:$O$100,'DATA 2'!$A$68:$A$100,$A19)</f>
        <v>13848.82732</v>
      </c>
      <c r="F19" s="43">
        <f>SUMIFS('DATA 2'!$T$68:$T$100,'DATA 2'!$A$68:$A$100,$A19)</f>
        <v>16753.186989999998</v>
      </c>
      <c r="G19" s="43">
        <f>SUMIFS('DATA 2'!$AD$68:$AD$100,'DATA 2'!$A$68:$A$100,$A19)</f>
        <v>19395.441180000002</v>
      </c>
      <c r="H19" s="43">
        <f>SUMIFS('DATA 2'!$AN$68:$AN$100,'DATA 2'!$A$68:$A$100,$A19)</f>
        <v>31331.428220000002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13147.376109999999</v>
      </c>
      <c r="M19" s="43">
        <f>SUMIFS('DATA 2'!$J$101:$J$133,'DATA 2'!$A$101:$A$133,$J19)</f>
        <v>14381.13301</v>
      </c>
      <c r="N19" s="43">
        <f>SUMIFS('DATA 2'!$O$101:$O$133,'DATA 2'!$A$101:$A$133,$J19)</f>
        <v>13873.42662</v>
      </c>
      <c r="O19" s="43">
        <f>SUMIFS('DATA 2'!$T$101:$T$133,'DATA 2'!$A$101:$A$133,$J19)</f>
        <v>11266.08898</v>
      </c>
      <c r="P19" s="43">
        <f>SUMIFS('DATA 2'!AD$101:$AD$133,'DATA 2'!$A$101:$A$133,$J19)</f>
        <v>7910.5095730000003</v>
      </c>
      <c r="Q19" s="43">
        <f>SUMIFS('DATA 2'!$AN$101:$AN$133,'DATA 2'!$A$101:$A$133,$J19)</f>
        <v>3849.339841</v>
      </c>
      <c r="R19" s="45"/>
      <c r="S19" s="42" t="s">
        <v>450</v>
      </c>
      <c r="T19" s="47">
        <f t="shared" si="7"/>
        <v>415.78351999999904</v>
      </c>
      <c r="U19" s="47">
        <f t="shared" si="8"/>
        <v>926.84424000000035</v>
      </c>
      <c r="V19" s="47">
        <f t="shared" si="9"/>
        <v>24.599299999999857</v>
      </c>
      <c r="W19" s="47">
        <f t="shared" si="10"/>
        <v>-5487.0980099999979</v>
      </c>
      <c r="X19" s="47">
        <f t="shared" si="11"/>
        <v>-11484.931607000002</v>
      </c>
      <c r="Y19" s="47">
        <f t="shared" si="12"/>
        <v>-27482.088379000001</v>
      </c>
      <c r="Z19" s="47"/>
      <c r="AA19" s="42" t="s">
        <v>450</v>
      </c>
      <c r="AB19" s="48">
        <f t="shared" si="1"/>
        <v>3.2657620565597956E-2</v>
      </c>
      <c r="AC19" s="48">
        <f t="shared" si="2"/>
        <v>6.8888386138006297E-2</v>
      </c>
      <c r="AD19" s="48">
        <f t="shared" si="3"/>
        <v>1.7762731407933163E-3</v>
      </c>
      <c r="AE19" s="48">
        <f t="shared" si="4"/>
        <v>-0.32752562323068768</v>
      </c>
      <c r="AF19" s="48">
        <f t="shared" si="5"/>
        <v>-0.59214593266601834</v>
      </c>
      <c r="AG19" s="48">
        <f t="shared" si="6"/>
        <v>-0.87714125848425817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631.65051900000003</v>
      </c>
      <c r="D20" s="43">
        <f>SUMIFS('DATA 2'!$J$68:$J$100,'DATA 2'!$A$68:$A$100,$A20)</f>
        <v>270.6623343</v>
      </c>
      <c r="E20" s="43">
        <f>SUMIFS('DATA 2'!$O$68:$O$100,'DATA 2'!$A$68:$A$100,$A20)</f>
        <v>15.92124696</v>
      </c>
      <c r="F20" s="43">
        <f>SUMIFS('DATA 2'!$T$68:$T$100,'DATA 2'!$A$68:$A$100,$A20)</f>
        <v>4.5069482980000002</v>
      </c>
      <c r="G20" s="43">
        <f>SUMIFS('DATA 2'!$AD$68:$AD$100,'DATA 2'!$A$68:$A$100,$A20)</f>
        <v>4.0617561059999998</v>
      </c>
      <c r="H20" s="43">
        <f>SUMIFS('DATA 2'!$AN$68:$AN$100,'DATA 2'!$A$68:$A$100,$A20)</f>
        <v>5.8515743279999999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643.74595490000002</v>
      </c>
      <c r="M20" s="43">
        <f>SUMIFS('DATA 2'!$J$101:$J$133,'DATA 2'!$A$101:$A$133,$J20)</f>
        <v>284.465463</v>
      </c>
      <c r="N20" s="43">
        <f>SUMIFS('DATA 2'!$O$101:$O$133,'DATA 2'!$A$101:$A$133,$J20)</f>
        <v>15.63431885</v>
      </c>
      <c r="O20" s="43">
        <f>SUMIFS('DATA 2'!$T$101:$T$133,'DATA 2'!$A$101:$A$133,$J20)</f>
        <v>4.1082389939999997</v>
      </c>
      <c r="P20" s="43">
        <f>SUMIFS('DATA 2'!AD$101:$AD$133,'DATA 2'!$A$101:$A$133,$J20)</f>
        <v>3.553666846</v>
      </c>
      <c r="Q20" s="43">
        <f>SUMIFS('DATA 2'!$AN$101:$AN$133,'DATA 2'!$A$101:$A$133,$J20)</f>
        <v>4.488560208</v>
      </c>
      <c r="R20" s="45"/>
      <c r="S20" s="42" t="s">
        <v>447</v>
      </c>
      <c r="T20" s="47">
        <f t="shared" si="7"/>
        <v>12.095435899999984</v>
      </c>
      <c r="U20" s="47">
        <f t="shared" si="8"/>
        <v>13.803128700000002</v>
      </c>
      <c r="V20" s="47">
        <f t="shared" si="9"/>
        <v>-0.28692810999999985</v>
      </c>
      <c r="W20" s="47">
        <f t="shared" si="10"/>
        <v>-0.39870930400000049</v>
      </c>
      <c r="X20" s="47">
        <f t="shared" si="11"/>
        <v>-0.50808925999999976</v>
      </c>
      <c r="Y20" s="47">
        <f t="shared" si="12"/>
        <v>-1.3630141199999999</v>
      </c>
      <c r="Z20" s="47"/>
      <c r="AA20" s="42" t="s">
        <v>447</v>
      </c>
      <c r="AB20" s="48">
        <f t="shared" si="1"/>
        <v>1.9148936850632126E-2</v>
      </c>
      <c r="AC20" s="48">
        <f t="shared" si="2"/>
        <v>5.0997597193190192E-2</v>
      </c>
      <c r="AD20" s="48">
        <f t="shared" si="3"/>
        <v>-1.8021710907497934E-2</v>
      </c>
      <c r="AE20" s="48">
        <f t="shared" si="4"/>
        <v>-8.8465471009936292E-2</v>
      </c>
      <c r="AF20" s="48">
        <f t="shared" si="5"/>
        <v>-0.1250910312535638</v>
      </c>
      <c r="AG20" s="48">
        <f t="shared" si="6"/>
        <v>-0.23293118118280187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2799.5508169999998</v>
      </c>
      <c r="D21" s="43">
        <f>SUMIFS('DATA 2'!$J$68:$J$100,'DATA 2'!$A$68:$A$100,$A21)</f>
        <v>600.78355729999998</v>
      </c>
      <c r="E21" s="43">
        <f>SUMIFS('DATA 2'!$O$68:$O$100,'DATA 2'!$A$68:$A$100,$A21)</f>
        <v>6.2663057709999999</v>
      </c>
      <c r="F21" s="43">
        <f>SUMIFS('DATA 2'!$T$68:$T$100,'DATA 2'!$A$68:$A$100,$A21)</f>
        <v>1.170767855</v>
      </c>
      <c r="G21" s="43">
        <f>SUMIFS('DATA 2'!$AD$68:$AD$100,'DATA 2'!$A$68:$A$100,$A21)</f>
        <v>9.2420618999999996E-2</v>
      </c>
      <c r="H21" s="43">
        <f>SUMIFS('DATA 2'!$AN$68:$AN$100,'DATA 2'!$A$68:$A$100,$A21)</f>
        <v>9.7642477600000006E-3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2853.0741579999999</v>
      </c>
      <c r="M21" s="43">
        <f>SUMIFS('DATA 2'!$J$101:$J$133,'DATA 2'!$A$101:$A$133,$J21)</f>
        <v>631.30891499999996</v>
      </c>
      <c r="N21" s="43">
        <f>SUMIFS('DATA 2'!$O$101:$O$133,'DATA 2'!$A$101:$A$133,$J21)</f>
        <v>6.211033982</v>
      </c>
      <c r="O21" s="43">
        <f>SUMIFS('DATA 2'!$T$101:$T$133,'DATA 2'!$A$101:$A$133,$J21)</f>
        <v>1.1233030129999999</v>
      </c>
      <c r="P21" s="43">
        <f>SUMIFS('DATA 2'!AD$101:$AD$133,'DATA 2'!$A$101:$A$133,$J21)</f>
        <v>8.5258154799999999E-2</v>
      </c>
      <c r="Q21" s="43">
        <f>SUMIFS('DATA 2'!$AN$101:$AN$133,'DATA 2'!$A$101:$A$133,$J21)</f>
        <v>8.4448833899999996E-3</v>
      </c>
      <c r="R21" s="45"/>
      <c r="S21" s="42" t="s">
        <v>448</v>
      </c>
      <c r="T21" s="47">
        <f t="shared" si="7"/>
        <v>53.523341000000073</v>
      </c>
      <c r="U21" s="47">
        <f t="shared" si="8"/>
        <v>30.525357699999972</v>
      </c>
      <c r="V21" s="47">
        <f t="shared" si="9"/>
        <v>-5.5271788999999849E-2</v>
      </c>
      <c r="W21" s="47">
        <f t="shared" si="10"/>
        <v>-4.7464842000000118E-2</v>
      </c>
      <c r="X21" s="47">
        <f t="shared" si="11"/>
        <v>-7.1624641999999961E-3</v>
      </c>
      <c r="Y21" s="47">
        <f t="shared" si="12"/>
        <v>-1.3193643700000011E-3</v>
      </c>
      <c r="Z21" s="47"/>
      <c r="AA21" s="42" t="s">
        <v>448</v>
      </c>
      <c r="AB21" s="48">
        <f t="shared" si="1"/>
        <v>1.9118545973512813E-2</v>
      </c>
      <c r="AC21" s="48">
        <f t="shared" si="2"/>
        <v>5.0809242911348917E-2</v>
      </c>
      <c r="AD21" s="48">
        <f t="shared" si="3"/>
        <v>-8.8204742985561468E-3</v>
      </c>
      <c r="AE21" s="48">
        <f t="shared" si="4"/>
        <v>-4.0541634105593083E-2</v>
      </c>
      <c r="AF21" s="48">
        <f t="shared" si="5"/>
        <v>-7.7498552568664336E-2</v>
      </c>
      <c r="AG21" s="48">
        <f t="shared" si="6"/>
        <v>-0.13512196765478235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3977286.3764431793</v>
      </c>
      <c r="D22" s="43">
        <f t="shared" si="15"/>
        <v>4201532.9502720898</v>
      </c>
      <c r="E22" s="43">
        <f t="shared" si="15"/>
        <v>4802871.4286277601</v>
      </c>
      <c r="F22" s="43">
        <f t="shared" si="15"/>
        <v>5496615.8614446344</v>
      </c>
      <c r="G22" s="43">
        <f t="shared" si="15"/>
        <v>7231090.4654954141</v>
      </c>
      <c r="H22" s="43">
        <f t="shared" si="15"/>
        <v>9344021.3815988805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3977823.6464112997</v>
      </c>
      <c r="M22" s="43">
        <f t="shared" si="16"/>
        <v>4201905.2642120216</v>
      </c>
      <c r="N22" s="43">
        <f t="shared" si="16"/>
        <v>4813870.8325598007</v>
      </c>
      <c r="O22" s="43">
        <f t="shared" si="16"/>
        <v>5522896.7013962166</v>
      </c>
      <c r="P22" s="43">
        <f t="shared" si="16"/>
        <v>7274188.1308514159</v>
      </c>
      <c r="Q22" s="43">
        <f t="shared" si="16"/>
        <v>9473560.1666806508</v>
      </c>
      <c r="R22" s="45"/>
      <c r="S22" s="44" t="s">
        <v>240</v>
      </c>
      <c r="T22" s="47">
        <f t="shared" si="7"/>
        <v>537.26996812038124</v>
      </c>
      <c r="U22" s="47">
        <f t="shared" si="8"/>
        <v>372.31393993180245</v>
      </c>
      <c r="V22" s="47">
        <f t="shared" si="9"/>
        <v>10999.403932040557</v>
      </c>
      <c r="W22" s="47">
        <f t="shared" si="10"/>
        <v>26280.839951582253</v>
      </c>
      <c r="X22" s="47">
        <f t="shared" si="11"/>
        <v>43097.665356001817</v>
      </c>
      <c r="Y22" s="47">
        <f t="shared" si="12"/>
        <v>129538.78508177027</v>
      </c>
      <c r="Z22" s="47"/>
      <c r="AA22" s="44" t="s">
        <v>240</v>
      </c>
      <c r="AB22" s="48">
        <f t="shared" si="1"/>
        <v>1.3508455697386346E-4</v>
      </c>
      <c r="AC22" s="48">
        <f t="shared" si="2"/>
        <v>8.8613833174377987E-5</v>
      </c>
      <c r="AD22" s="48">
        <f t="shared" si="3"/>
        <v>2.2901724719255334E-3</v>
      </c>
      <c r="AE22" s="48">
        <f t="shared" si="4"/>
        <v>4.7812764460994917E-3</v>
      </c>
      <c r="AF22" s="48">
        <f t="shared" si="5"/>
        <v>5.960050639893133E-3</v>
      </c>
      <c r="AG22" s="48">
        <f t="shared" si="6"/>
        <v>1.3863280036673586E-2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19966.4592065</v>
      </c>
      <c r="D23" s="43">
        <f t="shared" si="17"/>
        <v>23344.703579999998</v>
      </c>
      <c r="E23" s="43">
        <f t="shared" si="17"/>
        <v>38672.947731499997</v>
      </c>
      <c r="F23" s="43">
        <f t="shared" si="17"/>
        <v>52401.217329900006</v>
      </c>
      <c r="G23" s="43">
        <f t="shared" si="17"/>
        <v>121578.03291760001</v>
      </c>
      <c r="H23" s="43">
        <f>SUM(H10:H17)</f>
        <v>177130.32662369497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21234.453676799996</v>
      </c>
      <c r="M23" s="43">
        <f t="shared" si="18"/>
        <v>26980.840408400003</v>
      </c>
      <c r="N23" s="43">
        <f t="shared" si="18"/>
        <v>59077.738655000001</v>
      </c>
      <c r="O23" s="43">
        <f t="shared" si="18"/>
        <v>99527.972525399993</v>
      </c>
      <c r="P23" s="43">
        <f t="shared" si="18"/>
        <v>204613.05644399999</v>
      </c>
      <c r="Q23" s="43">
        <f t="shared" si="18"/>
        <v>366891.69675740006</v>
      </c>
      <c r="R23" s="45"/>
      <c r="S23" s="44" t="s">
        <v>451</v>
      </c>
      <c r="T23" s="47">
        <f t="shared" si="7"/>
        <v>1267.9944702999965</v>
      </c>
      <c r="U23" s="47">
        <f t="shared" si="8"/>
        <v>3636.1368284000055</v>
      </c>
      <c r="V23" s="47">
        <f t="shared" si="9"/>
        <v>20404.790923500004</v>
      </c>
      <c r="W23" s="47">
        <f t="shared" si="10"/>
        <v>47126.755195499987</v>
      </c>
      <c r="X23" s="47">
        <f t="shared" si="11"/>
        <v>83035.023526399978</v>
      </c>
      <c r="Y23" s="47">
        <f t="shared" si="12"/>
        <v>189761.37013370509</v>
      </c>
      <c r="Z23" s="47"/>
      <c r="AA23" s="44" t="s">
        <v>451</v>
      </c>
      <c r="AB23" s="48">
        <f t="shared" si="1"/>
        <v>6.3506225975570318E-2</v>
      </c>
      <c r="AC23" s="48">
        <f t="shared" si="2"/>
        <v>0.15575853494730918</v>
      </c>
      <c r="AD23" s="48">
        <f t="shared" si="3"/>
        <v>0.52762440207990235</v>
      </c>
      <c r="AE23" s="48">
        <f t="shared" si="4"/>
        <v>0.89934466405248137</v>
      </c>
      <c r="AF23" s="48">
        <f t="shared" si="5"/>
        <v>0.68297719196260798</v>
      </c>
      <c r="AG23" s="48">
        <f t="shared" si="6"/>
        <v>1.0713093220724659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17592.8846705</v>
      </c>
      <c r="D24" s="43">
        <f t="shared" si="19"/>
        <v>20906.273724999999</v>
      </c>
      <c r="E24" s="43">
        <f t="shared" si="19"/>
        <v>36480.0849915</v>
      </c>
      <c r="F24" s="43">
        <f t="shared" si="19"/>
        <v>50371.964396900003</v>
      </c>
      <c r="G24" s="43">
        <f t="shared" si="19"/>
        <v>119509.5303386</v>
      </c>
      <c r="H24" s="43">
        <f>SUM(H10:H16)</f>
        <v>174751.48275869497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18815.302009799998</v>
      </c>
      <c r="M24" s="43">
        <f t="shared" si="20"/>
        <v>24417.385489400003</v>
      </c>
      <c r="N24" s="43">
        <f t="shared" si="20"/>
        <v>56924.889839000003</v>
      </c>
      <c r="O24" s="43">
        <f t="shared" si="20"/>
        <v>97636.042613399986</v>
      </c>
      <c r="P24" s="43">
        <f t="shared" si="20"/>
        <v>202862.789322</v>
      </c>
      <c r="Q24" s="43">
        <f t="shared" si="20"/>
        <v>349012.02686740004</v>
      </c>
      <c r="R24" s="45"/>
      <c r="S24" s="54" t="s">
        <v>454</v>
      </c>
      <c r="T24" s="47">
        <f t="shared" si="7"/>
        <v>1222.4173392999983</v>
      </c>
      <c r="U24" s="47">
        <f t="shared" si="8"/>
        <v>3511.1117644000042</v>
      </c>
      <c r="V24" s="47">
        <f t="shared" si="9"/>
        <v>20444.804847500003</v>
      </c>
      <c r="W24" s="47">
        <f t="shared" si="10"/>
        <v>47264.078216499984</v>
      </c>
      <c r="X24" s="47">
        <f t="shared" si="11"/>
        <v>83353.258983399995</v>
      </c>
      <c r="Y24" s="47">
        <f t="shared" si="12"/>
        <v>174260.54410870507</v>
      </c>
      <c r="Z24" s="47"/>
      <c r="AA24" s="54" t="s">
        <v>454</v>
      </c>
      <c r="AB24" s="48">
        <f t="shared" si="1"/>
        <v>6.9483621486461811E-2</v>
      </c>
      <c r="AC24" s="48">
        <f t="shared" si="2"/>
        <v>0.16794536465871346</v>
      </c>
      <c r="AD24" s="48">
        <f t="shared" si="3"/>
        <v>0.56043742365906546</v>
      </c>
      <c r="AE24" s="48">
        <f t="shared" si="4"/>
        <v>0.93830127100242122</v>
      </c>
      <c r="AF24" s="48">
        <f t="shared" si="5"/>
        <v>0.69746118780016664</v>
      </c>
      <c r="AG24" s="48">
        <f t="shared" si="6"/>
        <v>0.99719064672734237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18728.053030000003</v>
      </c>
      <c r="D25" s="43">
        <f t="shared" si="21"/>
        <v>16957.438242599997</v>
      </c>
      <c r="E25" s="43">
        <f t="shared" si="21"/>
        <v>16327.124328731001</v>
      </c>
      <c r="F25" s="43">
        <f t="shared" si="21"/>
        <v>18651.301321152998</v>
      </c>
      <c r="G25" s="43">
        <f t="shared" si="21"/>
        <v>20758.793277724999</v>
      </c>
      <c r="H25" s="43">
        <f t="shared" si="21"/>
        <v>31362.28691958576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18662.7810589</v>
      </c>
      <c r="M25" s="43">
        <f t="shared" si="22"/>
        <v>16305.671113999999</v>
      </c>
      <c r="N25" s="43">
        <f t="shared" si="22"/>
        <v>13984.793228011999</v>
      </c>
      <c r="O25" s="43">
        <f t="shared" si="22"/>
        <v>11290.400665517001</v>
      </c>
      <c r="P25" s="43">
        <f t="shared" si="22"/>
        <v>7914.3745537760997</v>
      </c>
      <c r="Q25" s="43">
        <f t="shared" si="22"/>
        <v>3853.8594483731899</v>
      </c>
      <c r="R25" s="45"/>
      <c r="S25" s="44" t="s">
        <v>241</v>
      </c>
      <c r="T25" s="47">
        <f t="shared" si="7"/>
        <v>-65.271971100002702</v>
      </c>
      <c r="U25" s="47">
        <f t="shared" si="8"/>
        <v>-651.76712859999861</v>
      </c>
      <c r="V25" s="47">
        <f t="shared" si="9"/>
        <v>-2342.3311007190023</v>
      </c>
      <c r="W25" s="47">
        <f t="shared" si="10"/>
        <v>-7360.9006556359964</v>
      </c>
      <c r="X25" s="47">
        <f t="shared" si="11"/>
        <v>-12844.4187239489</v>
      </c>
      <c r="Y25" s="47">
        <f t="shared" si="12"/>
        <v>-27508.42747121257</v>
      </c>
      <c r="Z25" s="45"/>
      <c r="AA25" s="44" t="s">
        <v>241</v>
      </c>
      <c r="AB25" s="48">
        <f t="shared" si="1"/>
        <v>-3.4852512963010618E-3</v>
      </c>
      <c r="AC25" s="48">
        <f t="shared" si="2"/>
        <v>-3.8435471164662616E-2</v>
      </c>
      <c r="AD25" s="48">
        <f t="shared" si="3"/>
        <v>-0.14346256288360459</v>
      </c>
      <c r="AE25" s="48">
        <f t="shared" si="4"/>
        <v>-0.39465882454473988</v>
      </c>
      <c r="AF25" s="48">
        <f t="shared" si="5"/>
        <v>-0.61874592381684657</v>
      </c>
      <c r="AG25" s="48">
        <f t="shared" si="6"/>
        <v>-0.87711803484692774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66426.867510053067</v>
      </c>
      <c r="C30" s="43">
        <f>AVERAGE(Inversion!U2:AD2)</f>
        <v>89364.247913271</v>
      </c>
      <c r="D30" s="43">
        <f>AVERAGE(Inversion!AE2:AN2)</f>
        <v>115819.83143404301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66423.61999829</v>
      </c>
      <c r="L30" s="43">
        <f>AVERAGE(Inversion!U26:AD26)</f>
        <v>89375.606470611005</v>
      </c>
      <c r="M30" s="43">
        <f>AVERAGE(Inversion!AE26:AN26)</f>
        <v>115842.861810331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-3.2475117630674504</v>
      </c>
      <c r="U30" s="43">
        <f t="shared" ref="U30:U51" si="24">L30-C30</f>
        <v>11.358557340005063</v>
      </c>
      <c r="V30" s="43">
        <f t="shared" ref="V30:V51" si="25">M30-D30</f>
        <v>23.030376287992112</v>
      </c>
      <c r="W30" s="45"/>
      <c r="X30" s="45"/>
      <c r="Y30" s="45"/>
      <c r="Z30" s="45"/>
      <c r="AA30" s="40" t="s">
        <v>234</v>
      </c>
      <c r="AB30" s="48">
        <f t="shared" ref="AB30:AB51" si="26">K30/B30-1</f>
        <v>-4.8888527862223086E-5</v>
      </c>
      <c r="AC30" s="48">
        <f t="shared" ref="AC30:AC51" si="27">L30/C30-1</f>
        <v>1.2710404446103496E-4</v>
      </c>
      <c r="AD30" s="48">
        <f t="shared" ref="AD30:AD51" si="28">M30/D30-1</f>
        <v>1.9884657059887623E-4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1072467.0968271538</v>
      </c>
      <c r="C31" s="43">
        <f>AVERAGE(Inversion!U3:AD3)</f>
        <v>1459001.0722959999</v>
      </c>
      <c r="D31" s="43">
        <f>AVERAGE(Inversion!AE3:AN3)</f>
        <v>1884833.3730330002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1072659.6546120001</v>
      </c>
      <c r="L31" s="43">
        <f>AVERAGE(Inversion!U27:AD27)</f>
        <v>1459681.4131069998</v>
      </c>
      <c r="M31" s="43">
        <f>AVERAGE(Inversion!AE27:AN27)</f>
        <v>1886975.2716759997</v>
      </c>
      <c r="N31" s="43"/>
      <c r="O31" s="43"/>
      <c r="P31" s="43"/>
      <c r="Q31" s="45"/>
      <c r="R31" s="45"/>
      <c r="S31" s="40" t="s">
        <v>233</v>
      </c>
      <c r="T31" s="43">
        <f t="shared" si="23"/>
        <v>192.55778484628536</v>
      </c>
      <c r="U31" s="43">
        <f t="shared" si="24"/>
        <v>680.34081099997275</v>
      </c>
      <c r="V31" s="43">
        <f t="shared" si="25"/>
        <v>2141.8986429995857</v>
      </c>
      <c r="W31" s="45"/>
      <c r="X31" s="45"/>
      <c r="Y31" s="45"/>
      <c r="Z31" s="45"/>
      <c r="AA31" s="40" t="s">
        <v>233</v>
      </c>
      <c r="AB31" s="48">
        <f t="shared" si="26"/>
        <v>1.7954656643159872E-4</v>
      </c>
      <c r="AC31" s="48">
        <f t="shared" si="27"/>
        <v>4.6630590197538346E-4</v>
      </c>
      <c r="AD31" s="48">
        <f t="shared" si="28"/>
        <v>1.1363862045550288E-3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237663.40977326923</v>
      </c>
      <c r="C32" s="43">
        <f>AVERAGE(Inversion!U4:AD4)</f>
        <v>334660.87963800004</v>
      </c>
      <c r="D32" s="43">
        <f>AVERAGE(Inversion!AE4:AN4)</f>
        <v>444363.93205079995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237501.37095967692</v>
      </c>
      <c r="L32" s="43">
        <f>AVERAGE(Inversion!U28:AD28)</f>
        <v>334220.33109410002</v>
      </c>
      <c r="M32" s="43">
        <f>AVERAGE(Inversion!AE28:AN28)</f>
        <v>443990.56853780011</v>
      </c>
      <c r="N32" s="43"/>
      <c r="O32" s="43"/>
      <c r="P32" s="43"/>
      <c r="Q32" s="45"/>
      <c r="R32" s="45"/>
      <c r="S32" s="40" t="s">
        <v>235</v>
      </c>
      <c r="T32" s="43">
        <f t="shared" si="23"/>
        <v>-162.03881359231309</v>
      </c>
      <c r="U32" s="43">
        <f t="shared" si="24"/>
        <v>-440.54854390001856</v>
      </c>
      <c r="V32" s="43">
        <f t="shared" si="25"/>
        <v>-373.36351299984381</v>
      </c>
      <c r="W32" s="45"/>
      <c r="X32" s="45"/>
      <c r="Y32" s="45"/>
      <c r="Z32" s="45"/>
      <c r="AA32" s="40" t="s">
        <v>235</v>
      </c>
      <c r="AB32" s="48">
        <f t="shared" si="26"/>
        <v>-6.8179958264036333E-4</v>
      </c>
      <c r="AC32" s="48">
        <f t="shared" si="27"/>
        <v>-1.3164028743860579E-3</v>
      </c>
      <c r="AD32" s="48">
        <f t="shared" si="28"/>
        <v>-8.4022011254769602E-4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2769201.2466615387</v>
      </c>
      <c r="C33" s="43">
        <f>AVERAGE(Inversion!U5:AD5)</f>
        <v>3754336.8470000001</v>
      </c>
      <c r="D33" s="43">
        <f>AVERAGE(Inversion!AE5:AN5)</f>
        <v>4869474.6114800004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2768132.7800307688</v>
      </c>
      <c r="L33" s="43">
        <f>AVERAGE(Inversion!U29:AD29)</f>
        <v>3752394.2544199997</v>
      </c>
      <c r="M33" s="43">
        <f>AVERAGE(Inversion!AE29:AN29)</f>
        <v>4868796.8757600011</v>
      </c>
      <c r="N33" s="43"/>
      <c r="O33" s="43"/>
      <c r="P33" s="43"/>
      <c r="Q33" s="45"/>
      <c r="R33" s="45"/>
      <c r="S33" s="40" t="s">
        <v>236</v>
      </c>
      <c r="T33" s="43">
        <f t="shared" si="23"/>
        <v>-1068.4666307698935</v>
      </c>
      <c r="U33" s="43">
        <f t="shared" si="24"/>
        <v>-1942.5925800004043</v>
      </c>
      <c r="V33" s="43">
        <f t="shared" si="25"/>
        <v>-677.73571999929845</v>
      </c>
      <c r="W33" s="45"/>
      <c r="X33" s="45"/>
      <c r="Y33" s="45"/>
      <c r="Z33" s="45"/>
      <c r="AA33" s="40" t="s">
        <v>236</v>
      </c>
      <c r="AB33" s="48">
        <f t="shared" si="26"/>
        <v>-3.858392856271875E-4</v>
      </c>
      <c r="AC33" s="48">
        <f t="shared" si="27"/>
        <v>-5.1742628836104476E-4</v>
      </c>
      <c r="AD33" s="48">
        <f t="shared" si="28"/>
        <v>-1.3918046074246071E-4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501772.38922307693</v>
      </c>
      <c r="C34" s="43">
        <f>AVERAGE(Inversion!U6:AD6)</f>
        <v>671117.12653599994</v>
      </c>
      <c r="D34" s="43">
        <f>AVERAGE(Inversion!AE6:AN6)</f>
        <v>863926.85227399995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496280.04667384614</v>
      </c>
      <c r="L34" s="43">
        <f>AVERAGE(Inversion!U30:AD30)</f>
        <v>651851.58925299998</v>
      </c>
      <c r="M34" s="43">
        <f>AVERAGE(Inversion!AE30:AN30)</f>
        <v>831866.59542100003</v>
      </c>
      <c r="N34" s="43"/>
      <c r="O34" s="43"/>
      <c r="P34" s="43"/>
      <c r="Q34" s="45"/>
      <c r="R34" s="45"/>
      <c r="S34" s="41" t="s">
        <v>237</v>
      </c>
      <c r="T34" s="43">
        <f t="shared" si="23"/>
        <v>-5492.342549230787</v>
      </c>
      <c r="U34" s="43">
        <f t="shared" si="24"/>
        <v>-19265.537282999954</v>
      </c>
      <c r="V34" s="43">
        <f t="shared" si="25"/>
        <v>-32060.256852999912</v>
      </c>
      <c r="W34" s="45"/>
      <c r="X34" s="45"/>
      <c r="Y34" s="45"/>
      <c r="Z34" s="45"/>
      <c r="AA34" s="41" t="s">
        <v>237</v>
      </c>
      <c r="AB34" s="48">
        <f t="shared" si="26"/>
        <v>-1.094588436349575E-2</v>
      </c>
      <c r="AC34" s="48">
        <f t="shared" si="27"/>
        <v>-2.8706669106240645E-2</v>
      </c>
      <c r="AD34" s="48">
        <f t="shared" si="28"/>
        <v>-3.7109920554745934E-2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52065.054660075606</v>
      </c>
      <c r="C35" s="43">
        <f>AVERAGE(Inversion!U7:AD7)</f>
        <v>105092.73860327849</v>
      </c>
      <c r="D35" s="43">
        <f>AVERAGE(Inversion!AE7:AN7)</f>
        <v>179384.9386537417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67988.874175887308</v>
      </c>
      <c r="L35" s="43">
        <f>AVERAGE(Inversion!U31:AD31)</f>
        <v>164146.02772785115</v>
      </c>
      <c r="M35" s="43">
        <f>AVERAGE(Inversion!AE31:AN31)</f>
        <v>299262.09269176383</v>
      </c>
      <c r="N35" s="43"/>
      <c r="O35" s="43"/>
      <c r="P35" s="43"/>
      <c r="Q35" s="45"/>
      <c r="R35" s="45"/>
      <c r="S35" s="40" t="s">
        <v>239</v>
      </c>
      <c r="T35" s="43">
        <f t="shared" si="23"/>
        <v>15923.819515811701</v>
      </c>
      <c r="U35" s="43">
        <f t="shared" si="24"/>
        <v>59053.289124572664</v>
      </c>
      <c r="V35" s="43">
        <f t="shared" si="25"/>
        <v>119877.15403802213</v>
      </c>
      <c r="W35" s="45"/>
      <c r="X35" s="45"/>
      <c r="Y35" s="45"/>
      <c r="Z35" s="45"/>
      <c r="AA35" s="40" t="s">
        <v>239</v>
      </c>
      <c r="AB35" s="48">
        <f t="shared" si="26"/>
        <v>0.30584467105193225</v>
      </c>
      <c r="AC35" s="48">
        <f t="shared" si="27"/>
        <v>0.56191597925235182</v>
      </c>
      <c r="AD35" s="48">
        <f t="shared" si="28"/>
        <v>0.66826766470854815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13089.421024615385</v>
      </c>
      <c r="C36" s="43">
        <f>AVERAGE(Inversion!U8:AD8)</f>
        <v>15289.571404000002</v>
      </c>
      <c r="D36" s="43">
        <f>AVERAGE(Inversion!AE8:AN8)</f>
        <v>18326.559224000001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13469.03853</v>
      </c>
      <c r="L36" s="43">
        <f>AVERAGE(Inversion!U32:AD32)</f>
        <v>17086.327474999998</v>
      </c>
      <c r="M36" s="43">
        <f>AVERAGE(Inversion!AE32:AN32)</f>
        <v>21798.088035999997</v>
      </c>
      <c r="N36" s="43"/>
      <c r="O36" s="43"/>
      <c r="P36" s="43"/>
      <c r="Q36" s="45"/>
      <c r="R36" s="45"/>
      <c r="S36" s="42" t="s">
        <v>440</v>
      </c>
      <c r="T36" s="43">
        <f t="shared" si="23"/>
        <v>379.61750538461456</v>
      </c>
      <c r="U36" s="43">
        <f t="shared" si="24"/>
        <v>1796.7560709999962</v>
      </c>
      <c r="V36" s="43">
        <f t="shared" si="25"/>
        <v>3471.5288119999968</v>
      </c>
      <c r="W36" s="45"/>
      <c r="X36" s="45"/>
      <c r="Y36" s="45"/>
      <c r="Z36" s="45"/>
      <c r="AA36" s="42" t="s">
        <v>440</v>
      </c>
      <c r="AB36" s="48">
        <f t="shared" si="26"/>
        <v>2.9001856130284276E-2</v>
      </c>
      <c r="AC36" s="48">
        <f t="shared" si="27"/>
        <v>0.11751513652828338</v>
      </c>
      <c r="AD36" s="48">
        <f t="shared" si="28"/>
        <v>0.18942610937320792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6930.0435291538452</v>
      </c>
      <c r="C37" s="43">
        <f>AVERAGE(Inversion!U9:AD9)</f>
        <v>23515.992063000002</v>
      </c>
      <c r="D37" s="43">
        <f>AVERAGE(Inversion!AE9:AN9)</f>
        <v>42865.845818000002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18021.047835000001</v>
      </c>
      <c r="L37" s="43">
        <f>AVERAGE(Inversion!U33:AD33)</f>
        <v>78958.072925000015</v>
      </c>
      <c r="M37" s="43">
        <f>AVERAGE(Inversion!AE33:AN33)</f>
        <v>175529.78599</v>
      </c>
      <c r="N37" s="43"/>
      <c r="O37" s="43"/>
      <c r="P37" s="43"/>
      <c r="Q37" s="45"/>
      <c r="R37" s="45"/>
      <c r="S37" s="42" t="s">
        <v>441</v>
      </c>
      <c r="T37" s="43">
        <f t="shared" si="23"/>
        <v>11091.004305846156</v>
      </c>
      <c r="U37" s="43">
        <f t="shared" si="24"/>
        <v>55442.080862000017</v>
      </c>
      <c r="V37" s="43">
        <f t="shared" si="25"/>
        <v>132663.940172</v>
      </c>
      <c r="W37" s="45"/>
      <c r="X37" s="45"/>
      <c r="Y37" s="45"/>
      <c r="Z37" s="45"/>
      <c r="AA37" s="42" t="s">
        <v>441</v>
      </c>
      <c r="AB37" s="48">
        <f t="shared" si="26"/>
        <v>1.6004234690861114</v>
      </c>
      <c r="AC37" s="48">
        <f t="shared" si="27"/>
        <v>2.3576330827748677</v>
      </c>
      <c r="AD37" s="48">
        <f t="shared" si="28"/>
        <v>3.0948634662492172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1269.3378154307693</v>
      </c>
      <c r="C38" s="43">
        <f>AVERAGE(Inversion!U10:AD10)</f>
        <v>2049.0073488999997</v>
      </c>
      <c r="D38" s="43">
        <f>AVERAGE(Inversion!AE10:AN10)</f>
        <v>2668.0953048000001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1251.9439348230769</v>
      </c>
      <c r="L38" s="43">
        <f>AVERAGE(Inversion!U34:AD34)</f>
        <v>1711.3197625</v>
      </c>
      <c r="M38" s="43">
        <f>AVERAGE(Inversion!AE34:AN34)</f>
        <v>1737.0916223999998</v>
      </c>
      <c r="N38" s="43"/>
      <c r="O38" s="43"/>
      <c r="P38" s="43"/>
      <c r="Q38" s="45"/>
      <c r="R38" s="45"/>
      <c r="S38" s="42" t="s">
        <v>442</v>
      </c>
      <c r="T38" s="43">
        <f t="shared" si="23"/>
        <v>-17.393880607692381</v>
      </c>
      <c r="U38" s="43">
        <f t="shared" si="24"/>
        <v>-337.68758639999965</v>
      </c>
      <c r="V38" s="43">
        <f t="shared" si="25"/>
        <v>-931.00368240000034</v>
      </c>
      <c r="W38" s="45"/>
      <c r="X38" s="45"/>
      <c r="Y38" s="45"/>
      <c r="Z38" s="45"/>
      <c r="AA38" s="42" t="s">
        <v>442</v>
      </c>
      <c r="AB38" s="48">
        <f t="shared" si="26"/>
        <v>-1.3703113856880944E-2</v>
      </c>
      <c r="AC38" s="48">
        <f t="shared" si="27"/>
        <v>-0.16480545400741764</v>
      </c>
      <c r="AD38" s="48">
        <f t="shared" si="28"/>
        <v>-0.34893944032849611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6315.5592887769244</v>
      </c>
      <c r="C39" s="43">
        <f>AVERAGE(Inversion!U11:AD11)</f>
        <v>36203.954939999996</v>
      </c>
      <c r="D39" s="43">
        <f>AVERAGE(Inversion!AE11:AN11)</f>
        <v>85483.980100000001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13275.960828899999</v>
      </c>
      <c r="L39" s="43">
        <f>AVERAGE(Inversion!U35:AD35)</f>
        <v>48281.310620000004</v>
      </c>
      <c r="M39" s="43">
        <f>AVERAGE(Inversion!AE35:AN35)</f>
        <v>81755.993218000003</v>
      </c>
      <c r="N39" s="43"/>
      <c r="O39" s="43"/>
      <c r="P39" s="43"/>
      <c r="Q39" s="45"/>
      <c r="R39" s="45"/>
      <c r="S39" s="42" t="s">
        <v>125</v>
      </c>
      <c r="T39" s="43">
        <f t="shared" si="23"/>
        <v>6960.4015401230745</v>
      </c>
      <c r="U39" s="43">
        <f t="shared" si="24"/>
        <v>12077.355680000008</v>
      </c>
      <c r="V39" s="43">
        <f t="shared" si="25"/>
        <v>-3727.9868819999974</v>
      </c>
      <c r="W39" s="45"/>
      <c r="X39" s="45"/>
      <c r="Y39" s="45"/>
      <c r="Z39" s="45"/>
      <c r="AA39" s="42" t="s">
        <v>125</v>
      </c>
      <c r="AB39" s="48">
        <f t="shared" si="26"/>
        <v>1.1021037443971222</v>
      </c>
      <c r="AC39" s="48">
        <f t="shared" si="27"/>
        <v>0.33359216417144322</v>
      </c>
      <c r="AD39" s="48">
        <f t="shared" si="28"/>
        <v>-4.3610356907094916E-2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1947.6090097923079</v>
      </c>
      <c r="C40" s="43">
        <f>AVERAGE(Inversion!U12:AD12)</f>
        <v>3098.8476703000001</v>
      </c>
      <c r="D40" s="43">
        <f>AVERAGE(Inversion!AE12:AN12)</f>
        <v>409.61607731419997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2119.7851677692306</v>
      </c>
      <c r="L40" s="43">
        <f>AVERAGE(Inversion!U36:AD36)</f>
        <v>4150.9912890999994</v>
      </c>
      <c r="M40" s="43">
        <f>AVERAGE(Inversion!AE36:AN36)</f>
        <v>3830.4437349</v>
      </c>
      <c r="N40" s="43"/>
      <c r="O40" s="43"/>
      <c r="P40" s="43"/>
      <c r="Q40" s="45"/>
      <c r="R40" s="45"/>
      <c r="S40" s="42" t="s">
        <v>443</v>
      </c>
      <c r="T40" s="43">
        <f t="shared" si="23"/>
        <v>172.1761579769227</v>
      </c>
      <c r="U40" s="43">
        <f t="shared" si="24"/>
        <v>1052.1436187999993</v>
      </c>
      <c r="V40" s="43">
        <f t="shared" si="25"/>
        <v>3420.8276575857999</v>
      </c>
      <c r="W40" s="45"/>
      <c r="X40" s="45"/>
      <c r="Y40" s="45"/>
      <c r="Z40" s="45"/>
      <c r="AA40" s="42" t="s">
        <v>443</v>
      </c>
      <c r="AB40" s="48">
        <f t="shared" si="26"/>
        <v>8.8403861920562488E-2</v>
      </c>
      <c r="AC40" s="48">
        <f t="shared" si="27"/>
        <v>0.33952737621921925</v>
      </c>
      <c r="AD40" s="48">
        <f t="shared" si="28"/>
        <v>8.3513022243065453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857.69067854615378</v>
      </c>
      <c r="C41" s="43">
        <f>AVERAGE(Inversion!U13:AD13)</f>
        <v>595.03530423999996</v>
      </c>
      <c r="D41" s="43">
        <f>AVERAGE(Inversion!AE13:AN13)</f>
        <v>131.27977136600003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919.70078574615388</v>
      </c>
      <c r="L41" s="43">
        <f>AVERAGE(Inversion!U37:AD37)</f>
        <v>661.66659284999992</v>
      </c>
      <c r="M41" s="43">
        <f>AVERAGE(Inversion!AE37:AN37)</f>
        <v>904.61838366999984</v>
      </c>
      <c r="N41" s="43"/>
      <c r="O41" s="43"/>
      <c r="P41" s="43"/>
      <c r="Q41" s="45"/>
      <c r="R41" s="45"/>
      <c r="S41" s="42" t="s">
        <v>444</v>
      </c>
      <c r="T41" s="43">
        <f t="shared" si="23"/>
        <v>62.010107200000107</v>
      </c>
      <c r="U41" s="43">
        <f t="shared" si="24"/>
        <v>66.631288609999956</v>
      </c>
      <c r="V41" s="43">
        <f t="shared" si="25"/>
        <v>773.33861230399975</v>
      </c>
      <c r="W41" s="45"/>
      <c r="X41" s="45"/>
      <c r="Y41" s="45"/>
      <c r="Z41" s="45"/>
      <c r="AA41" s="42" t="s">
        <v>444</v>
      </c>
      <c r="AB41" s="48">
        <f t="shared" si="26"/>
        <v>7.2298917023456033E-2</v>
      </c>
      <c r="AC41" s="48">
        <f t="shared" si="27"/>
        <v>0.11197871476735943</v>
      </c>
      <c r="AD41" s="48">
        <f t="shared" si="28"/>
        <v>5.8907675132064234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2125.3156222307693</v>
      </c>
      <c r="C42" s="43">
        <f>AVERAGE(Inversion!U14:AD14)</f>
        <v>2201.8755949000001</v>
      </c>
      <c r="D42" s="43">
        <f>AVERAGE(Inversion!AE14:AN14)</f>
        <v>1000.9136551700001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2077.3008892692305</v>
      </c>
      <c r="L42" s="43">
        <f>AVERAGE(Inversion!U38:AD38)</f>
        <v>1893.2204953</v>
      </c>
      <c r="M42" s="43">
        <f>AVERAGE(Inversion!AE38:AN38)</f>
        <v>700.15930717000015</v>
      </c>
      <c r="N42" s="43"/>
      <c r="O42" s="43"/>
      <c r="P42" s="43"/>
      <c r="Q42" s="45"/>
      <c r="R42" s="45"/>
      <c r="S42" s="42" t="s">
        <v>445</v>
      </c>
      <c r="T42" s="43">
        <f t="shared" si="23"/>
        <v>-48.014732961538812</v>
      </c>
      <c r="U42" s="43">
        <f t="shared" si="24"/>
        <v>-308.65509960000009</v>
      </c>
      <c r="V42" s="43">
        <f t="shared" si="25"/>
        <v>-300.75434799999994</v>
      </c>
      <c r="W42" s="45"/>
      <c r="X42" s="45"/>
      <c r="Y42" s="45"/>
      <c r="Z42" s="45"/>
      <c r="AA42" s="42" t="s">
        <v>445</v>
      </c>
      <c r="AB42" s="48">
        <f t="shared" si="26"/>
        <v>-2.2591812933244082E-2</v>
      </c>
      <c r="AC42" s="48">
        <f t="shared" si="27"/>
        <v>-0.14017826452816373</v>
      </c>
      <c r="AD42" s="48">
        <f t="shared" si="28"/>
        <v>-0.30047981306531213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2256.0889163076922</v>
      </c>
      <c r="C43" s="43">
        <f>AVERAGE(Inversion!U15:AD15)</f>
        <v>2063.6585046</v>
      </c>
      <c r="D43" s="43">
        <f>AVERAGE(Inversion!AE15:AN15)</f>
        <v>2255.2335866000003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2267.0798344615387</v>
      </c>
      <c r="L43" s="43">
        <f>AVERAGE(Inversion!U39:AD39)</f>
        <v>1831.3933498000001</v>
      </c>
      <c r="M43" s="43">
        <f>AVERAGE(Inversion!AE39:AN39)</f>
        <v>7321.2784653000008</v>
      </c>
      <c r="N43" s="43"/>
      <c r="O43" s="43"/>
      <c r="P43" s="43"/>
      <c r="Q43" s="45"/>
      <c r="R43" s="45"/>
      <c r="S43" s="42" t="s">
        <v>446</v>
      </c>
      <c r="T43" s="43">
        <f t="shared" si="23"/>
        <v>10.990918153846451</v>
      </c>
      <c r="U43" s="43">
        <f t="shared" si="24"/>
        <v>-232.26515479999989</v>
      </c>
      <c r="V43" s="43">
        <f t="shared" si="25"/>
        <v>5066.0448787000005</v>
      </c>
      <c r="W43" s="45"/>
      <c r="X43" s="45"/>
      <c r="Y43" s="45"/>
      <c r="Z43" s="45"/>
      <c r="AA43" s="42" t="s">
        <v>446</v>
      </c>
      <c r="AB43" s="48">
        <f t="shared" si="26"/>
        <v>4.871668875459978E-3</v>
      </c>
      <c r="AC43" s="48">
        <f t="shared" si="27"/>
        <v>-0.11255018903673697</v>
      </c>
      <c r="AD43" s="48">
        <f t="shared" si="28"/>
        <v>2.2463504041448723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2402.3146495384617</v>
      </c>
      <c r="C44" s="43">
        <f>AVERAGE(Inversion!U16:AD16)</f>
        <v>1600.1328687</v>
      </c>
      <c r="D44" s="43">
        <f>AVERAGE(Inversion!AE16:AN16)</f>
        <v>335.90289310700007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483.15496942230772</v>
      </c>
      <c r="L44" s="43">
        <f>AVERAGE(Inversion!U40:AD40)</f>
        <v>3.5902740605100001</v>
      </c>
      <c r="M44" s="43">
        <f>AVERAGE(Inversion!AE40:AN40)</f>
        <v>7.3944400820000006E-2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-1919.159680116154</v>
      </c>
      <c r="U44" s="43">
        <f t="shared" si="24"/>
        <v>-1596.5425946394901</v>
      </c>
      <c r="V44" s="43">
        <f t="shared" si="25"/>
        <v>-335.82894870618009</v>
      </c>
      <c r="W44" s="45"/>
      <c r="X44" s="45"/>
      <c r="Y44" s="45"/>
      <c r="Z44" s="45"/>
      <c r="AA44" s="42" t="s">
        <v>449</v>
      </c>
      <c r="AB44" s="48">
        <f t="shared" si="26"/>
        <v>-0.79887939761965299</v>
      </c>
      <c r="AC44" s="48">
        <f t="shared" si="27"/>
        <v>-0.99775626503852344</v>
      </c>
      <c r="AD44" s="48">
        <f t="shared" si="28"/>
        <v>-0.99977986375724237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14340.044266923076</v>
      </c>
      <c r="C45" s="43">
        <f>AVERAGE(Inversion!U17:AD17)</f>
        <v>18470.388586000001</v>
      </c>
      <c r="D45" s="43">
        <f>AVERAGE(Inversion!AE17:AN17)</f>
        <v>25902.631169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13555.815551538461</v>
      </c>
      <c r="L45" s="43">
        <f>AVERAGE(Inversion!U41:AD41)</f>
        <v>9564.3056856999992</v>
      </c>
      <c r="M45" s="43">
        <f>AVERAGE(Inversion!AE41:AN41)</f>
        <v>5680.5463218000004</v>
      </c>
      <c r="N45" s="43"/>
      <c r="O45" s="43"/>
      <c r="P45" s="43"/>
      <c r="Q45" s="45"/>
      <c r="R45" s="45"/>
      <c r="S45" s="42" t="s">
        <v>450</v>
      </c>
      <c r="T45" s="43">
        <f t="shared" si="23"/>
        <v>-784.2287153846155</v>
      </c>
      <c r="U45" s="43">
        <f t="shared" si="24"/>
        <v>-8906.0829003000017</v>
      </c>
      <c r="V45" s="43">
        <f t="shared" si="25"/>
        <v>-20222.0848472</v>
      </c>
      <c r="W45" s="45"/>
      <c r="X45" s="45"/>
      <c r="Y45" s="45"/>
      <c r="Z45" s="45"/>
      <c r="AA45" s="42" t="s">
        <v>450</v>
      </c>
      <c r="AB45" s="48">
        <f t="shared" si="26"/>
        <v>-5.468802611673429E-2</v>
      </c>
      <c r="AC45" s="48">
        <f t="shared" si="27"/>
        <v>-0.48218167467524453</v>
      </c>
      <c r="AD45" s="48">
        <f t="shared" si="28"/>
        <v>-0.78069616616406057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132.86758486092305</v>
      </c>
      <c r="C46" s="43">
        <f>AVERAGE(Inversion!U18:AD18)</f>
        <v>3.9070661982999999</v>
      </c>
      <c r="D46" s="43">
        <f>AVERAGE(Inversion!AE18:AN18)</f>
        <v>4.8486705132000001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137.23267613884613</v>
      </c>
      <c r="L46" s="43">
        <f>AVERAGE(Inversion!U42:AD42)</f>
        <v>3.4815138259999996</v>
      </c>
      <c r="M46" s="43">
        <f>AVERAGE(Inversion!AE42:AN42)</f>
        <v>3.9843898753000007</v>
      </c>
      <c r="N46" s="43"/>
      <c r="O46" s="43"/>
      <c r="P46" s="43"/>
      <c r="Q46" s="45"/>
      <c r="R46" s="45"/>
      <c r="S46" s="42" t="s">
        <v>447</v>
      </c>
      <c r="T46" s="43">
        <f t="shared" si="23"/>
        <v>4.365091277923085</v>
      </c>
      <c r="U46" s="43">
        <f t="shared" si="24"/>
        <v>-0.42555237230000031</v>
      </c>
      <c r="V46" s="43">
        <f t="shared" si="25"/>
        <v>-0.86428063789999943</v>
      </c>
      <c r="W46" s="45"/>
      <c r="X46" s="45"/>
      <c r="Y46" s="45"/>
      <c r="Z46" s="45"/>
      <c r="AA46" s="42" t="s">
        <v>447</v>
      </c>
      <c r="AB46" s="48">
        <f t="shared" si="26"/>
        <v>3.2852943646805688E-2</v>
      </c>
      <c r="AC46" s="48">
        <f t="shared" si="27"/>
        <v>-0.10891864910944227</v>
      </c>
      <c r="AD46" s="48">
        <f t="shared" si="28"/>
        <v>-0.1782510557372553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398.76227389930767</v>
      </c>
      <c r="C47" s="43">
        <f>AVERAGE(Inversion!U19:AD19)</f>
        <v>0.36725244017000008</v>
      </c>
      <c r="D47" s="43">
        <f>AVERAGE(Inversion!AE19:AN19)</f>
        <v>3.2383871305999998E-2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410.8131728184614</v>
      </c>
      <c r="L47" s="43">
        <f>AVERAGE(Inversion!U43:AD43)</f>
        <v>0.34774471463000001</v>
      </c>
      <c r="M47" s="43">
        <f>AVERAGE(Inversion!AE43:AN43)</f>
        <v>2.9278247698999997E-2</v>
      </c>
      <c r="N47" s="43"/>
      <c r="O47" s="43"/>
      <c r="P47" s="43"/>
      <c r="Q47" s="45"/>
      <c r="R47" s="45"/>
      <c r="S47" s="42" t="s">
        <v>448</v>
      </c>
      <c r="T47" s="43">
        <f t="shared" si="23"/>
        <v>12.050898919153724</v>
      </c>
      <c r="U47" s="43">
        <f t="shared" si="24"/>
        <v>-1.9507725540000076E-2</v>
      </c>
      <c r="V47" s="43">
        <f t="shared" si="25"/>
        <v>-3.1056236070000007E-3</v>
      </c>
      <c r="W47" s="45"/>
      <c r="X47" s="45"/>
      <c r="Y47" s="45"/>
      <c r="Z47" s="45"/>
      <c r="AA47" s="42" t="s">
        <v>448</v>
      </c>
      <c r="AB47" s="48">
        <f t="shared" si="26"/>
        <v>3.0220759856025792E-2</v>
      </c>
      <c r="AC47" s="48">
        <f t="shared" si="27"/>
        <v>-5.311802838115931E-2</v>
      </c>
      <c r="AD47" s="48">
        <f t="shared" si="28"/>
        <v>-9.590031956508549E-2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4699596.064655168</v>
      </c>
      <c r="C48" s="43">
        <f>AVERAGE(Inversion!U20:AD20)</f>
        <v>6413572.9119865503</v>
      </c>
      <c r="D48" s="43">
        <f>AVERAGE(Inversion!AE20:AN20)</f>
        <v>8357803.5389255835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4708986.3464504685</v>
      </c>
      <c r="L48" s="43">
        <f>AVERAGE(Inversion!U44:AD44)</f>
        <v>6451669.2220725622</v>
      </c>
      <c r="M48" s="43">
        <f>AVERAGE(Inversion!AE44:AN44)</f>
        <v>8446734.265896894</v>
      </c>
      <c r="N48" s="43"/>
      <c r="O48" s="43"/>
      <c r="P48" s="43"/>
      <c r="Q48" s="45"/>
      <c r="R48" s="45"/>
      <c r="S48" s="44" t="s">
        <v>240</v>
      </c>
      <c r="T48" s="43">
        <f t="shared" si="23"/>
        <v>9390.2817953005433</v>
      </c>
      <c r="U48" s="43">
        <f t="shared" si="24"/>
        <v>38096.310086011887</v>
      </c>
      <c r="V48" s="43">
        <f t="shared" si="25"/>
        <v>88930.726971310563</v>
      </c>
      <c r="W48" s="45"/>
      <c r="X48" s="45"/>
      <c r="Y48" s="45"/>
      <c r="Z48" s="45"/>
      <c r="AA48" s="44" t="s">
        <v>240</v>
      </c>
      <c r="AB48" s="48">
        <f t="shared" si="26"/>
        <v>1.9981040213057355E-3</v>
      </c>
      <c r="AC48" s="48">
        <f t="shared" si="27"/>
        <v>5.9399511955047224E-3</v>
      </c>
      <c r="AD48" s="48">
        <f t="shared" si="28"/>
        <v>1.0640442379044268E-2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32534.976968546147</v>
      </c>
      <c r="C49" s="43">
        <f>AVERAGE(Inversion!U21:AD21)</f>
        <v>82954.284325340006</v>
      </c>
      <c r="D49" s="43">
        <f>AVERAGE(Inversion!AE21:AN21)</f>
        <v>150886.28995065021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51134.777971507698</v>
      </c>
      <c r="L49" s="43">
        <f>AVERAGE(Inversion!U45:AD45)</f>
        <v>152742.90915975004</v>
      </c>
      <c r="M49" s="43">
        <f>AVERAGE(Inversion!AE45:AN45)</f>
        <v>286256.18029213999</v>
      </c>
      <c r="N49" s="43"/>
      <c r="O49" s="43"/>
      <c r="P49" s="43"/>
      <c r="Q49" s="45"/>
      <c r="R49" s="45"/>
      <c r="S49" s="44" t="s">
        <v>453</v>
      </c>
      <c r="T49" s="43">
        <f t="shared" si="23"/>
        <v>18599.801002961551</v>
      </c>
      <c r="U49" s="43">
        <f t="shared" si="24"/>
        <v>69788.624834410031</v>
      </c>
      <c r="V49" s="43">
        <f t="shared" si="25"/>
        <v>135369.89034148978</v>
      </c>
      <c r="W49" s="45"/>
      <c r="X49" s="45"/>
      <c r="Y49" s="45"/>
      <c r="Z49" s="45"/>
      <c r="AA49" s="44" t="s">
        <v>453</v>
      </c>
      <c r="AB49" s="48">
        <f t="shared" si="26"/>
        <v>0.57168631227073829</v>
      </c>
      <c r="AC49" s="48">
        <f t="shared" si="27"/>
        <v>0.84129018051321713</v>
      </c>
      <c r="AD49" s="48">
        <f t="shared" si="28"/>
        <v>0.89716494709867067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2256.0889163076922</v>
      </c>
      <c r="C50" s="43">
        <f>AVERAGE(Inversion!U22:AD22)</f>
        <v>2063.6585046</v>
      </c>
      <c r="D50" s="43">
        <f>AVERAGE(Inversion!AE22:AN22)</f>
        <v>2255.2335866000003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2267.0798344615387</v>
      </c>
      <c r="L50" s="43">
        <f>AVERAGE(Inversion!U46:AD46)</f>
        <v>1831.3933498000001</v>
      </c>
      <c r="M50" s="43">
        <f>AVERAGE(Inversion!AE46:AN46)</f>
        <v>7321.2784653000008</v>
      </c>
      <c r="N50" s="43"/>
      <c r="O50" s="43"/>
      <c r="P50" s="43"/>
      <c r="Q50" s="45"/>
      <c r="R50" s="45"/>
      <c r="S50" s="44" t="s">
        <v>446</v>
      </c>
      <c r="T50" s="43">
        <f t="shared" si="23"/>
        <v>10.990918153846451</v>
      </c>
      <c r="U50" s="43">
        <f t="shared" si="24"/>
        <v>-232.26515479999989</v>
      </c>
      <c r="V50" s="43">
        <f t="shared" si="25"/>
        <v>5066.0448787000005</v>
      </c>
      <c r="W50" s="45"/>
      <c r="X50" s="45"/>
      <c r="Y50" s="45"/>
      <c r="Z50" s="45"/>
      <c r="AA50" s="44" t="s">
        <v>446</v>
      </c>
      <c r="AB50" s="48">
        <f t="shared" si="26"/>
        <v>4.871668875459978E-3</v>
      </c>
      <c r="AC50" s="48">
        <f t="shared" si="27"/>
        <v>-0.11255018903673697</v>
      </c>
      <c r="AD50" s="48">
        <f t="shared" si="28"/>
        <v>2.2463504041448723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17273.988775221769</v>
      </c>
      <c r="C51" s="43">
        <f>AVERAGE(Inversion!U23:AD23)</f>
        <v>20074.795773338472</v>
      </c>
      <c r="D51" s="43">
        <f>AVERAGE(Inversion!AE23:AN23)</f>
        <v>26243.415116491502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14587.016369918078</v>
      </c>
      <c r="L51" s="43">
        <f>AVERAGE(Inversion!U47:AD47)</f>
        <v>9571.7252183011406</v>
      </c>
      <c r="M51" s="43">
        <f>AVERAGE(Inversion!AE47:AN47)</f>
        <v>5684.6339343238187</v>
      </c>
      <c r="N51" s="45"/>
      <c r="O51" s="45"/>
      <c r="P51" s="45"/>
      <c r="Q51" s="45"/>
      <c r="R51" s="45"/>
      <c r="S51" s="44" t="s">
        <v>241</v>
      </c>
      <c r="T51" s="43">
        <f t="shared" si="23"/>
        <v>-2686.9724053036916</v>
      </c>
      <c r="U51" s="43">
        <f t="shared" si="24"/>
        <v>-10503.070555037331</v>
      </c>
      <c r="V51" s="43">
        <f t="shared" si="25"/>
        <v>-20558.781182167684</v>
      </c>
      <c r="W51" s="45"/>
      <c r="X51" s="45"/>
      <c r="Y51" s="45"/>
      <c r="Z51" s="45"/>
      <c r="AA51" s="44" t="s">
        <v>241</v>
      </c>
      <c r="AB51" s="48">
        <f t="shared" si="26"/>
        <v>-0.155550199798552</v>
      </c>
      <c r="AC51" s="48">
        <f t="shared" si="27"/>
        <v>-0.52319688198206027</v>
      </c>
      <c r="AD51" s="48">
        <f t="shared" si="28"/>
        <v>-0.78338817912644443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H28" workbookViewId="0">
      <selection activeCell="X36" sqref="X36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7">
        <v>2014</v>
      </c>
      <c r="D3" s="118"/>
      <c r="E3" s="119">
        <v>2025</v>
      </c>
      <c r="F3" s="120"/>
      <c r="G3" s="119">
        <v>2030</v>
      </c>
      <c r="H3" s="120"/>
      <c r="I3" s="119">
        <v>2040</v>
      </c>
      <c r="J3" s="120"/>
      <c r="K3" s="119">
        <v>2050</v>
      </c>
      <c r="L3" s="120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11096.23618</v>
      </c>
      <c r="E4" s="113">
        <f>'[1]Main - Capital trajectory'!N96</f>
        <v>13774.074344116949</v>
      </c>
      <c r="F4" s="114">
        <f>'Inversiones por sectores'!E10</f>
        <v>12715.962320000001</v>
      </c>
      <c r="G4" s="113">
        <f>'[1]Main - Capital trajectory'!S96</f>
        <v>20896.520345735102</v>
      </c>
      <c r="H4" s="114">
        <f>'Inversiones por sectores'!F10</f>
        <v>13900.83418</v>
      </c>
      <c r="I4" s="113">
        <f>'[1]Main - Capital trajectory'!AC96</f>
        <v>21902.730995219823</v>
      </c>
      <c r="J4" s="114">
        <f>'Inversiones por sectores'!G10</f>
        <v>16086.66101</v>
      </c>
      <c r="K4" s="113">
        <f>'[1]Main - Capital trajectory'!AM96</f>
        <v>32210.921248774015</v>
      </c>
      <c r="L4" s="114">
        <f>'Inversiones por sectores'!H10</f>
        <v>19858.888900000002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944.27853140000002</v>
      </c>
      <c r="E5" s="113">
        <f>'[1]Main - Capital trajectory'!N97</f>
        <v>20940.472167261898</v>
      </c>
      <c r="F5" s="114">
        <f>'Inversiones por sectores'!E11</f>
        <v>7255.9394570000004</v>
      </c>
      <c r="G5" s="113">
        <f>'[1]Main - Capital trajectory'!S97</f>
        <v>48439.498974079273</v>
      </c>
      <c r="H5" s="114">
        <f>'Inversiones por sectores'!F11</f>
        <v>13830.077429999999</v>
      </c>
      <c r="I5" s="113">
        <f>'[1]Main - Capital trajectory'!AC97</f>
        <v>85199.912016860166</v>
      </c>
      <c r="J5" s="114">
        <f>'Inversiones por sectores'!G11</f>
        <v>32794.4378</v>
      </c>
      <c r="K5" s="113">
        <f>'[1]Main - Capital trajectory'!AM97</f>
        <v>90594.249095126725</v>
      </c>
      <c r="L5" s="114">
        <f>'Inversiones por sectores'!H11</f>
        <v>49980.684549999998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642.28709519999995</v>
      </c>
      <c r="E6" s="113">
        <f>'[1]Main - Capital trajectory'!N98</f>
        <v>4115.9383293566925</v>
      </c>
      <c r="F6" s="114">
        <f>'Inversiones por sectores'!E12</f>
        <v>1472.3581240000001</v>
      </c>
      <c r="G6" s="113">
        <f>'[1]Main - Capital trajectory'!S98</f>
        <v>2334.794906230848</v>
      </c>
      <c r="H6" s="114">
        <f>'Inversiones por sectores'!F12</f>
        <v>1715.9315389999999</v>
      </c>
      <c r="I6" s="113">
        <f>'[1]Main - Capital trajectory'!AC98</f>
        <v>3492.033459329753</v>
      </c>
      <c r="J6" s="114">
        <f>'Inversiones por sectores'!G12</f>
        <v>2277.1914550000001</v>
      </c>
      <c r="K6" s="113">
        <f>'[1]Main - Capital trajectory'!AM98</f>
        <v>4836.060048243603</v>
      </c>
      <c r="L6" s="114">
        <f>'Inversiones por sectores'!H12</f>
        <v>2912.7203039999999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8.821115764</v>
      </c>
      <c r="E7" s="113">
        <f>'[1]Main - Capital trajectory'!N99</f>
        <v>19302.643761081323</v>
      </c>
      <c r="F7" s="114">
        <f>'Inversiones por sectores'!E13</f>
        <v>9252.2661100000005</v>
      </c>
      <c r="G7" s="113">
        <f>'[1]Main - Capital trajectory'!S99</f>
        <v>17686.933719671288</v>
      </c>
      <c r="H7" s="114">
        <f>'Inversiones por sectores'!F13</f>
        <v>14257.16912</v>
      </c>
      <c r="I7" s="113">
        <f>'[1]Main - Capital trajectory'!AC99</f>
        <v>108832.30459387641</v>
      </c>
      <c r="J7" s="114">
        <f>'Inversiones por sectores'!G13</f>
        <v>63271.009789999996</v>
      </c>
      <c r="K7" s="113">
        <f>'[1]Main - Capital trajectory'!AM99</f>
        <v>96433.151328563312</v>
      </c>
      <c r="L7" s="114">
        <f>'Inversiones por sectores'!H13</f>
        <v>101234.3521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354.88078990000002</v>
      </c>
      <c r="E8" s="113">
        <f>'[1]Main - Capital trajectory'!N100</f>
        <v>6344.0447024477053</v>
      </c>
      <c r="F8" s="114">
        <f>'Inversiones por sectores'!E14</f>
        <v>2214.2200939999998</v>
      </c>
      <c r="G8" s="113">
        <f>'[1]Main - Capital trajectory'!S100</f>
        <v>2694.110346778215</v>
      </c>
      <c r="H8" s="114">
        <f>'Inversiones por sectores'!F14</f>
        <v>2643.6059100000002</v>
      </c>
      <c r="I8" s="113">
        <f>'[1]Main - Capital trajectory'!AC100</f>
        <v>4731.9067431094345</v>
      </c>
      <c r="J8" s="114">
        <f>'Inversiones por sectores'!G14</f>
        <v>3340.6625560000002</v>
      </c>
      <c r="K8" s="113">
        <f>'[1]Main - Capital trajectory'!AM100</f>
        <v>-20042.719274630032</v>
      </c>
      <c r="L8" s="114">
        <f>'Inversiones por sectores'!H14</f>
        <v>1.2028797950000001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549.7243575</v>
      </c>
      <c r="E9" s="113">
        <f>'[1]Main - Capital trajectory'!N101</f>
        <v>736.06374663342501</v>
      </c>
      <c r="F9" s="114">
        <f>'Inversiones por sectores'!E15</f>
        <v>888.40718149999998</v>
      </c>
      <c r="G9" s="113">
        <f>'[1]Main - Capital trajectory'!S101</f>
        <v>-1091.7770366230416</v>
      </c>
      <c r="H9" s="114">
        <f>'Inversiones por sectores'!F15</f>
        <v>891.84176190000005</v>
      </c>
      <c r="I9" s="113">
        <f>'[1]Main - Capital trajectory'!AC101</f>
        <v>-1232.0571234255149</v>
      </c>
      <c r="J9" s="114">
        <f>'Inversiones por sectores'!G15</f>
        <v>359.5481886</v>
      </c>
      <c r="K9" s="113">
        <f>'[1]Main - Capital trajectory'!AM101</f>
        <v>-1181.0827380392293</v>
      </c>
      <c r="L9" s="114">
        <f>'Inversiones por sectores'!H15</f>
        <v>30.865775899999999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0.81301318789999999</v>
      </c>
      <c r="E10" s="113">
        <f>'[1]Main - Capital trajectory'!N102</f>
        <v>1245.9900862514453</v>
      </c>
      <c r="F10" s="114">
        <f>'Inversiones por sectores'!E16</f>
        <v>2680.931705</v>
      </c>
      <c r="G10" s="113">
        <f>'[1]Main - Capital trajectory'!S102</f>
        <v>550.33131309882958</v>
      </c>
      <c r="H10" s="114">
        <f>'Inversiones por sectores'!F16</f>
        <v>3132.5044560000001</v>
      </c>
      <c r="I10" s="113">
        <f>'[1]Main - Capital trajectory'!AC102</f>
        <v>-816.76819902244688</v>
      </c>
      <c r="J10" s="114">
        <f>'Inversiones por sectores'!G16</f>
        <v>1380.0195389999999</v>
      </c>
      <c r="K10" s="113">
        <f>'[1]Main - Capital trajectory'!AM102</f>
        <v>29.277483244289609</v>
      </c>
      <c r="L10" s="114">
        <f>'Inversiones por sectores'!H16</f>
        <v>732.76824899999997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2591.2531730000001</v>
      </c>
      <c r="E11" s="113">
        <f>'[1]Main - Capital trajectory'!N103</f>
        <v>3099.1669724876429</v>
      </c>
      <c r="F11" s="114">
        <f>'Inversiones por sectores'!E17</f>
        <v>2192.86274</v>
      </c>
      <c r="G11" s="113">
        <f>'[1]Main - Capital trajectory'!S103</f>
        <v>2679.2827331037151</v>
      </c>
      <c r="H11" s="114">
        <f>'Inversiones por sectores'!F17</f>
        <v>2029.252933</v>
      </c>
      <c r="I11" s="113">
        <f>'[1]Main - Capital trajectory'!AC103</f>
        <v>4261.9556552387212</v>
      </c>
      <c r="J11" s="114">
        <f>'Inversiones por sectores'!G17</f>
        <v>2068.502579</v>
      </c>
      <c r="K11" s="113">
        <f>'[1]Main - Capital trajectory'!AM103</f>
        <v>6267.7808537493611</v>
      </c>
      <c r="L11" s="114">
        <f>'Inversiones por sectores'!H17</f>
        <v>2378.8438649999998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2831.5636370000002</v>
      </c>
      <c r="E12" s="113">
        <f>'[1]Main - Capital trajectory'!N104</f>
        <v>3406.7093550491418</v>
      </c>
      <c r="F12" s="114">
        <f>'Inversiones por sectores'!E18</f>
        <v>2456.1094560000001</v>
      </c>
      <c r="G12" s="113">
        <f>'[1]Main - Capital trajectory'!S104</f>
        <v>-4383.3931426428016</v>
      </c>
      <c r="H12" s="114">
        <f>'Inversiones por sectores'!F18</f>
        <v>1892.4366150000001</v>
      </c>
      <c r="I12" s="113">
        <f>'[1]Main - Capital trajectory'!AC104</f>
        <v>-1635.4486981422242</v>
      </c>
      <c r="J12" s="114">
        <f>'Inversiones por sectores'!G18</f>
        <v>1359.197921</v>
      </c>
      <c r="K12" s="113">
        <f>'[1]Main - Capital trajectory'!AM104</f>
        <v>-21557.458477755496</v>
      </c>
      <c r="L12" s="114">
        <f>'Inversiones por sectores'!H18</f>
        <v>24.997361009999999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12131.304770000001</v>
      </c>
      <c r="E13" s="113">
        <f>'[1]Main - Capital trajectory'!N105</f>
        <v>26502.992342538993</v>
      </c>
      <c r="F13" s="114">
        <f>'Inversiones por sectores'!E19</f>
        <v>13848.82732</v>
      </c>
      <c r="G13" s="113">
        <f>'[1]Main - Capital trajectory'!S105</f>
        <v>80023.840536042029</v>
      </c>
      <c r="H13" s="114">
        <f>'Inversiones por sectores'!F19</f>
        <v>16753.186989999998</v>
      </c>
      <c r="I13" s="113">
        <f>'[1]Main - Capital trajectory'!AC105</f>
        <v>27058.101418748181</v>
      </c>
      <c r="J13" s="114">
        <f>'Inversiones por sectores'!G19</f>
        <v>19395.441180000002</v>
      </c>
      <c r="K13" s="113">
        <f>'[1]Main - Capital trajectory'!AM105</f>
        <v>122396.60438751582</v>
      </c>
      <c r="L13" s="114">
        <f>'Inversiones por sectores'!H19</f>
        <v>31331.428220000002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530.34221530000002</v>
      </c>
      <c r="E14" s="113">
        <f>'[1]Main - Capital trajectory'!N106</f>
        <v>5051.5453798655635</v>
      </c>
      <c r="F14" s="114">
        <f>'Inversiones por sectores'!E20</f>
        <v>15.92124696</v>
      </c>
      <c r="G14" s="113">
        <f>'[1]Main - Capital trajectory'!S106</f>
        <v>-18141.366354265283</v>
      </c>
      <c r="H14" s="114">
        <f>'Inversiones por sectores'!F20</f>
        <v>4.5069482980000002</v>
      </c>
      <c r="I14" s="113">
        <f>'[1]Main - Capital trajectory'!AC106</f>
        <v>832.22950773850903</v>
      </c>
      <c r="J14" s="114">
        <f>'Inversiones por sectores'!G20</f>
        <v>4.0617561059999998</v>
      </c>
      <c r="K14" s="113">
        <f>'[1]Main - Capital trajectory'!AM106</f>
        <v>930.66042348853796</v>
      </c>
      <c r="L14" s="114">
        <f>'Inversiones por sectores'!H20</f>
        <v>5.8515743279999999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5859.4821860000002</v>
      </c>
      <c r="E15" s="113">
        <f>'[1]Main - Capital trajectory'!N107</f>
        <v>-23417.852851394906</v>
      </c>
      <c r="F15" s="114">
        <f>'Inversiones por sectores'!E21</f>
        <v>6.2663057709999999</v>
      </c>
      <c r="G15" s="113">
        <f>'[1]Main - Capital trajectory'!S107</f>
        <v>-97.75472099416217</v>
      </c>
      <c r="H15" s="114">
        <f>'Inversiones por sectores'!F21</f>
        <v>1.170767855</v>
      </c>
      <c r="I15" s="113">
        <f>'[1]Main - Capital trajectory'!AC107</f>
        <v>-313.40160418146991</v>
      </c>
      <c r="J15" s="114">
        <f>'Inversiones por sectores'!G21</f>
        <v>9.2420618999999996E-2</v>
      </c>
      <c r="K15" s="113">
        <f>'[1]Main - Capital trajectory'!AM107</f>
        <v>-191.41833283177886</v>
      </c>
      <c r="L15" s="114">
        <f>'Inversiones por sectores'!H21</f>
        <v>9.7642477600000006E-3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37540.987064251902</v>
      </c>
      <c r="E16" s="115">
        <f t="shared" ref="E16:F16" si="0">SUM(E4:E15)</f>
        <v>81101.788335695863</v>
      </c>
      <c r="F16" s="112">
        <f t="shared" si="0"/>
        <v>55000.072060231003</v>
      </c>
      <c r="G16" s="115">
        <f>SUM(G4:G15)</f>
        <v>151591.02162021401</v>
      </c>
      <c r="H16" s="112">
        <f t="shared" ref="H16:L16" si="1">SUM(H4:H15)</f>
        <v>71052.518651053004</v>
      </c>
      <c r="I16" s="115">
        <f t="shared" si="1"/>
        <v>252313.49876534933</v>
      </c>
      <c r="J16" s="112">
        <f t="shared" si="1"/>
        <v>142336.82619532503</v>
      </c>
      <c r="K16" s="115">
        <f>SUM(K4:K15)</f>
        <v>310726.02604544914</v>
      </c>
      <c r="L16" s="112">
        <f t="shared" si="1"/>
        <v>208492.61354328072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7">
        <v>2014</v>
      </c>
      <c r="D20" s="118"/>
      <c r="E20" s="119">
        <v>2025</v>
      </c>
      <c r="F20" s="120"/>
      <c r="G20" s="119">
        <v>2030</v>
      </c>
      <c r="H20" s="120"/>
      <c r="I20" s="119">
        <v>2040</v>
      </c>
      <c r="J20" s="120"/>
      <c r="K20" s="119">
        <v>2050</v>
      </c>
      <c r="L20" s="120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11095.959349999999</v>
      </c>
      <c r="E21" s="113">
        <f>'[1]CO2Cap - Capital trajectory'!N96</f>
        <v>14768.299420453124</v>
      </c>
      <c r="F21" s="114">
        <f>'Inversiones por sectores'!N10</f>
        <v>12479.98647</v>
      </c>
      <c r="G21" s="113">
        <f>'[1]CO2Cap - Capital trajectory'!S96</f>
        <v>26848.073952858591</v>
      </c>
      <c r="H21" s="114">
        <f>'Inversiones por sectores'!O10</f>
        <v>14698.08404</v>
      </c>
      <c r="I21" s="113">
        <f>'[1]CO2Cap - Capital trajectory'!AC96</f>
        <v>33646.764991778808</v>
      </c>
      <c r="J21" s="114">
        <f>'Inversiones por sectores'!P10</f>
        <v>18645.392540000001</v>
      </c>
      <c r="K21" s="113">
        <f>'[1]CO2Cap - Capital trajectory'!AM96</f>
        <v>36611.433453243539</v>
      </c>
      <c r="L21" s="114">
        <f>'Inversiones por sectores'!Q10</f>
        <v>23604.69873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993.94201020000003</v>
      </c>
      <c r="E22" s="113">
        <f>'[1]CO2Cap - Capital trajectory'!N97</f>
        <v>30698.802080886897</v>
      </c>
      <c r="F22" s="114">
        <f>'Inversiones por sectores'!N11</f>
        <v>18597.70091</v>
      </c>
      <c r="G22" s="113">
        <f>'[1]CO2Cap - Capital trajectory'!S97</f>
        <v>102980.63113553045</v>
      </c>
      <c r="H22" s="114">
        <f>'Inversiones por sectores'!O11</f>
        <v>42323.995569999999</v>
      </c>
      <c r="I22" s="113">
        <f>'[1]CO2Cap - Capital trajectory'!AC97</f>
        <v>246053.8082411924</v>
      </c>
      <c r="J22" s="114">
        <f>'Inversiones por sectores'!P11</f>
        <v>115058.63</v>
      </c>
      <c r="K22" s="113">
        <f>'[1]CO2Cap - Capital trajectory'!AM97</f>
        <v>243886.79207272938</v>
      </c>
      <c r="L22" s="114">
        <f>'Inversiones por sectores'!Q11</f>
        <v>223686.3217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642.27109849999999</v>
      </c>
      <c r="E23" s="113">
        <f>'[1]CO2Cap - Capital trajectory'!N98</f>
        <v>4413.0304603750974</v>
      </c>
      <c r="F23" s="114">
        <f>'Inversiones por sectores'!N12</f>
        <v>1444.199748</v>
      </c>
      <c r="G23" s="113">
        <f>'[1]CO2Cap - Capital trajectory'!S98</f>
        <v>2007.6256223879416</v>
      </c>
      <c r="H23" s="114">
        <f>'Inversiones por sectores'!O12</f>
        <v>1570.586597</v>
      </c>
      <c r="I23" s="113">
        <f>'[1]CO2Cap - Capital trajectory'!AC98</f>
        <v>3466.0456566811599</v>
      </c>
      <c r="J23" s="114">
        <f>'Inversiones por sectores'!P12</f>
        <v>1758.1498899999999</v>
      </c>
      <c r="K23" s="113">
        <f>'[1]CO2Cap - Capital trajectory'!AM98</f>
        <v>3525.6701668724313</v>
      </c>
      <c r="L23" s="114">
        <f>'Inversiones por sectores'!Q12</f>
        <v>1608.8502719999999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9.0005736380000005</v>
      </c>
      <c r="E24" s="113">
        <f>'[1]CO2Cap - Capital trajectory'!N99</f>
        <v>33549.615244044639</v>
      </c>
      <c r="F24" s="114">
        <f>'Inversiones por sectores'!N13</f>
        <v>18666.591560000001</v>
      </c>
      <c r="G24" s="113">
        <f>'[1]CO2Cap - Capital trajectory'!S99</f>
        <v>56465.058787794362</v>
      </c>
      <c r="H24" s="114">
        <f>'Inversiones por sectores'!O13</f>
        <v>31845.07504</v>
      </c>
      <c r="I24" s="113">
        <f>'[1]CO2Cap - Capital trajectory'!AC99</f>
        <v>77388.206659973919</v>
      </c>
      <c r="J24" s="114">
        <f>'Inversiones por sectores'!P13</f>
        <v>61425.972529999999</v>
      </c>
      <c r="K24" s="113">
        <f>'[1]CO2Cap - Capital trajectory'!AM99</f>
        <v>50385.408304892007</v>
      </c>
      <c r="L24" s="114">
        <f>'Inversiones por sectores'!Q13</f>
        <v>95083.197719999996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354.87191139999999</v>
      </c>
      <c r="E25" s="113">
        <f>'[1]CO2Cap - Capital trajectory'!N100</f>
        <v>6801.9635557218744</v>
      </c>
      <c r="F25" s="114">
        <f>'Inversiones por sectores'!N14</f>
        <v>2166.2905289999999</v>
      </c>
      <c r="G25" s="113">
        <f>'[1]CO2Cap - Capital trajectory'!S100</f>
        <v>9337.0190540032727</v>
      </c>
      <c r="H25" s="114">
        <f>'Inversiones por sectores'!O14</f>
        <v>3415.0050809999998</v>
      </c>
      <c r="I25" s="113">
        <f>'[1]CO2Cap - Capital trajectory'!AC100</f>
        <v>9525.278099706351</v>
      </c>
      <c r="J25" s="114">
        <f>'Inversiones por sectores'!P14</f>
        <v>4432.2292520000001</v>
      </c>
      <c r="K25" s="113">
        <f>'[1]CO2Cap - Capital trajectory'!AM100</f>
        <v>3272.2384641983758</v>
      </c>
      <c r="L25" s="114">
        <f>'Inversiones por sectores'!Q14</f>
        <v>3042.8472539999998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549.71046190000004</v>
      </c>
      <c r="E26" s="113">
        <f>'[1]CO2Cap - Capital trajectory'!N101</f>
        <v>812.67100097620448</v>
      </c>
      <c r="F26" s="114">
        <f>'Inversiones por sectores'!N15</f>
        <v>964.72853699999996</v>
      </c>
      <c r="G26" s="113">
        <f>'[1]CO2Cap - Capital trajectory'!S101</f>
        <v>-913.5380445915639</v>
      </c>
      <c r="H26" s="114">
        <f>'Inversiones por sectores'!O15</f>
        <v>900.89150940000002</v>
      </c>
      <c r="I26" s="113">
        <f>'[1]CO2Cap - Capital trajectory'!AC101</f>
        <v>-879.23098809407975</v>
      </c>
      <c r="J26" s="114">
        <f>'Inversiones por sectores'!P15</f>
        <v>455.43431500000003</v>
      </c>
      <c r="K26" s="113">
        <f>'[1]CO2Cap - Capital trajectory'!AM101</f>
        <v>6220.3640377445481</v>
      </c>
      <c r="L26" s="114">
        <f>'Inversiones por sectores'!Q15</f>
        <v>1547.0150880000001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0.81299288859999996</v>
      </c>
      <c r="E27" s="113">
        <f>'[1]CO2Cap - Capital trajectory'!N102</f>
        <v>1335.9267714811547</v>
      </c>
      <c r="F27" s="114">
        <f>'Inversiones por sectores'!N16</f>
        <v>2605.392085</v>
      </c>
      <c r="G27" s="113">
        <f>'[1]CO2Cap - Capital trajectory'!S102</f>
        <v>473.21468880674792</v>
      </c>
      <c r="H27" s="114">
        <f>'Inversiones por sectores'!O16</f>
        <v>2882.4047759999999</v>
      </c>
      <c r="I27" s="113">
        <f>'[1]CO2Cap - Capital trajectory'!AC102</f>
        <v>-810.68978911800207</v>
      </c>
      <c r="J27" s="114">
        <f>'Inversiones por sectores'!P16</f>
        <v>1086.9807949999999</v>
      </c>
      <c r="K27" s="113">
        <f>'[1]CO2Cap - Capital trajectory'!AM102</f>
        <v>21.344389483540134</v>
      </c>
      <c r="L27" s="114">
        <f>'Inversiones por sectores'!Q16</f>
        <v>439.0961034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2591.1888260000001</v>
      </c>
      <c r="E28" s="113">
        <f>'[1]CO2Cap - Capital trajectory'!N103</f>
        <v>3322.8676323520299</v>
      </c>
      <c r="F28" s="114">
        <f>'Inversiones por sectores'!N17</f>
        <v>2152.8488160000002</v>
      </c>
      <c r="G28" s="113">
        <f>'[1]CO2Cap - Capital trajectory'!S103</f>
        <v>2303.841185470179</v>
      </c>
      <c r="H28" s="114">
        <f>'Inversiones por sectores'!O17</f>
        <v>1891.9299120000001</v>
      </c>
      <c r="I28" s="113">
        <f>'[1]CO2Cap - Capital trajectory'!AC103</f>
        <v>4230.2380718434415</v>
      </c>
      <c r="J28" s="114">
        <f>'Inversiones por sectores'!P17</f>
        <v>1750.267122</v>
      </c>
      <c r="K28" s="113">
        <f>'[1]CO2Cap - Capital trajectory'!AM103</f>
        <v>211324.82368020044</v>
      </c>
      <c r="L28" s="114">
        <f>'Inversiones por sectores'!Q17</f>
        <v>17879.669890000001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2831.491888</v>
      </c>
      <c r="E29" s="113">
        <f>'[1]CO2Cap - Capital trajectory'!N104</f>
        <v>3652.6087007300762</v>
      </c>
      <c r="F29" s="114">
        <f>'Inversiones por sectores'!N18</f>
        <v>89.521255179999997</v>
      </c>
      <c r="G29" s="113">
        <f>'[1]CO2Cap - Capital trajectory'!S104</f>
        <v>-3769.1586368825101</v>
      </c>
      <c r="H29" s="114">
        <f>'Inversiones por sectores'!O18</f>
        <v>19.080143509999999</v>
      </c>
      <c r="I29" s="113">
        <f>'[1]CO2Cap - Capital trajectory'!AC104</f>
        <v>-13796.14112372067</v>
      </c>
      <c r="J29" s="114">
        <f>'Inversiones por sectores'!P18</f>
        <v>0.22605577530000001</v>
      </c>
      <c r="K29" s="113">
        <f>'[1]CO2Cap - Capital trajectory'!AM104</f>
        <v>-6015.1768841946077</v>
      </c>
      <c r="L29" s="114">
        <f>'Inversiones por sectores'!Q18</f>
        <v>2.2602281799999999E-2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12130.866410000001</v>
      </c>
      <c r="E30" s="113">
        <f>'[1]CO2Cap - Capital trajectory'!N105</f>
        <v>28416.002170030762</v>
      </c>
      <c r="F30" s="114">
        <f>'Inversiones por sectores'!N19</f>
        <v>13873.42662</v>
      </c>
      <c r="G30" s="113">
        <f>'[1]CO2Cap - Capital trajectory'!S105</f>
        <v>48864.179351140934</v>
      </c>
      <c r="H30" s="114">
        <f>'Inversiones por sectores'!O19</f>
        <v>11266.08898</v>
      </c>
      <c r="I30" s="113">
        <f>'[1]CO2Cap - Capital trajectory'!AC105</f>
        <v>8922.5726868140682</v>
      </c>
      <c r="J30" s="114">
        <f>'Inversiones por sectores'!P19</f>
        <v>7910.5095730000003</v>
      </c>
      <c r="K30" s="113">
        <f>'[1]CO2Cap - Capital trajectory'!AM105</f>
        <v>17746.064949605781</v>
      </c>
      <c r="L30" s="114">
        <f>'Inversiones por sectores'!Q19</f>
        <v>3849.339841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530.32896100000005</v>
      </c>
      <c r="E31" s="113">
        <f>'[1]CO2Cap - Capital trajectory'!N106</f>
        <v>5416.1704693952724</v>
      </c>
      <c r="F31" s="114">
        <f>'Inversiones por sectores'!N20</f>
        <v>15.63431885</v>
      </c>
      <c r="G31" s="113">
        <f>'[1]CO2Cap - Capital trajectory'!S106</f>
        <v>-15599.259626938914</v>
      </c>
      <c r="H31" s="114">
        <f>'Inversiones por sectores'!O20</f>
        <v>4.1082389939999997</v>
      </c>
      <c r="I31" s="113">
        <f>'[1]CO2Cap - Capital trajectory'!AC106</f>
        <v>826.03603437769107</v>
      </c>
      <c r="J31" s="114">
        <f>'Inversiones por sectores'!P20</f>
        <v>3.553666846</v>
      </c>
      <c r="K31" s="113">
        <f>'[1]CO2Cap - Capital trajectory'!AM106</f>
        <v>659.32646700044052</v>
      </c>
      <c r="L31" s="114">
        <f>'Inversiones por sectores'!Q20</f>
        <v>4.488560208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5859.335435</v>
      </c>
      <c r="E32" s="113">
        <f>'[1]CO2Cap - Capital trajectory'!N107</f>
        <v>-25108.17453524379</v>
      </c>
      <c r="F32" s="114">
        <f>'Inversiones por sectores'!N21</f>
        <v>6.211033982</v>
      </c>
      <c r="G32" s="113">
        <f>'[1]CO2Cap - Capital trajectory'!S107</f>
        <v>-84.056583322809473</v>
      </c>
      <c r="H32" s="114">
        <f>'Inversiones por sectores'!O21</f>
        <v>1.1233030129999999</v>
      </c>
      <c r="I32" s="113">
        <f>'[1]CO2Cap - Capital trajectory'!AC107</f>
        <v>-330.72316764025834</v>
      </c>
      <c r="J32" s="114">
        <f>'Inversiones por sectores'!P21</f>
        <v>8.5258154799999999E-2</v>
      </c>
      <c r="K32" s="113">
        <f>'[1]CO2Cap - Capital trajectory'!AM107</f>
        <v>-123.76485092579017</v>
      </c>
      <c r="L32" s="114">
        <f>'Inversiones por sectores'!Q21</f>
        <v>8.4448833899999996E-3</v>
      </c>
    </row>
    <row r="33" spans="2:23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37589.779918526598</v>
      </c>
      <c r="E33" s="115">
        <f t="shared" ref="E33:L33" si="2">SUM(E21:E32)</f>
        <v>108079.78297120334</v>
      </c>
      <c r="F33" s="112">
        <f t="shared" si="2"/>
        <v>73062.531883012009</v>
      </c>
      <c r="G33" s="115">
        <f t="shared" si="2"/>
        <v>228913.63088625664</v>
      </c>
      <c r="H33" s="112">
        <f t="shared" si="2"/>
        <v>110818.37319091699</v>
      </c>
      <c r="I33" s="115">
        <f t="shared" si="2"/>
        <v>368242.16537379479</v>
      </c>
      <c r="J33" s="112">
        <f t="shared" si="2"/>
        <v>212527.4309977761</v>
      </c>
      <c r="K33" s="115">
        <f t="shared" si="2"/>
        <v>567514.52425085008</v>
      </c>
      <c r="L33" s="112">
        <f t="shared" si="2"/>
        <v>370745.55620577326</v>
      </c>
    </row>
    <row r="34" spans="2:23" ht="12.75" customHeight="1" x14ac:dyDescent="0.25"/>
    <row r="35" spans="2:23" ht="12.75" customHeight="1" x14ac:dyDescent="0.25"/>
    <row r="36" spans="2:23" ht="12.75" customHeight="1" x14ac:dyDescent="0.25"/>
    <row r="38" spans="2:23" x14ac:dyDescent="0.25">
      <c r="B38" s="1" t="s">
        <v>462</v>
      </c>
      <c r="C38" s="1"/>
      <c r="D38" s="1"/>
      <c r="I38">
        <v>17</v>
      </c>
      <c r="Q38" s="1" t="s">
        <v>476</v>
      </c>
    </row>
    <row r="39" spans="2:23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R39" s="104" t="s">
        <v>471</v>
      </c>
      <c r="S39" s="104" t="s">
        <v>470</v>
      </c>
      <c r="T39" s="104" t="s">
        <v>471</v>
      </c>
      <c r="U39" s="104" t="s">
        <v>470</v>
      </c>
      <c r="V39" s="116"/>
    </row>
    <row r="40" spans="2:23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55000.072060231003</v>
      </c>
      <c r="K40" s="105">
        <f>J40/DATA!S$19</f>
        <v>2.113508118105698E-3</v>
      </c>
      <c r="M40" s="99">
        <f>D40*$I$38</f>
        <v>108079.78297120333</v>
      </c>
      <c r="N40" s="99">
        <f t="array" ref="N40:N43">TRANSPOSE('Inversiones por sectores'!N9:Q9)</f>
        <v>73062.531883012009</v>
      </c>
      <c r="O40" s="105">
        <f>J40/DATA!N$20</f>
        <v>2.4221455098137985E-3</v>
      </c>
      <c r="Q40">
        <v>2025</v>
      </c>
      <c r="R40" s="99">
        <f>M40-I40</f>
        <v>26977.994635507464</v>
      </c>
      <c r="S40" s="99">
        <f>N40-J40</f>
        <v>18062.459822781006</v>
      </c>
      <c r="T40" s="103">
        <f>R40/I40</f>
        <v>0.33264364681874053</v>
      </c>
      <c r="U40" s="102">
        <f>S40/J40</f>
        <v>0.32840793013872177</v>
      </c>
      <c r="W40" s="99"/>
    </row>
    <row r="41" spans="2:23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71052.518651053004</v>
      </c>
      <c r="K41" s="105">
        <f>J41/DATA!S$19</f>
        <v>2.7303614223705857E-3</v>
      </c>
      <c r="M41" s="99">
        <f>D41*$I$38</f>
        <v>228913.63088625669</v>
      </c>
      <c r="N41" s="99">
        <v>110818.37319091699</v>
      </c>
      <c r="O41" s="105">
        <f>J41/DATA!S$20</f>
        <v>2.7270388681623864E-3</v>
      </c>
      <c r="Q41">
        <v>2030</v>
      </c>
      <c r="R41" s="99">
        <f t="shared" ref="R41:R43" si="4">M41-I41</f>
        <v>77322.609266042709</v>
      </c>
      <c r="S41" s="99">
        <f t="shared" ref="S41:S43" si="5">N41-J41</f>
        <v>39765.854539863984</v>
      </c>
      <c r="T41" s="103">
        <f t="shared" ref="T41:T43" si="6">R41/I41</f>
        <v>0.51007380542471448</v>
      </c>
      <c r="U41" s="102">
        <f t="shared" ref="U41:U43" si="7">S41/J41</f>
        <v>0.55966847192509273</v>
      </c>
      <c r="W41" s="99"/>
    </row>
    <row r="42" spans="2:23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142336.82619532503</v>
      </c>
      <c r="K42" s="105">
        <f>J42/DATA!AC$19</f>
        <v>4.1612781443223753E-3</v>
      </c>
      <c r="M42" s="99">
        <f>D42*$I$38</f>
        <v>368242.16537379473</v>
      </c>
      <c r="N42" s="99">
        <v>212527.4309977761</v>
      </c>
      <c r="O42" s="105">
        <f>J42/DATA!AC$20</f>
        <v>4.1593276652339556E-3</v>
      </c>
      <c r="Q42">
        <v>2040</v>
      </c>
      <c r="R42" s="99">
        <f t="shared" si="4"/>
        <v>115928.66660844535</v>
      </c>
      <c r="S42" s="99">
        <f t="shared" si="5"/>
        <v>70190.604802451067</v>
      </c>
      <c r="T42" s="103">
        <f t="shared" si="6"/>
        <v>0.45946279995212852</v>
      </c>
      <c r="U42" s="102">
        <f t="shared" si="7"/>
        <v>0.49313032107467658</v>
      </c>
      <c r="W42" s="99"/>
    </row>
    <row r="43" spans="2:23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208492.61354328072</v>
      </c>
      <c r="K43" s="105">
        <f>J43/DATA!AM$19</f>
        <v>4.7010714215874249E-3</v>
      </c>
      <c r="M43" s="99">
        <f>D43*$I$38</f>
        <v>567514.52425085008</v>
      </c>
      <c r="N43" s="99">
        <v>370745.55620577326</v>
      </c>
      <c r="O43" s="105">
        <f>N43/DATA!AM$19</f>
        <v>8.3595351861119448E-3</v>
      </c>
      <c r="Q43">
        <v>2050</v>
      </c>
      <c r="R43" s="99">
        <f t="shared" si="4"/>
        <v>256788.498205401</v>
      </c>
      <c r="S43" s="99">
        <f t="shared" si="5"/>
        <v>162252.94266249254</v>
      </c>
      <c r="T43" s="103">
        <f t="shared" si="6"/>
        <v>0.82641451529985843</v>
      </c>
      <c r="U43" s="102">
        <f t="shared" si="7"/>
        <v>0.77821914122061042</v>
      </c>
      <c r="W43" s="99"/>
    </row>
    <row r="45" spans="2:23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3" x14ac:dyDescent="0.25">
      <c r="B46">
        <v>2025</v>
      </c>
      <c r="C46" s="100">
        <v>404.58306298746828</v>
      </c>
      <c r="D46" s="99">
        <f t="shared" ref="D46:E49" si="8">C40/$C46</f>
        <v>11.791629131195961</v>
      </c>
      <c r="E46" s="99">
        <f t="shared" si="8"/>
        <v>15.714039647331083</v>
      </c>
      <c r="F46" s="99"/>
      <c r="G46" s="99"/>
    </row>
    <row r="47" spans="2:23" x14ac:dyDescent="0.25">
      <c r="B47">
        <v>2030</v>
      </c>
      <c r="C47" s="100">
        <v>468.88566690639658</v>
      </c>
      <c r="D47" s="99">
        <f t="shared" si="8"/>
        <v>19.017682877084482</v>
      </c>
      <c r="E47" s="99">
        <f t="shared" si="8"/>
        <v>28.718104752559398</v>
      </c>
      <c r="F47" s="99"/>
      <c r="G47" s="99"/>
    </row>
    <row r="48" spans="2:23" x14ac:dyDescent="0.25">
      <c r="B48">
        <v>2040</v>
      </c>
      <c r="C48" s="100">
        <v>556.92179576947342</v>
      </c>
      <c r="D48" s="99">
        <f t="shared" si="8"/>
        <v>26.650008364464018</v>
      </c>
      <c r="E48" s="99">
        <f t="shared" si="8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8"/>
        <v>29.33679635430018</v>
      </c>
      <c r="E49" s="99">
        <f t="shared" si="8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E3:F3"/>
    <mergeCell ref="G3:H3"/>
    <mergeCell ref="I3:J3"/>
    <mergeCell ref="K3:L3"/>
    <mergeCell ref="C3:D3"/>
    <mergeCell ref="C20:D20"/>
    <mergeCell ref="E20:F20"/>
    <mergeCell ref="G20:H20"/>
    <mergeCell ref="I20:J20"/>
    <mergeCell ref="K20:L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D45" sqref="D45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7769432.0292000007</v>
      </c>
      <c r="D4" s="43">
        <f>SUMIFS('DATA 2'!J$2:J$34,'DATA 2'!$A$2:$A$34,$A4)</f>
        <v>7927198.3223000001</v>
      </c>
      <c r="E4" s="43">
        <f>SUMIFS('DATA 2'!O$2:O$34,'DATA 2'!$A$2:$A$34,$A4)</f>
        <v>8245107.0294000003</v>
      </c>
      <c r="F4" s="43">
        <f>SUMIFS('DATA 2'!T$2:T$34,'DATA 2'!$A$2:$A$34,$A4)</f>
        <v>8481941.2234000005</v>
      </c>
      <c r="G4" s="43">
        <f>SUMIFS('DATA 2'!AD$2:AD$34,'DATA 2'!$A$2:$A$34,$A4)</f>
        <v>8852381.8780000005</v>
      </c>
      <c r="H4" s="43">
        <f>SUMIFS('DATA 2'!AN$2:AN$34,'DATA 2'!$A$2:$A$34,$A4)</f>
        <v>9063611.8010000009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7769326.1639999999</v>
      </c>
      <c r="M4" s="43">
        <f>SUMIFS('DATA 2'!$J$35:$J$67,'DATA 2'!$A$35:$A$67,$J4)</f>
        <v>7926712.7493000003</v>
      </c>
      <c r="N4" s="43">
        <f>SUMIFS('DATA 2'!$O$35:$O$67,'DATA 2'!$A$35:$A$67,$J4)</f>
        <v>8244526.9736000001</v>
      </c>
      <c r="O4" s="43">
        <f>SUMIFS('DATA 2'!$T$35:$T$67,'DATA 2'!$A$35:$A$67,$J4)</f>
        <v>8485312.5138000008</v>
      </c>
      <c r="P4" s="43">
        <f>SUMIFS('DATA 2'!$AD$35:$AD$67,'DATA 2'!$A$35:$A$67,$J4)</f>
        <v>8846531.1749000009</v>
      </c>
      <c r="Q4" s="43">
        <f>SUMIFS('DATA 2'!$AN$35:$AN$67,'DATA 2'!$A$35:$A$67,$J4)</f>
        <v>9064619.1984000001</v>
      </c>
      <c r="R4" s="45"/>
      <c r="S4" s="40" t="s">
        <v>234</v>
      </c>
      <c r="T4" s="47">
        <f t="shared" ref="T4:T24" si="0">L4-C4</f>
        <v>-105.86520000081509</v>
      </c>
      <c r="U4" s="47">
        <f t="shared" ref="U4:U24" si="1">M4-D4</f>
        <v>-485.57299999985844</v>
      </c>
      <c r="V4" s="47">
        <f t="shared" ref="V4:V24" si="2">N4-E4</f>
        <v>-580.05580000020564</v>
      </c>
      <c r="W4" s="47">
        <f t="shared" ref="W4:W24" si="3">O4-F4</f>
        <v>3371.2904000002891</v>
      </c>
      <c r="X4" s="47">
        <f t="shared" ref="X4:X24" si="4">P4-G4</f>
        <v>-5850.7030999995768</v>
      </c>
      <c r="Y4" s="47">
        <f t="shared" ref="Y4:Y24" si="5">Q4-H4</f>
        <v>1007.3973999992013</v>
      </c>
      <c r="Z4" s="47"/>
      <c r="AA4" s="40" t="s">
        <v>234</v>
      </c>
      <c r="AB4" s="48">
        <f t="shared" ref="AB4:AB22" si="6">L4/C4-1</f>
        <v>-1.3625860887045427E-5</v>
      </c>
      <c r="AC4" s="48">
        <f t="shared" ref="AC4:AC22" si="7">M4/D4-1</f>
        <v>-6.125404969792303E-5</v>
      </c>
      <c r="AD4" s="48">
        <f t="shared" ref="AD4:AD22" si="8">N4/E4-1</f>
        <v>-7.0351518534850221E-5</v>
      </c>
      <c r="AE4" s="48">
        <f t="shared" ref="AE4:AE22" si="9">O4/F4-1</f>
        <v>3.9746684293207046E-4</v>
      </c>
      <c r="AF4" s="48">
        <f t="shared" ref="AF4:AF22" si="10">P4/G4-1</f>
        <v>-6.6091851669203283E-4</v>
      </c>
      <c r="AG4" s="48">
        <f t="shared" ref="AG4:AG22" si="11">Q4/H4-1</f>
        <v>1.1114745667817338E-4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14196442.502020001</v>
      </c>
      <c r="C5" s="43">
        <f>SUMIFS('DATA 2'!H$2:H$34,'DATA 2'!$A$2:$A$34,$A5)</f>
        <v>14970901.761299999</v>
      </c>
      <c r="D5" s="43">
        <f>SUMIFS('DATA 2'!J$2:J$34,'DATA 2'!$A$2:$A$34,$A5)</f>
        <v>15272907.822700001</v>
      </c>
      <c r="E5" s="43">
        <f>SUMIFS('DATA 2'!O$2:O$34,'DATA 2'!$A$2:$A$34,$A5)</f>
        <v>15924532.528510001</v>
      </c>
      <c r="F5" s="43">
        <f>SUMIFS('DATA 2'!T$2:T$34,'DATA 2'!$A$2:$A$34,$A5)</f>
        <v>16452656.522920001</v>
      </c>
      <c r="G5" s="43">
        <f>SUMIFS('DATA 2'!AD$2:AD$34,'DATA 2'!$A$2:$A$34,$A5)</f>
        <v>17248426.43022</v>
      </c>
      <c r="H5" s="43">
        <f>SUMIFS('DATA 2'!AN$2:AN$34,'DATA 2'!$A$2:$A$34,$A5)</f>
        <v>17580792.988339998</v>
      </c>
      <c r="I5" s="45"/>
      <c r="J5" s="40" t="s">
        <v>233</v>
      </c>
      <c r="K5" s="43">
        <f>SUMIFS('DATA 2'!$C$35:$C$67,'DATA 2'!$A$35:$A$67,$J5)</f>
        <v>14196442.502020001</v>
      </c>
      <c r="L5" s="43">
        <f>SUMIFS('DATA 2'!$H$35:$H$67,'DATA 2'!$A$35:$A$67,$J5)</f>
        <v>14972026.644500002</v>
      </c>
      <c r="M5" s="43">
        <f>SUMIFS('DATA 2'!$J$35:$J$67,'DATA 2'!$A$35:$A$67,$J5)</f>
        <v>15274261.995409999</v>
      </c>
      <c r="N5" s="43">
        <f>SUMIFS('DATA 2'!$O$35:$O$67,'DATA 2'!$A$35:$A$67,$J5)</f>
        <v>15942918.866269998</v>
      </c>
      <c r="O5" s="43">
        <f>SUMIFS('DATA 2'!$T$35:$T$67,'DATA 2'!$A$35:$A$67,$J5)</f>
        <v>16503216.81587</v>
      </c>
      <c r="P5" s="43">
        <f>SUMIFS('DATA 2'!$AD$35:$AD$67,'DATA 2'!$A$35:$A$67,$J5)</f>
        <v>17309360.555830002</v>
      </c>
      <c r="Q5" s="43">
        <f>SUMIFS('DATA 2'!$AN$35:$AN$67,'DATA 2'!$A$35:$A$67,$J5)</f>
        <v>17726274.989939999</v>
      </c>
      <c r="R5" s="45"/>
      <c r="S5" s="40" t="s">
        <v>233</v>
      </c>
      <c r="T5" s="47">
        <f t="shared" si="0"/>
        <v>1124.8832000028342</v>
      </c>
      <c r="U5" s="47">
        <f t="shared" si="1"/>
        <v>1354.1727099977434</v>
      </c>
      <c r="V5" s="47">
        <f t="shared" si="2"/>
        <v>18386.337759997696</v>
      </c>
      <c r="W5" s="47">
        <f t="shared" si="3"/>
        <v>50560.292949998751</v>
      </c>
      <c r="X5" s="47">
        <f t="shared" si="4"/>
        <v>60934.125610001385</v>
      </c>
      <c r="Y5" s="47">
        <f t="shared" si="5"/>
        <v>145482.00160000101</v>
      </c>
      <c r="Z5" s="47"/>
      <c r="AA5" s="40" t="s">
        <v>233</v>
      </c>
      <c r="AB5" s="48">
        <f t="shared" si="6"/>
        <v>7.5137972176841927E-5</v>
      </c>
      <c r="AC5" s="48">
        <f t="shared" si="7"/>
        <v>8.8665022124123638E-5</v>
      </c>
      <c r="AD5" s="48">
        <f t="shared" si="8"/>
        <v>1.1545919936475357E-3</v>
      </c>
      <c r="AE5" s="48">
        <f t="shared" si="9"/>
        <v>3.0730777658649622E-3</v>
      </c>
      <c r="AF5" s="48">
        <f t="shared" si="10"/>
        <v>3.5327353400331774E-3</v>
      </c>
      <c r="AG5" s="48">
        <f t="shared" si="11"/>
        <v>8.2750534459103964E-3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2415840.4087899998</v>
      </c>
      <c r="D6" s="43">
        <f>SUMIFS('DATA 2'!J$2:J$34,'DATA 2'!$A$2:$A$34,$A6)</f>
        <v>2466989.30907</v>
      </c>
      <c r="E6" s="43">
        <f>SUMIFS('DATA 2'!O$2:O$34,'DATA 2'!$A$2:$A$34,$A6)</f>
        <v>2569401.0529700001</v>
      </c>
      <c r="F6" s="43">
        <f>SUMIFS('DATA 2'!T$2:T$34,'DATA 2'!$A$2:$A$34,$A6)</f>
        <v>2656924.2755899997</v>
      </c>
      <c r="G6" s="43">
        <f>SUMIFS('DATA 2'!AD$2:AD$34,'DATA 2'!$A$2:$A$34,$A6)</f>
        <v>2789637.7323500002</v>
      </c>
      <c r="H6" s="43">
        <f>SUMIFS('DATA 2'!AN$2:AN$34,'DATA 2'!$A$2:$A$34,$A6)</f>
        <v>2861253.8506800001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2415682.6264900002</v>
      </c>
      <c r="M6" s="43">
        <f>SUMIFS('DATA 2'!$J$35:$J$67,'DATA 2'!$A$35:$A$67,$J6)</f>
        <v>2466384.3171700002</v>
      </c>
      <c r="N6" s="43">
        <f>SUMIFS('DATA 2'!$O$35:$O$67,'DATA 2'!$A$35:$A$67,$J6)</f>
        <v>2567830.6344899996</v>
      </c>
      <c r="O6" s="43">
        <f>SUMIFS('DATA 2'!$T$35:$T$67,'DATA 2'!$A$35:$A$67,$J6)</f>
        <v>2654749.5790200001</v>
      </c>
      <c r="P6" s="43">
        <f>SUMIFS('DATA 2'!$AD$35:$AD$67,'DATA 2'!$A$35:$A$67,$J6)</f>
        <v>2783714.6650700001</v>
      </c>
      <c r="Q6" s="43">
        <f>SUMIFS('DATA 2'!$AN$35:$AN$67,'DATA 2'!$A$35:$A$67,$J6)</f>
        <v>2856288.72737</v>
      </c>
      <c r="R6" s="45"/>
      <c r="S6" s="40" t="s">
        <v>235</v>
      </c>
      <c r="T6" s="47">
        <f t="shared" si="0"/>
        <v>-157.78229999961331</v>
      </c>
      <c r="U6" s="47">
        <f t="shared" si="1"/>
        <v>-604.99189999978989</v>
      </c>
      <c r="V6" s="47">
        <f t="shared" si="2"/>
        <v>-1570.4184800004587</v>
      </c>
      <c r="W6" s="47">
        <f t="shared" si="3"/>
        <v>-2174.6965699996799</v>
      </c>
      <c r="X6" s="47">
        <f t="shared" si="4"/>
        <v>-5923.0672800000757</v>
      </c>
      <c r="Y6" s="47">
        <f t="shared" si="5"/>
        <v>-4965.12331000017</v>
      </c>
      <c r="Z6" s="47"/>
      <c r="AA6" s="40" t="s">
        <v>235</v>
      </c>
      <c r="AB6" s="48">
        <f t="shared" si="6"/>
        <v>-6.5311557595260084E-5</v>
      </c>
      <c r="AC6" s="48">
        <f t="shared" si="7"/>
        <v>-2.452349095213302E-4</v>
      </c>
      <c r="AD6" s="48">
        <f t="shared" si="8"/>
        <v>-6.1120021655836076E-4</v>
      </c>
      <c r="AE6" s="48">
        <f t="shared" si="9"/>
        <v>-8.1850152448048608E-4</v>
      </c>
      <c r="AF6" s="48">
        <f t="shared" si="10"/>
        <v>-2.1232388748235742E-3</v>
      </c>
      <c r="AG6" s="48">
        <f t="shared" si="11"/>
        <v>-1.7352963312989855E-3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35273581.950000003</v>
      </c>
      <c r="D7" s="43">
        <f>SUMIFS('DATA 2'!J$2:J$34,'DATA 2'!$A$2:$A$34,$A7)</f>
        <v>35980771.075000003</v>
      </c>
      <c r="E7" s="43">
        <f>SUMIFS('DATA 2'!O$2:O$34,'DATA 2'!$A$2:$A$34,$A7)</f>
        <v>37442188.780000001</v>
      </c>
      <c r="F7" s="43">
        <f>SUMIFS('DATA 2'!T$2:T$34,'DATA 2'!$A$2:$A$34,$A7)</f>
        <v>38635827.156999998</v>
      </c>
      <c r="G7" s="43">
        <f>SUMIFS('DATA 2'!AD$2:AD$34,'DATA 2'!$A$2:$A$34,$A7)</f>
        <v>40453804.017999999</v>
      </c>
      <c r="H7" s="43">
        <f>SUMIFS('DATA 2'!AN$2:AN$34,'DATA 2'!$A$2:$A$34,$A7)</f>
        <v>41366768.114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35271859.891000003</v>
      </c>
      <c r="M7" s="43">
        <f>SUMIFS('DATA 2'!$J$35:$J$67,'DATA 2'!$A$35:$A$67,$J7)</f>
        <v>35973687.864</v>
      </c>
      <c r="N7" s="43">
        <f>SUMIFS('DATA 2'!$O$35:$O$67,'DATA 2'!$A$35:$A$67,$J7)</f>
        <v>37428357.399999999</v>
      </c>
      <c r="O7" s="43">
        <f>SUMIFS('DATA 2'!$T$35:$T$67,'DATA 2'!$A$35:$A$67,$J7)</f>
        <v>38627325.994999997</v>
      </c>
      <c r="P7" s="43">
        <f>SUMIFS('DATA 2'!$AD$35:$AD$67,'DATA 2'!$A$35:$A$67,$J7)</f>
        <v>40405069.879000001</v>
      </c>
      <c r="Q7" s="43">
        <f>SUMIFS('DATA 2'!$AN$35:$AN$67,'DATA 2'!$A$35:$A$67,$J7)</f>
        <v>41345406.526000001</v>
      </c>
      <c r="R7" s="45"/>
      <c r="S7" s="40" t="s">
        <v>236</v>
      </c>
      <c r="T7" s="47">
        <f t="shared" si="0"/>
        <v>-1722.0590000003576</v>
      </c>
      <c r="U7" s="47">
        <f t="shared" si="1"/>
        <v>-7083.2110000029206</v>
      </c>
      <c r="V7" s="47">
        <f t="shared" si="2"/>
        <v>-13831.380000002682</v>
      </c>
      <c r="W7" s="47">
        <f t="shared" si="3"/>
        <v>-8501.1620000004768</v>
      </c>
      <c r="X7" s="47">
        <f t="shared" si="4"/>
        <v>-48734.138999998569</v>
      </c>
      <c r="Y7" s="47">
        <f t="shared" si="5"/>
        <v>-21361.587999999523</v>
      </c>
      <c r="Z7" s="47"/>
      <c r="AA7" s="40" t="s">
        <v>236</v>
      </c>
      <c r="AB7" s="48">
        <f t="shared" si="6"/>
        <v>-4.8820077372391246E-5</v>
      </c>
      <c r="AC7" s="48">
        <f t="shared" si="7"/>
        <v>-1.9686101182314619E-4</v>
      </c>
      <c r="AD7" s="48">
        <f t="shared" si="8"/>
        <v>-3.69406288752816E-4</v>
      </c>
      <c r="AE7" s="48">
        <f t="shared" si="9"/>
        <v>-2.2003313053076123E-4</v>
      </c>
      <c r="AF7" s="48">
        <f t="shared" si="10"/>
        <v>-1.2046861891730209E-3</v>
      </c>
      <c r="AG7" s="48">
        <f t="shared" si="11"/>
        <v>-5.163948979801658E-4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119191.80778999999</v>
      </c>
      <c r="D8" s="43">
        <f>SUMIFS('DATA 2'!E$2:E$34,'DATA 2'!$A$2:$A$34,$A8)</f>
        <v>120221.07889</v>
      </c>
      <c r="E8" s="43">
        <f>SUMIFS('DATA 2'!F$2:F$34,'DATA 2'!$A$2:$A$34,$A8)</f>
        <v>121428.6888</v>
      </c>
      <c r="F8" s="43">
        <f>SUMIFS('DATA 2'!G$2:G$34,'DATA 2'!$A$2:$A$34,$A8)</f>
        <v>122834.40484</v>
      </c>
      <c r="G8" s="43">
        <f>SUMIFS('DATA 2'!H$2:H$34,'DATA 2'!$A$2:$A$34,$A8)</f>
        <v>124366.38068999999</v>
      </c>
      <c r="H8" s="43">
        <f>SUMIFS('DATA 2'!I$2:I$34,'DATA 2'!$A$2:$A$34,$A8)</f>
        <v>125804.91415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124213.60330999999</v>
      </c>
      <c r="M8" s="43">
        <f>SUMIFS('DATA 2'!$J$35:$J$67,'DATA 2'!$A$35:$A$67,$J8)</f>
        <v>126409.40351</v>
      </c>
      <c r="N8" s="43">
        <f>SUMIFS('DATA 2'!$O$35:$O$67,'DATA 2'!$A$35:$A$67,$J8)</f>
        <v>127129.66981000001</v>
      </c>
      <c r="O8" s="43">
        <f>SUMIFS('DATA 2'!$T$35:$T$67,'DATA 2'!$A$35:$A$67,$J8)</f>
        <v>126705.11891999999</v>
      </c>
      <c r="P8" s="43">
        <f>SUMIFS('DATA 2'!$AD$35:$AD$67,'DATA 2'!$A$35:$A$67,$J8)</f>
        <v>127700.16946</v>
      </c>
      <c r="Q8" s="43">
        <f>SUMIFS('DATA 2'!$AN$35:$AN$67,'DATA 2'!$A$35:$A$67,$J8)</f>
        <v>129354.64915000001</v>
      </c>
      <c r="R8" s="45"/>
      <c r="S8" s="41" t="s">
        <v>237</v>
      </c>
      <c r="T8" s="47">
        <f t="shared" si="0"/>
        <v>5021.7955199999997</v>
      </c>
      <c r="U8" s="47">
        <f t="shared" si="1"/>
        <v>6188.3246199999994</v>
      </c>
      <c r="V8" s="47">
        <f t="shared" si="2"/>
        <v>5700.9810100000032</v>
      </c>
      <c r="W8" s="47">
        <f t="shared" si="3"/>
        <v>3870.7140799999906</v>
      </c>
      <c r="X8" s="47">
        <f t="shared" si="4"/>
        <v>3333.7887700000138</v>
      </c>
      <c r="Y8" s="47">
        <f t="shared" si="5"/>
        <v>3549.7350000000151</v>
      </c>
      <c r="Z8" s="47"/>
      <c r="AA8" s="41" t="s">
        <v>237</v>
      </c>
      <c r="AB8" s="48">
        <f t="shared" si="6"/>
        <v>4.2132052639454409E-2</v>
      </c>
      <c r="AC8" s="48">
        <f t="shared" si="7"/>
        <v>5.1474539050362367E-2</v>
      </c>
      <c r="AD8" s="48">
        <f t="shared" si="8"/>
        <v>4.6949209995916563E-2</v>
      </c>
      <c r="AE8" s="48">
        <f t="shared" si="9"/>
        <v>3.1511644356007951E-2</v>
      </c>
      <c r="AF8" s="48">
        <f t="shared" si="10"/>
        <v>2.6806189514430923E-2</v>
      </c>
      <c r="AG8" s="48">
        <f t="shared" si="11"/>
        <v>2.8216187133736081E-2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110582.26787549999</v>
      </c>
      <c r="D9" s="43">
        <f t="shared" ref="D9:H9" si="12">SUM(D10:D21)</f>
        <v>120943.41766339999</v>
      </c>
      <c r="E9" s="43">
        <f t="shared" si="12"/>
        <v>191489.04669502002</v>
      </c>
      <c r="F9" s="43">
        <f t="shared" si="12"/>
        <v>237206.73119552399</v>
      </c>
      <c r="G9" s="43">
        <f t="shared" si="12"/>
        <v>376188.67978593998</v>
      </c>
      <c r="H9" s="43">
        <f t="shared" si="12"/>
        <v>408035.90818852093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110299.00632470001</v>
      </c>
      <c r="M9" s="43">
        <f t="shared" si="13"/>
        <v>121058.80002570001</v>
      </c>
      <c r="N9" s="43">
        <f t="shared" si="13"/>
        <v>225714.46581881997</v>
      </c>
      <c r="O9" s="43">
        <f t="shared" si="13"/>
        <v>353788.56852926203</v>
      </c>
      <c r="P9" s="43">
        <f t="shared" si="13"/>
        <v>388468.93048973993</v>
      </c>
      <c r="Q9" s="43">
        <f t="shared" si="13"/>
        <v>355192.96170522005</v>
      </c>
      <c r="R9" s="45"/>
      <c r="S9" s="40" t="s">
        <v>239</v>
      </c>
      <c r="T9" s="47">
        <f t="shared" si="0"/>
        <v>-283.26155079998716</v>
      </c>
      <c r="U9" s="47">
        <f t="shared" si="1"/>
        <v>115.38236230002076</v>
      </c>
      <c r="V9" s="47">
        <f t="shared" si="2"/>
        <v>34225.419123799948</v>
      </c>
      <c r="W9" s="47">
        <f t="shared" si="3"/>
        <v>116581.83733373805</v>
      </c>
      <c r="X9" s="47">
        <f t="shared" si="4"/>
        <v>12280.250703799946</v>
      </c>
      <c r="Y9" s="47">
        <f t="shared" si="5"/>
        <v>-52842.946483300882</v>
      </c>
      <c r="Z9" s="47"/>
      <c r="AA9" s="40" t="s">
        <v>239</v>
      </c>
      <c r="AB9" s="48">
        <f t="shared" si="6"/>
        <v>-2.5615458630211529E-3</v>
      </c>
      <c r="AC9" s="48">
        <f t="shared" si="7"/>
        <v>9.540193631798477E-4</v>
      </c>
      <c r="AD9" s="48">
        <f t="shared" si="8"/>
        <v>0.17873303833565979</v>
      </c>
      <c r="AE9" s="48">
        <f t="shared" si="9"/>
        <v>0.49147777867080156</v>
      </c>
      <c r="AF9" s="48">
        <f t="shared" si="10"/>
        <v>3.2643860285183735E-2</v>
      </c>
      <c r="AG9" s="48">
        <f t="shared" si="11"/>
        <v>-0.12950562786960984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26192.230350000002</v>
      </c>
      <c r="D10" s="43">
        <f>SUMIFS('DATA 2'!J$2:J$34,'DATA 2'!$A$2:$A$34,$A10)</f>
        <v>27844.95608</v>
      </c>
      <c r="E10" s="43">
        <f>SUMIFS('DATA 2'!O$2:O$34,'DATA 2'!$A$2:$A$34,$A10)</f>
        <v>25501.942660000001</v>
      </c>
      <c r="F10" s="43">
        <f>SUMIFS('DATA 2'!T$2:T$34,'DATA 2'!$A$2:$A$34,$A10)</f>
        <v>24521.858649999998</v>
      </c>
      <c r="G10" s="43">
        <f>SUMIFS('DATA 2'!AD$2:AD$34,'DATA 2'!$A$2:$A$34,$A10)</f>
        <v>21794.522099999998</v>
      </c>
      <c r="H10" s="43">
        <f>SUMIFS('DATA 2'!AN$2:AN$34,'DATA 2'!$A$2:$A$34,$A10)</f>
        <v>19835.448810000002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26565.384870000002</v>
      </c>
      <c r="M10" s="43">
        <f>SUMIFS('DATA 2'!$J$35:$J$67,'DATA 2'!$A$35:$A$67,$J10)</f>
        <v>29054.072909999999</v>
      </c>
      <c r="N10" s="43">
        <f>SUMIFS('DATA 2'!$O$35:$O$67,'DATA 2'!$A$35:$A$67,$J10)</f>
        <v>25104.73992</v>
      </c>
      <c r="O10" s="43">
        <f>SUMIFS('DATA 2'!$T$35:$T$67,'DATA 2'!$A$35:$A$67,$J10)</f>
        <v>25537.384290000002</v>
      </c>
      <c r="P10" s="43">
        <f>SUMIFS('DATA 2'!$AD$35:$AD$67,'DATA 2'!$A$35:$A$67,$J10)</f>
        <v>24285.750609999999</v>
      </c>
      <c r="Q10" s="43">
        <f>SUMIFS('DATA 2'!$AN$35:$AN$67,'DATA 2'!$A$35:$A$67,$J10)</f>
        <v>22016.378580000001</v>
      </c>
      <c r="R10" s="45"/>
      <c r="S10" s="42" t="s">
        <v>440</v>
      </c>
      <c r="T10" s="47">
        <f t="shared" si="0"/>
        <v>373.15452000000005</v>
      </c>
      <c r="U10" s="47">
        <f t="shared" si="1"/>
        <v>1209.116829999999</v>
      </c>
      <c r="V10" s="47">
        <f t="shared" si="2"/>
        <v>-397.20274000000063</v>
      </c>
      <c r="W10" s="47">
        <f t="shared" si="3"/>
        <v>1015.5256400000035</v>
      </c>
      <c r="X10" s="47">
        <f t="shared" si="4"/>
        <v>2491.2285100000008</v>
      </c>
      <c r="Y10" s="47">
        <f t="shared" si="5"/>
        <v>2180.9297699999988</v>
      </c>
      <c r="Z10" s="47"/>
      <c r="AA10" s="42" t="s">
        <v>440</v>
      </c>
      <c r="AB10" s="48">
        <f t="shared" si="6"/>
        <v>1.4246763830862541E-2</v>
      </c>
      <c r="AC10" s="48">
        <f t="shared" si="7"/>
        <v>4.3423190416467028E-2</v>
      </c>
      <c r="AD10" s="48">
        <f t="shared" si="8"/>
        <v>-1.5575391463138022E-2</v>
      </c>
      <c r="AE10" s="48">
        <f t="shared" si="9"/>
        <v>4.141307779702097E-2</v>
      </c>
      <c r="AF10" s="48">
        <f t="shared" si="10"/>
        <v>0.11430525976066264</v>
      </c>
      <c r="AG10" s="48">
        <f t="shared" si="11"/>
        <v>0.10995111786432021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5343.335591</v>
      </c>
      <c r="D11" s="43">
        <f>SUMIFS('DATA 2'!J$2:J$34,'DATA 2'!$A$2:$A$34,$A11)</f>
        <v>7752.2645949999996</v>
      </c>
      <c r="E11" s="43">
        <f>SUMIFS('DATA 2'!O$2:O$34,'DATA 2'!$A$2:$A$34,$A11)</f>
        <v>14636.55004</v>
      </c>
      <c r="F11" s="43">
        <f>SUMIFS('DATA 2'!T$2:T$34,'DATA 2'!$A$2:$A$34,$A11)</f>
        <v>21543.628410000001</v>
      </c>
      <c r="G11" s="43">
        <f>SUMIFS('DATA 2'!AD$2:AD$34,'DATA 2'!$A$2:$A$34,$A11)</f>
        <v>31425.255990000001</v>
      </c>
      <c r="H11" s="43">
        <f>SUMIFS('DATA 2'!AN$2:AN$34,'DATA 2'!$A$2:$A$34,$A11)</f>
        <v>32784.683449999997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5522.0238429999999</v>
      </c>
      <c r="M11" s="43">
        <f>SUMIFS('DATA 2'!$J$35:$J$67,'DATA 2'!$A$35:$A$67,$J11)</f>
        <v>8765.6529480000008</v>
      </c>
      <c r="N11" s="43">
        <f>SUMIFS('DATA 2'!$O$35:$O$67,'DATA 2'!$A$35:$A$67,$J11)</f>
        <v>18781.485659999998</v>
      </c>
      <c r="O11" s="43">
        <f>SUMIFS('DATA 2'!$T$35:$T$67,'DATA 2'!$A$35:$A$67,$J11)</f>
        <v>35736.313779999997</v>
      </c>
      <c r="P11" s="43">
        <f>SUMIFS('DATA 2'!$AD$35:$AD$67,'DATA 2'!$A$35:$A$67,$J11)</f>
        <v>67131.108030000003</v>
      </c>
      <c r="Q11" s="43">
        <f>SUMIFS('DATA 2'!$AN$35:$AN$67,'DATA 2'!$A$35:$A$67,$J11)</f>
        <v>73528.050329999998</v>
      </c>
      <c r="R11" s="45"/>
      <c r="S11" s="42" t="s">
        <v>441</v>
      </c>
      <c r="T11" s="47">
        <f t="shared" si="0"/>
        <v>178.68825199999992</v>
      </c>
      <c r="U11" s="47">
        <f t="shared" si="1"/>
        <v>1013.3883530000012</v>
      </c>
      <c r="V11" s="47">
        <f t="shared" si="2"/>
        <v>4144.9356199999984</v>
      </c>
      <c r="W11" s="47">
        <f t="shared" si="3"/>
        <v>14192.685369999996</v>
      </c>
      <c r="X11" s="47">
        <f t="shared" si="4"/>
        <v>35705.852039999998</v>
      </c>
      <c r="Y11" s="47">
        <f t="shared" si="5"/>
        <v>40743.366880000001</v>
      </c>
      <c r="Z11" s="47"/>
      <c r="AA11" s="42" t="s">
        <v>441</v>
      </c>
      <c r="AB11" s="48">
        <f t="shared" si="6"/>
        <v>3.3441330598993568E-2</v>
      </c>
      <c r="AC11" s="48">
        <f t="shared" si="7"/>
        <v>0.1307215898762808</v>
      </c>
      <c r="AD11" s="48">
        <f t="shared" si="8"/>
        <v>0.28319075251151182</v>
      </c>
      <c r="AE11" s="48">
        <f t="shared" si="9"/>
        <v>0.65878806948843005</v>
      </c>
      <c r="AF11" s="48">
        <f t="shared" si="10"/>
        <v>1.1362151529127447</v>
      </c>
      <c r="AG11" s="48">
        <f t="shared" si="11"/>
        <v>1.2427561468494215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3106.3410479999998</v>
      </c>
      <c r="D12" s="43">
        <f>SUMIFS('DATA 2'!J$2:J$34,'DATA 2'!$A$2:$A$34,$A12)</f>
        <v>3811.9202620000001</v>
      </c>
      <c r="E12" s="43">
        <f>SUMIFS('DATA 2'!O$2:O$34,'DATA 2'!$A$2:$A$34,$A12)</f>
        <v>5717.1297080000004</v>
      </c>
      <c r="F12" s="43">
        <f>SUMIFS('DATA 2'!T$2:T$34,'DATA 2'!$A$2:$A$34,$A12)</f>
        <v>5433.1475289999998</v>
      </c>
      <c r="G12" s="43">
        <f>SUMIFS('DATA 2'!AD$2:AD$34,'DATA 2'!$A$2:$A$34,$A12)</f>
        <v>4634.3624099999997</v>
      </c>
      <c r="H12" s="43">
        <f>SUMIFS('DATA 2'!AN$2:AN$34,'DATA 2'!$A$2:$A$34,$A12)</f>
        <v>4143.6429179999996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3150.5889189999998</v>
      </c>
      <c r="M12" s="43">
        <f>SUMIFS('DATA 2'!$J$35:$J$67,'DATA 2'!$A$35:$A$67,$J12)</f>
        <v>3977.4657739999998</v>
      </c>
      <c r="N12" s="43">
        <f>SUMIFS('DATA 2'!$O$35:$O$67,'DATA 2'!$A$35:$A$67,$J12)</f>
        <v>5627.545083</v>
      </c>
      <c r="O12" s="43">
        <f>SUMIFS('DATA 2'!$T$35:$T$67,'DATA 2'!$A$35:$A$67,$J12)</f>
        <v>5002.9180159999996</v>
      </c>
      <c r="P12" s="43">
        <f>SUMIFS('DATA 2'!$AD$35:$AD$67,'DATA 2'!$A$35:$A$67,$J12)</f>
        <v>3766.0251579999999</v>
      </c>
      <c r="Q12" s="43">
        <f>SUMIFS('DATA 2'!$AN$35:$AN$67,'DATA 2'!$A$35:$A$67,$J12)</f>
        <v>2625.6750950000001</v>
      </c>
      <c r="R12" s="45"/>
      <c r="S12" s="42" t="s">
        <v>442</v>
      </c>
      <c r="T12" s="47">
        <f t="shared" si="0"/>
        <v>44.247871000000032</v>
      </c>
      <c r="U12" s="47">
        <f t="shared" si="1"/>
        <v>165.54551199999969</v>
      </c>
      <c r="V12" s="47">
        <f t="shared" si="2"/>
        <v>-89.584625000000415</v>
      </c>
      <c r="W12" s="47">
        <f t="shared" si="3"/>
        <v>-430.22951300000022</v>
      </c>
      <c r="X12" s="47">
        <f t="shared" si="4"/>
        <v>-868.33725199999981</v>
      </c>
      <c r="Y12" s="47">
        <f t="shared" si="5"/>
        <v>-1517.9678229999995</v>
      </c>
      <c r="Z12" s="47"/>
      <c r="AA12" s="42" t="s">
        <v>442</v>
      </c>
      <c r="AB12" s="48">
        <f t="shared" si="6"/>
        <v>1.4244369924702571E-2</v>
      </c>
      <c r="AC12" s="48">
        <f t="shared" si="7"/>
        <v>4.342837746378847E-2</v>
      </c>
      <c r="AD12" s="48">
        <f t="shared" si="8"/>
        <v>-1.5669510676772691E-2</v>
      </c>
      <c r="AE12" s="48">
        <f t="shared" si="9"/>
        <v>-7.9186053885635266E-2</v>
      </c>
      <c r="AF12" s="48">
        <f t="shared" si="10"/>
        <v>-0.18736930243657834</v>
      </c>
      <c r="AG12" s="48">
        <f t="shared" si="11"/>
        <v>-0.36633654323975218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1429.9403629999999</v>
      </c>
      <c r="D13" s="43">
        <f>SUMIFS('DATA 2'!J$2:J$34,'DATA 2'!$A$2:$A$34,$A13)</f>
        <v>4867.6088300000001</v>
      </c>
      <c r="E13" s="43">
        <f>SUMIFS('DATA 2'!O$2:O$34,'DATA 2'!$A$2:$A$34,$A13)</f>
        <v>72869.432329999996</v>
      </c>
      <c r="F13" s="43">
        <f>SUMIFS('DATA 2'!T$2:T$34,'DATA 2'!$A$2:$A$34,$A13)</f>
        <v>117557.0511</v>
      </c>
      <c r="G13" s="43">
        <f>SUMIFS('DATA 2'!AD$2:AD$34,'DATA 2'!$A$2:$A$34,$A13)</f>
        <v>265509.7304</v>
      </c>
      <c r="H13" s="43">
        <f>SUMIFS('DATA 2'!AN$2:AN$34,'DATA 2'!$A$2:$A$34,$A13)</f>
        <v>302023.04509999999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1496.971405</v>
      </c>
      <c r="M13" s="43">
        <f>SUMIFS('DATA 2'!$J$35:$J$67,'DATA 2'!$A$35:$A$67,$J13)</f>
        <v>5820.0606109999999</v>
      </c>
      <c r="N13" s="43">
        <f>SUMIFS('DATA 2'!$O$35:$O$67,'DATA 2'!$A$35:$A$67,$J13)</f>
        <v>112469.9148</v>
      </c>
      <c r="O13" s="43">
        <f>SUMIFS('DATA 2'!$T$35:$T$67,'DATA 2'!$A$35:$A$67,$J13)</f>
        <v>240419.30050000001</v>
      </c>
      <c r="P13" s="43">
        <f>SUMIFS('DATA 2'!$AD$35:$AD$67,'DATA 2'!$A$35:$A$67,$J13)</f>
        <v>266768.04060000001</v>
      </c>
      <c r="Q13" s="43">
        <f>SUMIFS('DATA 2'!$AN$35:$AN$67,'DATA 2'!$A$35:$A$67,$J13)</f>
        <v>228300.59390000001</v>
      </c>
      <c r="R13" s="45"/>
      <c r="S13" s="42" t="s">
        <v>125</v>
      </c>
      <c r="T13" s="47">
        <f t="shared" si="0"/>
        <v>67.03104200000007</v>
      </c>
      <c r="U13" s="47">
        <f t="shared" si="1"/>
        <v>952.45178099999976</v>
      </c>
      <c r="V13" s="47">
        <f t="shared" si="2"/>
        <v>39600.482470000003</v>
      </c>
      <c r="W13" s="47">
        <f t="shared" si="3"/>
        <v>122862.24940000002</v>
      </c>
      <c r="X13" s="47">
        <f t="shared" si="4"/>
        <v>1258.3102000000072</v>
      </c>
      <c r="Y13" s="47">
        <f t="shared" si="5"/>
        <v>-73722.451199999981</v>
      </c>
      <c r="Z13" s="47"/>
      <c r="AA13" s="42" t="s">
        <v>125</v>
      </c>
      <c r="AB13" s="48">
        <f t="shared" si="6"/>
        <v>4.6876809505096872E-2</v>
      </c>
      <c r="AC13" s="48">
        <f t="shared" si="7"/>
        <v>0.19567138902572823</v>
      </c>
      <c r="AD13" s="48">
        <f t="shared" si="8"/>
        <v>0.54344436622839831</v>
      </c>
      <c r="AE13" s="48">
        <f t="shared" si="9"/>
        <v>1.0451287119773629</v>
      </c>
      <c r="AF13" s="48">
        <f t="shared" si="10"/>
        <v>4.7392244273094519E-3</v>
      </c>
      <c r="AG13" s="48">
        <f t="shared" si="11"/>
        <v>-0.2440954503176751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1317.5753560000001</v>
      </c>
      <c r="D14" s="43">
        <f>SUMIFS('DATA 2'!J$2:J$34,'DATA 2'!$A$2:$A$34,$A14)</f>
        <v>1691.598692</v>
      </c>
      <c r="E14" s="43">
        <f>SUMIFS('DATA 2'!O$2:O$34,'DATA 2'!$A$2:$A$34,$A14)</f>
        <v>2123.7633879999998</v>
      </c>
      <c r="F14" s="43">
        <f>SUMIFS('DATA 2'!T$2:T$34,'DATA 2'!$A$2:$A$34,$A14)</f>
        <v>1911.6340560000001</v>
      </c>
      <c r="G14" s="43">
        <f>SUMIFS('DATA 2'!AD$2:AD$34,'DATA 2'!$A$2:$A$34,$A14)</f>
        <v>1592.872165</v>
      </c>
      <c r="H14" s="43">
        <f>SUMIFS('DATA 2'!AN$2:AN$34,'DATA 2'!$A$2:$A$34,$A14)</f>
        <v>1.794798691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1336.35186</v>
      </c>
      <c r="M14" s="43">
        <f>SUMIFS('DATA 2'!$J$35:$J$67,'DATA 2'!$A$35:$A$67,$J14)</f>
        <v>1765.0933170000001</v>
      </c>
      <c r="N14" s="43">
        <f>SUMIFS('DATA 2'!$O$35:$O$67,'DATA 2'!$A$35:$A$67,$J14)</f>
        <v>2090.472964</v>
      </c>
      <c r="O14" s="43">
        <f>SUMIFS('DATA 2'!$T$35:$T$67,'DATA 2'!$A$35:$A$67,$J14)</f>
        <v>2377.2948929999998</v>
      </c>
      <c r="P14" s="43">
        <f>SUMIFS('DATA 2'!$AD$35:$AD$67,'DATA 2'!$A$35:$A$67,$J14)</f>
        <v>1989.385908</v>
      </c>
      <c r="Q14" s="43">
        <f>SUMIFS('DATA 2'!$AN$35:$AN$67,'DATA 2'!$A$35:$A$67,$J14)</f>
        <v>1147.1489260000001</v>
      </c>
      <c r="R14" s="45"/>
      <c r="S14" s="42" t="s">
        <v>443</v>
      </c>
      <c r="T14" s="47">
        <f t="shared" si="0"/>
        <v>18.776503999999932</v>
      </c>
      <c r="U14" s="47">
        <f t="shared" si="1"/>
        <v>73.494625000000042</v>
      </c>
      <c r="V14" s="47">
        <f t="shared" si="2"/>
        <v>-33.290423999999803</v>
      </c>
      <c r="W14" s="47">
        <f t="shared" si="3"/>
        <v>465.66083699999967</v>
      </c>
      <c r="X14" s="47">
        <f t="shared" si="4"/>
        <v>396.51374299999998</v>
      </c>
      <c r="Y14" s="47">
        <f t="shared" si="5"/>
        <v>1145.354127309</v>
      </c>
      <c r="Z14" s="47"/>
      <c r="AA14" s="42" t="s">
        <v>443</v>
      </c>
      <c r="AB14" s="48">
        <f t="shared" si="6"/>
        <v>1.4250800847553036E-2</v>
      </c>
      <c r="AC14" s="48">
        <f t="shared" si="7"/>
        <v>4.3446844306261667E-2</v>
      </c>
      <c r="AD14" s="48">
        <f t="shared" si="8"/>
        <v>-1.5675203833017459E-2</v>
      </c>
      <c r="AE14" s="48">
        <f t="shared" si="9"/>
        <v>0.24359308495181975</v>
      </c>
      <c r="AF14" s="48">
        <f t="shared" si="10"/>
        <v>0.24893004706375788</v>
      </c>
      <c r="AG14" s="48">
        <f t="shared" si="11"/>
        <v>638.15186240794958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6377.2367119999999</v>
      </c>
      <c r="D15" s="43">
        <f>SUMIFS('DATA 2'!J$2:J$34,'DATA 2'!$A$2:$A$34,$A15)</f>
        <v>6988.4230189999998</v>
      </c>
      <c r="E15" s="43">
        <f>SUMIFS('DATA 2'!O$2:O$34,'DATA 2'!$A$2:$A$34,$A15)</f>
        <v>6780.3002409999999</v>
      </c>
      <c r="F15" s="43">
        <f>SUMIFS('DATA 2'!T$2:T$34,'DATA 2'!$A$2:$A$34,$A15)</f>
        <v>5791.4991090000003</v>
      </c>
      <c r="G15" s="43">
        <f>SUMIFS('DATA 2'!AD$2:AD$34,'DATA 2'!$A$2:$A$34,$A15)</f>
        <v>2042.5640129999999</v>
      </c>
      <c r="H15" s="43">
        <f>SUMIFS('DATA 2'!AN$2:AN$34,'DATA 2'!$A$2:$A$34,$A15)</f>
        <v>259.32546380000002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6507.6734729999998</v>
      </c>
      <c r="M15" s="43">
        <f>SUMIFS('DATA 2'!$J$35:$J$67,'DATA 2'!$A$35:$A$67,$J15)</f>
        <v>7486.1189379999996</v>
      </c>
      <c r="N15" s="43">
        <f>SUMIFS('DATA 2'!$O$35:$O$67,'DATA 2'!$A$35:$A$67,$J15)</f>
        <v>7279.8150750000004</v>
      </c>
      <c r="O15" s="43">
        <f>SUMIFS('DATA 2'!$T$35:$T$67,'DATA 2'!$A$35:$A$67,$J15)</f>
        <v>5760.5180039999996</v>
      </c>
      <c r="P15" s="43">
        <f>SUMIFS('DATA 2'!$AD$35:$AD$67,'DATA 2'!$A$35:$A$67,$J15)</f>
        <v>2467.069266</v>
      </c>
      <c r="Q15" s="43">
        <f>SUMIFS('DATA 2'!$AN$35:$AN$67,'DATA 2'!$A$35:$A$67,$J15)</f>
        <v>6137.5393219999996</v>
      </c>
      <c r="R15" s="45"/>
      <c r="S15" s="42" t="s">
        <v>444</v>
      </c>
      <c r="T15" s="47">
        <f t="shared" si="0"/>
        <v>130.43676099999993</v>
      </c>
      <c r="U15" s="47">
        <f t="shared" si="1"/>
        <v>497.69591899999978</v>
      </c>
      <c r="V15" s="47">
        <f t="shared" si="2"/>
        <v>499.51483400000052</v>
      </c>
      <c r="W15" s="47">
        <f t="shared" si="3"/>
        <v>-30.981105000000753</v>
      </c>
      <c r="X15" s="47">
        <f t="shared" si="4"/>
        <v>424.50525300000004</v>
      </c>
      <c r="Y15" s="47">
        <f t="shared" si="5"/>
        <v>5878.2138581999998</v>
      </c>
      <c r="Z15" s="47"/>
      <c r="AA15" s="42" t="s">
        <v>444</v>
      </c>
      <c r="AB15" s="48">
        <f t="shared" si="6"/>
        <v>2.0453492145674712E-2</v>
      </c>
      <c r="AC15" s="48">
        <f t="shared" si="7"/>
        <v>7.1217199881414395E-2</v>
      </c>
      <c r="AD15" s="48">
        <f t="shared" si="8"/>
        <v>7.3671491858054994E-2</v>
      </c>
      <c r="AE15" s="48">
        <f t="shared" si="9"/>
        <v>-5.349410302395774E-3</v>
      </c>
      <c r="AF15" s="48">
        <f t="shared" si="10"/>
        <v>0.20782959569355741</v>
      </c>
      <c r="AG15" s="48">
        <f t="shared" si="11"/>
        <v>22.667322260082656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295.5603863</v>
      </c>
      <c r="D16" s="43">
        <f>SUMIFS('DATA 2'!J$2:J$34,'DATA 2'!$A$2:$A$34,$A16)</f>
        <v>735.82645969999999</v>
      </c>
      <c r="E16" s="43">
        <f>SUMIFS('DATA 2'!O$2:O$34,'DATA 2'!$A$2:$A$34,$A16)</f>
        <v>1280.084241</v>
      </c>
      <c r="F16" s="43">
        <f>SUMIFS('DATA 2'!T$2:T$34,'DATA 2'!$A$2:$A$34,$A16)</f>
        <v>1080.6888120000001</v>
      </c>
      <c r="G16" s="43">
        <f>SUMIFS('DATA 2'!AD$2:AD$34,'DATA 2'!$A$2:$A$34,$A16)</f>
        <v>393.98748430000001</v>
      </c>
      <c r="H16" s="43">
        <f>SUMIFS('DATA 2'!AN$2:AN$34,'DATA 2'!$A$2:$A$34,$A16)</f>
        <v>243.6453223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299.68981530000002</v>
      </c>
      <c r="M16" s="43">
        <f>SUMIFS('DATA 2'!$J$35:$J$67,'DATA 2'!$A$35:$A$67,$J16)</f>
        <v>767.58475580000004</v>
      </c>
      <c r="N16" s="43">
        <f>SUMIFS('DATA 2'!$O$35:$O$67,'DATA 2'!$A$35:$A$67,$J16)</f>
        <v>1259.718318</v>
      </c>
      <c r="O16" s="43">
        <f>SUMIFS('DATA 2'!$T$35:$T$67,'DATA 2'!$A$35:$A$67,$J16)</f>
        <v>1006.395559</v>
      </c>
      <c r="P16" s="43">
        <f>SUMIFS('DATA 2'!$AD$35:$AD$67,'DATA 2'!$A$35:$A$67,$J16)</f>
        <v>323.85694860000001</v>
      </c>
      <c r="Q16" s="43">
        <f>SUMIFS('DATA 2'!$AN$35:$AN$67,'DATA 2'!$A$35:$A$67,$J16)</f>
        <v>165.1471367</v>
      </c>
      <c r="R16" s="45"/>
      <c r="S16" s="42" t="s">
        <v>445</v>
      </c>
      <c r="T16" s="47">
        <f t="shared" si="0"/>
        <v>4.129429000000016</v>
      </c>
      <c r="U16" s="47">
        <f t="shared" si="1"/>
        <v>31.758296100000052</v>
      </c>
      <c r="V16" s="47">
        <f t="shared" si="2"/>
        <v>-20.365923000000066</v>
      </c>
      <c r="W16" s="47">
        <f t="shared" si="3"/>
        <v>-74.29325300000005</v>
      </c>
      <c r="X16" s="47">
        <f t="shared" si="4"/>
        <v>-70.130535699999996</v>
      </c>
      <c r="Y16" s="47">
        <f t="shared" si="5"/>
        <v>-78.498185599999999</v>
      </c>
      <c r="Z16" s="47"/>
      <c r="AA16" s="42" t="s">
        <v>445</v>
      </c>
      <c r="AB16" s="48">
        <f t="shared" si="6"/>
        <v>1.3971523896333604E-2</v>
      </c>
      <c r="AC16" s="48">
        <f t="shared" si="7"/>
        <v>4.3160035469433922E-2</v>
      </c>
      <c r="AD16" s="48">
        <f t="shared" si="8"/>
        <v>-1.5909830265616098E-2</v>
      </c>
      <c r="AE16" s="48">
        <f t="shared" si="9"/>
        <v>-6.874620350932259E-2</v>
      </c>
      <c r="AF16" s="48">
        <f t="shared" si="10"/>
        <v>-0.17800193786511098</v>
      </c>
      <c r="AG16" s="48">
        <f t="shared" si="11"/>
        <v>-0.32218219852932506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3568.4606869999998</v>
      </c>
      <c r="D17" s="43">
        <f>SUMIFS('DATA 2'!J$2:J$34,'DATA 2'!$A$2:$A$34,$A17)</f>
        <v>3670.472354</v>
      </c>
      <c r="E17" s="43">
        <f>SUMIFS('DATA 2'!O$2:O$34,'DATA 2'!$A$2:$A$34,$A17)</f>
        <v>3238.310614</v>
      </c>
      <c r="F17" s="43">
        <f>SUMIFS('DATA 2'!T$2:T$34,'DATA 2'!$A$2:$A$34,$A17)</f>
        <v>2807.3470889999999</v>
      </c>
      <c r="G17" s="43">
        <f>SUMIFS('DATA 2'!AD$2:AD$34,'DATA 2'!$A$2:$A$34,$A17)</f>
        <v>2458.3094879999999</v>
      </c>
      <c r="H17" s="43">
        <f>SUMIFS('DATA 2'!AN$2:AN$34,'DATA 2'!$A$2:$A$34,$A17)</f>
        <v>2246.3069180000002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3619.2919529999999</v>
      </c>
      <c r="M17" s="43">
        <f>SUMIFS('DATA 2'!$J$35:$J$67,'DATA 2'!$A$35:$A$67,$J17)</f>
        <v>3829.8327420000001</v>
      </c>
      <c r="N17" s="43">
        <f>SUMIFS('DATA 2'!$O$35:$O$67,'DATA 2'!$A$35:$A$67,$J17)</f>
        <v>3187.8824220000001</v>
      </c>
      <c r="O17" s="43">
        <f>SUMIFS('DATA 2'!$T$35:$T$67,'DATA 2'!$A$35:$A$67,$J17)</f>
        <v>2625.068718</v>
      </c>
      <c r="P17" s="43">
        <f>SUMIFS('DATA 2'!$AD$35:$AD$67,'DATA 2'!$A$35:$A$67,$J17)</f>
        <v>2170.9094749999999</v>
      </c>
      <c r="Q17" s="43">
        <f>SUMIFS('DATA 2'!$AN$35:$AN$67,'DATA 2'!$A$35:$A$67,$J17)</f>
        <v>12484.46573</v>
      </c>
      <c r="R17" s="45"/>
      <c r="S17" s="42" t="s">
        <v>446</v>
      </c>
      <c r="T17" s="47">
        <f t="shared" si="0"/>
        <v>50.831266000000142</v>
      </c>
      <c r="U17" s="47">
        <f t="shared" si="1"/>
        <v>159.36038800000006</v>
      </c>
      <c r="V17" s="47">
        <f t="shared" si="2"/>
        <v>-50.428191999999854</v>
      </c>
      <c r="W17" s="47">
        <f t="shared" si="3"/>
        <v>-182.27837099999988</v>
      </c>
      <c r="X17" s="47">
        <f t="shared" si="4"/>
        <v>-287.40001299999994</v>
      </c>
      <c r="Y17" s="47">
        <f t="shared" si="5"/>
        <v>10238.158812</v>
      </c>
      <c r="Z17" s="47"/>
      <c r="AA17" s="42" t="s">
        <v>446</v>
      </c>
      <c r="AB17" s="48">
        <f t="shared" si="6"/>
        <v>1.4244591844651655E-2</v>
      </c>
      <c r="AC17" s="48">
        <f t="shared" si="7"/>
        <v>4.341686100055564E-2</v>
      </c>
      <c r="AD17" s="48">
        <f t="shared" si="8"/>
        <v>-1.5572376467528071E-2</v>
      </c>
      <c r="AE17" s="48">
        <f t="shared" si="9"/>
        <v>-6.4929046969011917E-2</v>
      </c>
      <c r="AF17" s="48">
        <f t="shared" si="10"/>
        <v>-0.11690961386388299</v>
      </c>
      <c r="AG17" s="48">
        <f t="shared" si="11"/>
        <v>4.557773797498494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12091.506789999999</v>
      </c>
      <c r="D18" s="43">
        <f>SUMIFS('DATA 2'!J$2:J$34,'DATA 2'!$A$2:$A$34,$A18)</f>
        <v>12346.04081</v>
      </c>
      <c r="E18" s="43">
        <f>SUMIFS('DATA 2'!O$2:O$34,'DATA 2'!$A$2:$A$34,$A18)</f>
        <v>11018.437599999999</v>
      </c>
      <c r="F18" s="43">
        <f>SUMIFS('DATA 2'!T$2:T$34,'DATA 2'!$A$2:$A$34,$A18)</f>
        <v>7957.9626109999999</v>
      </c>
      <c r="G18" s="43">
        <f>SUMIFS('DATA 2'!AD$2:AD$34,'DATA 2'!$A$2:$A$34,$A18)</f>
        <v>5171.4509989999997</v>
      </c>
      <c r="H18" s="43">
        <f>SUMIFS('DATA 2'!AN$2:AN$34,'DATA 2'!$A$2:$A$34,$A18)</f>
        <v>177.60504330000001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10102.089449999999</v>
      </c>
      <c r="M18" s="43">
        <f>SUMIFS('DATA 2'!$J$35:$J$67,'DATA 2'!$A$35:$A$67,$J18)</f>
        <v>5590.1284070000002</v>
      </c>
      <c r="N18" s="43">
        <f>SUMIFS('DATA 2'!$O$35:$O$67,'DATA 2'!$A$35:$A$67,$J18)</f>
        <v>692.37753789999999</v>
      </c>
      <c r="O18" s="43">
        <f>SUMIFS('DATA 2'!$T$35:$T$67,'DATA 2'!$A$35:$A$67,$J18)</f>
        <v>249.58594429999999</v>
      </c>
      <c r="P18" s="43">
        <f>SUMIFS('DATA 2'!$AD$35:$AD$67,'DATA 2'!$A$35:$A$67,$J18)</f>
        <v>22.255810180000001</v>
      </c>
      <c r="Q18" s="43">
        <f>SUMIFS('DATA 2'!$AN$35:$AN$67,'DATA 2'!$A$35:$A$67,$J18)</f>
        <v>23.745987509999999</v>
      </c>
      <c r="R18" s="45"/>
      <c r="S18" s="42" t="s">
        <v>449</v>
      </c>
      <c r="T18" s="47">
        <f t="shared" si="0"/>
        <v>-1989.41734</v>
      </c>
      <c r="U18" s="47">
        <f t="shared" si="1"/>
        <v>-6755.9124030000003</v>
      </c>
      <c r="V18" s="47">
        <f t="shared" si="2"/>
        <v>-10326.060062099999</v>
      </c>
      <c r="W18" s="47">
        <f t="shared" si="3"/>
        <v>-7708.3766667</v>
      </c>
      <c r="X18" s="47">
        <f t="shared" si="4"/>
        <v>-5149.1951888200001</v>
      </c>
      <c r="Y18" s="47">
        <f t="shared" si="5"/>
        <v>-153.85905579000001</v>
      </c>
      <c r="Z18" s="47"/>
      <c r="AA18" s="42" t="s">
        <v>449</v>
      </c>
      <c r="AB18" s="48">
        <f t="shared" si="6"/>
        <v>-0.16453014289710377</v>
      </c>
      <c r="AC18" s="48">
        <f t="shared" si="7"/>
        <v>-0.54721286823609649</v>
      </c>
      <c r="AD18" s="48">
        <f t="shared" si="8"/>
        <v>-0.93716191323713627</v>
      </c>
      <c r="AE18" s="48">
        <f t="shared" si="9"/>
        <v>-0.96863695439395425</v>
      </c>
      <c r="AF18" s="48">
        <f t="shared" si="10"/>
        <v>-0.99569640896059852</v>
      </c>
      <c r="AG18" s="48">
        <f t="shared" si="11"/>
        <v>-0.86629891207599508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46888.022969999998</v>
      </c>
      <c r="D19" s="43">
        <f>SUMIFS('DATA 2'!J$2:J$34,'DATA 2'!$A$2:$A$34,$A19)</f>
        <v>50049.555050000003</v>
      </c>
      <c r="E19" s="43">
        <f>SUMIFS('DATA 2'!O$2:O$34,'DATA 2'!$A$2:$A$34,$A19)</f>
        <v>48283.506450000001</v>
      </c>
      <c r="F19" s="43">
        <f>SUMIFS('DATA 2'!T$2:T$34,'DATA 2'!$A$2:$A$34,$A19)</f>
        <v>48583.107989999997</v>
      </c>
      <c r="G19" s="43">
        <f>SUMIFS('DATA 2'!AD$2:AD$34,'DATA 2'!$A$2:$A$34,$A19)</f>
        <v>41130.659079999998</v>
      </c>
      <c r="H19" s="43">
        <f>SUMIFS('DATA 2'!AN$2:AN$34,'DATA 2'!$A$2:$A$34,$A19)</f>
        <v>46260.322059999999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47670.337800000001</v>
      </c>
      <c r="M19" s="43">
        <f>SUMIFS('DATA 2'!$J$35:$J$67,'DATA 2'!$A$35:$A$67,$J19)</f>
        <v>52766.796280000002</v>
      </c>
      <c r="N19" s="43">
        <f>SUMIFS('DATA 2'!$O$35:$O$67,'DATA 2'!$A$35:$A$67,$J19)</f>
        <v>49181.262190000001</v>
      </c>
      <c r="O19" s="43">
        <f>SUMIFS('DATA 2'!$T$35:$T$67,'DATA 2'!$A$35:$A$67,$J19)</f>
        <v>35056.010049999997</v>
      </c>
      <c r="P19" s="43">
        <f>SUMIFS('DATA 2'!$AD$35:$AD$67,'DATA 2'!$A$35:$A$67,$J19)</f>
        <v>19512.123149999999</v>
      </c>
      <c r="Q19" s="43">
        <f>SUMIFS('DATA 2'!$AN$35:$AN$67,'DATA 2'!$A$35:$A$67,$J19)</f>
        <v>8712.1706169999998</v>
      </c>
      <c r="R19" s="45"/>
      <c r="S19" s="42" t="s">
        <v>450</v>
      </c>
      <c r="T19" s="47">
        <f t="shared" si="0"/>
        <v>782.31483000000298</v>
      </c>
      <c r="U19" s="47">
        <f t="shared" si="1"/>
        <v>2717.2412299999996</v>
      </c>
      <c r="V19" s="47">
        <f t="shared" si="2"/>
        <v>897.75574000000051</v>
      </c>
      <c r="W19" s="47">
        <f t="shared" si="3"/>
        <v>-13527.09794</v>
      </c>
      <c r="X19" s="47">
        <f t="shared" si="4"/>
        <v>-21618.535929999998</v>
      </c>
      <c r="Y19" s="47">
        <f t="shared" si="5"/>
        <v>-37548.151442999995</v>
      </c>
      <c r="Z19" s="47"/>
      <c r="AA19" s="42" t="s">
        <v>450</v>
      </c>
      <c r="AB19" s="48">
        <f t="shared" si="6"/>
        <v>1.6684747627353502E-2</v>
      </c>
      <c r="AC19" s="48">
        <f t="shared" si="7"/>
        <v>5.4291016719038687E-2</v>
      </c>
      <c r="AD19" s="48">
        <f t="shared" si="8"/>
        <v>1.8593424670382497E-2</v>
      </c>
      <c r="AE19" s="48">
        <f t="shared" si="9"/>
        <v>-0.27843212383168903</v>
      </c>
      <c r="AF19" s="48">
        <f t="shared" si="10"/>
        <v>-0.52560635821447677</v>
      </c>
      <c r="AG19" s="48">
        <f t="shared" si="11"/>
        <v>-0.81167077467164528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548.98462519999998</v>
      </c>
      <c r="D20" s="43">
        <f>SUMIFS('DATA 2'!J$2:J$34,'DATA 2'!$A$2:$A$34,$A20)</f>
        <v>264.78633880000001</v>
      </c>
      <c r="E20" s="43">
        <f>SUMIFS('DATA 2'!O$2:O$34,'DATA 2'!$A$2:$A$34,$A20)</f>
        <v>20.57407332</v>
      </c>
      <c r="F20" s="43">
        <f>SUMIFS('DATA 2'!T$2:T$34,'DATA 2'!$A$2:$A$34,$A20)</f>
        <v>9.0841190540000003</v>
      </c>
      <c r="G20" s="43">
        <f>SUMIFS('DATA 2'!AD$2:AD$34,'DATA 2'!$A$2:$A$34,$A20)</f>
        <v>24.0898574</v>
      </c>
      <c r="H20" s="43">
        <f>SUMIFS('DATA 2'!AN$2:AN$34,'DATA 2'!$A$2:$A$34,$A20)</f>
        <v>48.99268438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556.81112840000003</v>
      </c>
      <c r="M20" s="43">
        <f>SUMIFS('DATA 2'!$J$35:$J$67,'DATA 2'!$A$35:$A$67,$J20)</f>
        <v>276.26700190000003</v>
      </c>
      <c r="N20" s="43">
        <f>SUMIFS('DATA 2'!$O$35:$O$67,'DATA 2'!$A$35:$A$67,$J20)</f>
        <v>20.182081159999999</v>
      </c>
      <c r="O20" s="43">
        <f>SUMIFS('DATA 2'!$T$35:$T$67,'DATA 2'!$A$35:$A$67,$J20)</f>
        <v>8.2907667200000006</v>
      </c>
      <c r="P20" s="43">
        <f>SUMIFS('DATA 2'!$AD$35:$AD$67,'DATA 2'!$A$35:$A$67,$J20)</f>
        <v>21.962228490000001</v>
      </c>
      <c r="Q20" s="43">
        <f>SUMIFS('DATA 2'!$AN$35:$AN$67,'DATA 2'!$A$35:$A$67,$J20)</f>
        <v>41.679885609999999</v>
      </c>
      <c r="R20" s="45"/>
      <c r="S20" s="42" t="s">
        <v>447</v>
      </c>
      <c r="T20" s="47">
        <f t="shared" si="0"/>
        <v>7.8265032000000474</v>
      </c>
      <c r="U20" s="47">
        <f t="shared" si="1"/>
        <v>11.480663100000015</v>
      </c>
      <c r="V20" s="47">
        <f t="shared" si="2"/>
        <v>-0.39199216000000092</v>
      </c>
      <c r="W20" s="47">
        <f t="shared" si="3"/>
        <v>-0.79335233399999971</v>
      </c>
      <c r="X20" s="47">
        <f t="shared" si="4"/>
        <v>-2.1276289099999985</v>
      </c>
      <c r="Y20" s="47">
        <f t="shared" si="5"/>
        <v>-7.3127987700000006</v>
      </c>
      <c r="Z20" s="47"/>
      <c r="AA20" s="42" t="s">
        <v>447</v>
      </c>
      <c r="AB20" s="48">
        <f t="shared" si="6"/>
        <v>1.4256324932868214E-2</v>
      </c>
      <c r="AC20" s="48">
        <f t="shared" si="7"/>
        <v>4.3358215352158558E-2</v>
      </c>
      <c r="AD20" s="48">
        <f t="shared" si="8"/>
        <v>-1.905272494673893E-2</v>
      </c>
      <c r="AE20" s="48">
        <f t="shared" si="9"/>
        <v>-8.7333986849353784E-2</v>
      </c>
      <c r="AF20" s="48">
        <f t="shared" si="10"/>
        <v>-8.8320527376803737E-2</v>
      </c>
      <c r="AG20" s="48">
        <f t="shared" si="11"/>
        <v>-0.14926307595803556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3423.0729970000002</v>
      </c>
      <c r="D21" s="43">
        <f>SUMIFS('DATA 2'!J$2:J$34,'DATA 2'!$A$2:$A$34,$A21)</f>
        <v>919.96517289999997</v>
      </c>
      <c r="E21" s="43">
        <f>SUMIFS('DATA 2'!O$2:O$34,'DATA 2'!$A$2:$A$34,$A21)</f>
        <v>19.015349700000002</v>
      </c>
      <c r="F21" s="43">
        <f>SUMIFS('DATA 2'!T$2:T$34,'DATA 2'!$A$2:$A$34,$A21)</f>
        <v>9.7217204699999904</v>
      </c>
      <c r="G21" s="43">
        <f>SUMIFS('DATA 2'!AD$2:AD$34,'DATA 2'!$A$2:$A$34,$A21)</f>
        <v>10.875799239999999</v>
      </c>
      <c r="H21" s="43">
        <f>SUMIFS('DATA 2'!AN$2:AN$34,'DATA 2'!$A$2:$A$34,$A21)</f>
        <v>11.095620050000001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3471.7918079999999</v>
      </c>
      <c r="M21" s="43">
        <f>SUMIFS('DATA 2'!$J$35:$J$67,'DATA 2'!$A$35:$A$67,$J21)</f>
        <v>959.72634100000005</v>
      </c>
      <c r="N21" s="43">
        <f>SUMIFS('DATA 2'!$O$35:$O$67,'DATA 2'!$A$35:$A$67,$J21)</f>
        <v>19.069767760000001</v>
      </c>
      <c r="O21" s="43">
        <f>SUMIFS('DATA 2'!$T$35:$T$67,'DATA 2'!$A$35:$A$67,$J21)</f>
        <v>9.4880082419999905</v>
      </c>
      <c r="P21" s="43">
        <f>SUMIFS('DATA 2'!$AD$35:$AD$67,'DATA 2'!$A$35:$A$67,$J21)</f>
        <v>10.44330547</v>
      </c>
      <c r="Q21" s="43">
        <f>SUMIFS('DATA 2'!$AN$35:$AN$67,'DATA 2'!$A$35:$A$67,$J21)</f>
        <v>10.366195400000001</v>
      </c>
      <c r="R21" s="45"/>
      <c r="S21" s="42" t="s">
        <v>448</v>
      </c>
      <c r="T21" s="47">
        <f t="shared" si="0"/>
        <v>48.718810999999732</v>
      </c>
      <c r="U21" s="47">
        <f t="shared" si="1"/>
        <v>39.761168100000077</v>
      </c>
      <c r="V21" s="47">
        <f t="shared" si="2"/>
        <v>5.4418059999999713E-2</v>
      </c>
      <c r="W21" s="47">
        <f t="shared" si="3"/>
        <v>-0.23371222799999991</v>
      </c>
      <c r="X21" s="47">
        <f t="shared" si="4"/>
        <v>-0.43249376999999889</v>
      </c>
      <c r="Y21" s="47">
        <f t="shared" si="5"/>
        <v>-0.72942465000000034</v>
      </c>
      <c r="Z21" s="47"/>
      <c r="AA21" s="42" t="s">
        <v>448</v>
      </c>
      <c r="AB21" s="48">
        <f t="shared" si="6"/>
        <v>1.4232477964301937E-2</v>
      </c>
      <c r="AC21" s="48">
        <f t="shared" si="7"/>
        <v>4.3220297106097094E-2</v>
      </c>
      <c r="AD21" s="48">
        <f t="shared" si="8"/>
        <v>2.8617964359602954E-3</v>
      </c>
      <c r="AE21" s="48">
        <f t="shared" si="9"/>
        <v>-2.4040212709386832E-2</v>
      </c>
      <c r="AF21" s="48">
        <f t="shared" si="10"/>
        <v>-3.9766619487543897E-2</v>
      </c>
      <c r="AG21" s="48">
        <f t="shared" si="11"/>
        <v>-6.5739872734737359E-2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57465563.002936326</v>
      </c>
      <c r="C22" s="43">
        <f t="shared" ref="C22:G22" si="14">SUM(C4:C8,C10:C21)</f>
        <v>60659530.224955499</v>
      </c>
      <c r="D22" s="43">
        <f t="shared" si="14"/>
        <v>61889031.025623403</v>
      </c>
      <c r="E22" s="43">
        <f t="shared" si="14"/>
        <v>64494147.12637502</v>
      </c>
      <c r="F22" s="43">
        <f t="shared" si="14"/>
        <v>66587390.314945519</v>
      </c>
      <c r="G22" s="43">
        <f t="shared" si="14"/>
        <v>69844805.119045928</v>
      </c>
      <c r="H22" s="43">
        <f>SUM(H4:H8,H10:H21)</f>
        <v>71406267.576358527</v>
      </c>
      <c r="I22" s="45"/>
      <c r="J22" s="44" t="s">
        <v>240</v>
      </c>
      <c r="K22" s="43">
        <f>SUM(K4:K8,K10:K21)</f>
        <v>57465563.002936326</v>
      </c>
      <c r="L22" s="43">
        <f t="shared" ref="L22:Q22" si="15">SUM(L4:L8,L10:L21)</f>
        <v>60663407.935624704</v>
      </c>
      <c r="M22" s="43">
        <f t="shared" si="15"/>
        <v>61888515.129415698</v>
      </c>
      <c r="N22" s="43">
        <f t="shared" si="15"/>
        <v>64536478.009988822</v>
      </c>
      <c r="O22" s="43">
        <f t="shared" si="15"/>
        <v>66751098.591139257</v>
      </c>
      <c r="P22" s="43">
        <f t="shared" si="15"/>
        <v>69860845.37474975</v>
      </c>
      <c r="Q22" s="43">
        <f t="shared" si="15"/>
        <v>71477137.052565217</v>
      </c>
      <c r="R22" s="45"/>
      <c r="S22" s="44" t="s">
        <v>240</v>
      </c>
      <c r="T22" s="47">
        <f t="shared" si="0"/>
        <v>3877.7106692045927</v>
      </c>
      <c r="U22" s="47">
        <f t="shared" si="1"/>
        <v>-515.89620770514011</v>
      </c>
      <c r="V22" s="47">
        <f t="shared" si="2"/>
        <v>42330.883613802493</v>
      </c>
      <c r="W22" s="47">
        <f t="shared" si="3"/>
        <v>163708.27619373798</v>
      </c>
      <c r="X22" s="47">
        <f t="shared" si="4"/>
        <v>16040.255703821778</v>
      </c>
      <c r="Y22" s="47">
        <f t="shared" si="5"/>
        <v>70869.476206690073</v>
      </c>
      <c r="Z22" s="47"/>
      <c r="AA22" s="44" t="s">
        <v>240</v>
      </c>
      <c r="AB22" s="48">
        <f t="shared" si="6"/>
        <v>6.3925827562760773E-5</v>
      </c>
      <c r="AC22" s="48">
        <f t="shared" si="7"/>
        <v>-8.3358262223942603E-6</v>
      </c>
      <c r="AD22" s="48">
        <f t="shared" si="8"/>
        <v>6.563523280780359E-4</v>
      </c>
      <c r="AE22" s="48">
        <f t="shared" si="9"/>
        <v>2.4585477133047817E-3</v>
      </c>
      <c r="AF22" s="48">
        <f t="shared" si="10"/>
        <v>2.2965567269439546E-4</v>
      </c>
      <c r="AG22" s="48">
        <f t="shared" si="11"/>
        <v>9.9248257347861468E-4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47630.680493300002</v>
      </c>
      <c r="D23" s="43">
        <f t="shared" si="16"/>
        <v>57363.070291699994</v>
      </c>
      <c r="E23" s="43">
        <f t="shared" si="16"/>
        <v>132147.51322200001</v>
      </c>
      <c r="F23" s="43">
        <f t="shared" si="16"/>
        <v>180646.85475500001</v>
      </c>
      <c r="G23" s="43">
        <f t="shared" si="16"/>
        <v>329851.60405029997</v>
      </c>
      <c r="H23" s="43">
        <f t="shared" si="16"/>
        <v>361537.89278079098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48497.9761383</v>
      </c>
      <c r="M23" s="43">
        <f t="shared" si="17"/>
        <v>61465.881995799995</v>
      </c>
      <c r="N23" s="43">
        <f t="shared" si="17"/>
        <v>175801.57424199997</v>
      </c>
      <c r="O23" s="43">
        <f t="shared" si="17"/>
        <v>318465.19376000005</v>
      </c>
      <c r="P23" s="43">
        <f t="shared" si="17"/>
        <v>368902.14599559997</v>
      </c>
      <c r="Q23" s="43">
        <f t="shared" si="17"/>
        <v>346404.99901969999</v>
      </c>
      <c r="R23" s="45"/>
      <c r="S23" s="44" t="s">
        <v>451</v>
      </c>
      <c r="T23" s="47">
        <f t="shared" si="0"/>
        <v>867.29564499999833</v>
      </c>
      <c r="U23" s="47">
        <f t="shared" si="1"/>
        <v>4102.8117041000005</v>
      </c>
      <c r="V23" s="47">
        <f t="shared" si="2"/>
        <v>43654.061019999965</v>
      </c>
      <c r="W23" s="47">
        <f t="shared" si="3"/>
        <v>137818.33900500005</v>
      </c>
      <c r="X23" s="47">
        <f t="shared" si="4"/>
        <v>39050.541945300007</v>
      </c>
      <c r="Y23" s="47">
        <f t="shared" si="5"/>
        <v>-15132.893761090992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62951.587382199999</v>
      </c>
      <c r="D24" s="43">
        <f t="shared" si="18"/>
        <v>63580.347371700002</v>
      </c>
      <c r="E24" s="43">
        <f t="shared" si="18"/>
        <v>59341.533473019997</v>
      </c>
      <c r="F24" s="43">
        <f t="shared" si="18"/>
        <v>56559.876440524</v>
      </c>
      <c r="G24" s="43">
        <f t="shared" si="18"/>
        <v>46337.075735639999</v>
      </c>
      <c r="H24" s="43">
        <f t="shared" si="18"/>
        <v>46498.015407729996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61801.030186399999</v>
      </c>
      <c r="M24" s="43">
        <f t="shared" si="19"/>
        <v>59592.918029900007</v>
      </c>
      <c r="N24" s="43">
        <f t="shared" si="19"/>
        <v>49912.891576819995</v>
      </c>
      <c r="O24" s="43">
        <f t="shared" si="19"/>
        <v>35323.374769261995</v>
      </c>
      <c r="P24" s="43">
        <f t="shared" si="19"/>
        <v>19566.784494139996</v>
      </c>
      <c r="Q24" s="43">
        <f t="shared" si="19"/>
        <v>8787.9626855199986</v>
      </c>
      <c r="R24" s="45"/>
      <c r="S24" s="44" t="s">
        <v>241</v>
      </c>
      <c r="T24" s="47">
        <f t="shared" si="0"/>
        <v>-1150.5571958</v>
      </c>
      <c r="U24" s="47">
        <f t="shared" si="1"/>
        <v>-3987.4293417999943</v>
      </c>
      <c r="V24" s="47">
        <f t="shared" si="2"/>
        <v>-9428.6418962000025</v>
      </c>
      <c r="W24" s="47">
        <f t="shared" si="3"/>
        <v>-21236.501671262005</v>
      </c>
      <c r="X24" s="47">
        <f t="shared" si="4"/>
        <v>-26770.291241500003</v>
      </c>
      <c r="Y24" s="47">
        <f t="shared" si="5"/>
        <v>-37710.052722209999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188.9748836</v>
      </c>
      <c r="E5" s="61">
        <f>VLOOKUP($A5,DATA!$A$1:$AM$533,E$1,FALSE)</f>
        <v>205.0484816</v>
      </c>
      <c r="F5" s="61">
        <f>VLOOKUP($A5,DATA!$A$1:$AM$533,F$1,FALSE)</f>
        <v>226.63676559999999</v>
      </c>
      <c r="G5" s="61">
        <f>VLOOKUP($A5,DATA!$A$1:$AM$533,G$1,FALSE)</f>
        <v>287.8027621</v>
      </c>
      <c r="H5" s="61">
        <f>VLOOKUP($A5,DATA!$A$1:$AM$533,H$1,FALSE)</f>
        <v>380.95239559999999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1811.9093800000001</v>
      </c>
      <c r="E6" s="61">
        <f>VLOOKUP($A6,DATA!$A$1:$AM$533,E$1,FALSE)</f>
        <v>1981.3721009999999</v>
      </c>
      <c r="F6" s="61">
        <f>VLOOKUP($A6,DATA!$A$1:$AM$533,F$1,FALSE)</f>
        <v>2209.2081469999998</v>
      </c>
      <c r="G6" s="61">
        <f>VLOOKUP($A6,DATA!$A$1:$AM$533,G$1,FALSE)</f>
        <v>2791.377939</v>
      </c>
      <c r="H6" s="61">
        <f>VLOOKUP($A6,DATA!$A$1:$AM$533,H$1,FALSE)</f>
        <v>3675.889412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1512.2972319999999</v>
      </c>
      <c r="E7" s="61">
        <f>VLOOKUP($A7,DATA!$A$1:$AM$533,E$1,FALSE)</f>
        <v>1552.8261359999999</v>
      </c>
      <c r="F7" s="61">
        <f>VLOOKUP($A7,DATA!$A$1:$AM$533,F$1,FALSE)</f>
        <v>1675.9030419999999</v>
      </c>
      <c r="G7" s="61">
        <f>VLOOKUP($A7,DATA!$A$1:$AM$533,G$1,FALSE)</f>
        <v>2065.619725</v>
      </c>
      <c r="H7" s="61">
        <f>VLOOKUP($A7,DATA!$A$1:$AM$533,H$1,FALSE)</f>
        <v>2799.9910180000002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211.63554629999999</v>
      </c>
      <c r="E8" s="61">
        <f>VLOOKUP($A8,DATA!$A$1:$AM$533,E$1,FALSE)</f>
        <v>230.05840689999999</v>
      </c>
      <c r="F8" s="61">
        <f>VLOOKUP($A8,DATA!$A$1:$AM$533,F$1,FALSE)</f>
        <v>256.03488720000001</v>
      </c>
      <c r="G8" s="61">
        <f>VLOOKUP($A8,DATA!$A$1:$AM$533,G$1,FALSE)</f>
        <v>326.04599960000002</v>
      </c>
      <c r="H8" s="61">
        <f>VLOOKUP($A8,DATA!$A$1:$AM$533,H$1,FALSE)</f>
        <v>430.55691209999998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1821.733086</v>
      </c>
      <c r="E9" s="61">
        <f>VLOOKUP($A9,DATA!$A$1:$AM$533,E$1,FALSE)</f>
        <v>1952.4190209999999</v>
      </c>
      <c r="F9" s="61">
        <f>VLOOKUP($A9,DATA!$A$1:$AM$533,F$1,FALSE)</f>
        <v>2172.9142139999999</v>
      </c>
      <c r="G9" s="61">
        <f>VLOOKUP($A9,DATA!$A$1:$AM$533,G$1,FALSE)</f>
        <v>2783.004958</v>
      </c>
      <c r="H9" s="61">
        <f>VLOOKUP($A9,DATA!$A$1:$AM$533,H$1,FALSE)</f>
        <v>3741.1883830000002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5546.5501279</v>
      </c>
      <c r="E10" s="61">
        <f t="shared" si="0"/>
        <v>5921.7241464999997</v>
      </c>
      <c r="F10" s="61">
        <f t="shared" si="0"/>
        <v>6540.6970557999994</v>
      </c>
      <c r="G10" s="61">
        <f t="shared" si="0"/>
        <v>8253.851383700001</v>
      </c>
      <c r="H10" s="61">
        <f t="shared" si="0"/>
        <v>11028.5781207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1540708.3688611111</v>
      </c>
      <c r="E11" s="64">
        <f t="shared" si="1"/>
        <v>1644923.3740277777</v>
      </c>
      <c r="F11" s="64">
        <f t="shared" si="1"/>
        <v>1816860.2932777777</v>
      </c>
      <c r="G11" s="64">
        <f t="shared" si="1"/>
        <v>2292736.4954722226</v>
      </c>
      <c r="H11" s="64">
        <f t="shared" si="1"/>
        <v>3063493.9224166665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264012.5232</v>
      </c>
      <c r="E15" s="67">
        <f>VLOOKUP($A15,DATA!$A$1:$AM$533,E$1,FALSE)</f>
        <v>296304.7304</v>
      </c>
      <c r="F15" s="67">
        <f>VLOOKUP($A15,DATA!$A$1:$AM$533,F$1,FALSE)</f>
        <v>339707.90490000002</v>
      </c>
      <c r="G15" s="67">
        <f>VLOOKUP($A15,DATA!$A$1:$AM$533,G$1,FALSE)</f>
        <v>444812.435</v>
      </c>
      <c r="H15" s="67">
        <f>VLOOKUP($A15,DATA!$A$1:$AM$533,H$1,FALSE)</f>
        <v>579266.10759999999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260769.4314</v>
      </c>
      <c r="E16" s="67">
        <f>VLOOKUP($A16,DATA!$A$1:$AM$533,E$1,FALSE)</f>
        <v>284305.69309999997</v>
      </c>
      <c r="F16" s="67">
        <f>VLOOKUP($A16,DATA!$A$1:$AM$533,F$1,FALSE)</f>
        <v>317771.46090000001</v>
      </c>
      <c r="G16" s="67">
        <f>VLOOKUP($A16,DATA!$A$1:$AM$533,G$1,FALSE)</f>
        <v>409121.24699999997</v>
      </c>
      <c r="H16" s="67">
        <f>VLOOKUP($A16,DATA!$A$1:$AM$533,H$1,FALSE)</f>
        <v>503268.64600000001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11430.050520000001</v>
      </c>
      <c r="E19" s="67">
        <f>VLOOKUP($A19,DATA!$A$1:$AM$533,E$1,FALSE)</f>
        <v>12643.45241</v>
      </c>
      <c r="F19" s="67">
        <f>VLOOKUP($A19,DATA!$A$1:$AM$533,F$1,FALSE)</f>
        <v>14410.23151</v>
      </c>
      <c r="G19" s="67">
        <f>VLOOKUP($A19,DATA!$A$1:$AM$533,G$1,FALSE)</f>
        <v>18867.176080000001</v>
      </c>
      <c r="H19" s="67">
        <f>VLOOKUP($A19,DATA!$A$1:$AM$533,H$1,FALSE)</f>
        <v>24714.302749999999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164866.57819999999</v>
      </c>
      <c r="E20" s="67">
        <f>VLOOKUP($A20,DATA!$A$1:$AM$533,E$1,FALSE)</f>
        <v>185486.01329999999</v>
      </c>
      <c r="F20" s="67">
        <f>VLOOKUP($A20,DATA!$A$1:$AM$533,F$1,FALSE)</f>
        <v>213179.79790000001</v>
      </c>
      <c r="G20" s="67">
        <f>VLOOKUP($A20,DATA!$A$1:$AM$533,G$1,FALSE)</f>
        <v>279160.91190000001</v>
      </c>
      <c r="H20" s="67">
        <f>VLOOKUP($A20,DATA!$A$1:$AM$533,H$1,FALSE)</f>
        <v>361578.9572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1364.844977</v>
      </c>
      <c r="E21" s="67">
        <f>VLOOKUP($A21,DATA!$A$1:$AM$533,E$1,FALSE)</f>
        <v>1504.794504</v>
      </c>
      <c r="F21" s="67">
        <f>VLOOKUP($A21,DATA!$A$1:$AM$533,F$1,FALSE)</f>
        <v>1716.776488</v>
      </c>
      <c r="G21" s="67">
        <f>VLOOKUP($A21,DATA!$A$1:$AM$533,G$1,FALSE)</f>
        <v>2245.1638149999999</v>
      </c>
      <c r="H21" s="67">
        <f>VLOOKUP($A21,DATA!$A$1:$AM$533,H$1,FALSE)</f>
        <v>2957.646714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26397.88695</v>
      </c>
      <c r="E22" s="67">
        <f>VLOOKUP($A22,DATA!$A$1:$AM$533,E$1,FALSE)</f>
        <v>29171.191279999999</v>
      </c>
      <c r="F22" s="67">
        <f>VLOOKUP($A22,DATA!$A$1:$AM$533,F$1,FALSE)</f>
        <v>33263.155939999997</v>
      </c>
      <c r="G22" s="67">
        <f>VLOOKUP($A22,DATA!$A$1:$AM$533,G$1,FALSE)</f>
        <v>43412.061930000003</v>
      </c>
      <c r="H22" s="67">
        <f>VLOOKUP($A22,DATA!$A$1:$AM$533,H$1,FALSE)</f>
        <v>56774.184849999998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59953.162510000002</v>
      </c>
      <c r="E23" s="67">
        <f>VLOOKUP($A23,DATA!$A$1:$AM$533,E$1,FALSE)</f>
        <v>67499.278900000005</v>
      </c>
      <c r="F23" s="67">
        <f>VLOOKUP($A23,DATA!$A$1:$AM$533,F$1,FALSE)</f>
        <v>77137.943050000002</v>
      </c>
      <c r="G23" s="67">
        <f>VLOOKUP($A23,DATA!$A$1:$AM$533,G$1,FALSE)</f>
        <v>101127.1213</v>
      </c>
      <c r="H23" s="67">
        <f>VLOOKUP($A23,DATA!$A$1:$AM$533,H$1,FALSE)</f>
        <v>133241.01610000001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264012.52315699996</v>
      </c>
      <c r="E24" s="67">
        <f t="shared" si="4"/>
        <v>296304.73039399995</v>
      </c>
      <c r="F24" s="67">
        <f t="shared" si="4"/>
        <v>339707.90488799999</v>
      </c>
      <c r="G24" s="67">
        <f t="shared" si="4"/>
        <v>444812.43502500001</v>
      </c>
      <c r="H24" s="67">
        <f>SUM(H19:H23)</f>
        <v>579266.10761399998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11302.859200000001</v>
      </c>
      <c r="E27" s="67">
        <f>VLOOKUP($A27,DATA!$A$1:$AM$533,E$1,FALSE)</f>
        <v>12134.228859999999</v>
      </c>
      <c r="F27" s="67">
        <f>VLOOKUP($A27,DATA!$A$1:$AM$533,F$1,FALSE)</f>
        <v>13445.73552</v>
      </c>
      <c r="G27" s="67">
        <f>VLOOKUP($A27,DATA!$A$1:$AM$533,G$1,FALSE)</f>
        <v>17260.546549999999</v>
      </c>
      <c r="H27" s="67">
        <f>VLOOKUP($A27,DATA!$A$1:$AM$533,H$1,FALSE)</f>
        <v>21341.741239999999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163082.23560000001</v>
      </c>
      <c r="E28" s="67">
        <f>VLOOKUP($A28,DATA!$A$1:$AM$533,E$1,FALSE)</f>
        <v>178531.65220000001</v>
      </c>
      <c r="F28" s="67">
        <f>VLOOKUP($A28,DATA!$A$1:$AM$533,F$1,FALSE)</f>
        <v>199842.1649</v>
      </c>
      <c r="G28" s="67">
        <f>VLOOKUP($A28,DATA!$A$1:$AM$533,G$1,FALSE)</f>
        <v>256970.1354</v>
      </c>
      <c r="H28" s="67">
        <f>VLOOKUP($A28,DATA!$A$1:$AM$533,H$1,FALSE)</f>
        <v>315120.70039999997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1348.357368</v>
      </c>
      <c r="E29" s="67">
        <f>VLOOKUP($A29,DATA!$A$1:$AM$533,E$1,FALSE)</f>
        <v>1443.3454939999999</v>
      </c>
      <c r="F29" s="67">
        <f>VLOOKUP($A29,DATA!$A$1:$AM$533,F$1,FALSE)</f>
        <v>1598.865311</v>
      </c>
      <c r="G29" s="67">
        <f>VLOOKUP($A29,DATA!$A$1:$AM$533,G$1,FALSE)</f>
        <v>2047.822899</v>
      </c>
      <c r="H29" s="67">
        <f>VLOOKUP($A29,DATA!$A$1:$AM$533,H$1,FALSE)</f>
        <v>2544.008914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26061.234250000001</v>
      </c>
      <c r="E30" s="67">
        <f>VLOOKUP($A30,DATA!$A$1:$AM$533,E$1,FALSE)</f>
        <v>27839.79953</v>
      </c>
      <c r="F30" s="67">
        <f>VLOOKUP($A30,DATA!$A$1:$AM$533,F$1,FALSE)</f>
        <v>30717.307519999998</v>
      </c>
      <c r="G30" s="67">
        <f>VLOOKUP($A30,DATA!$A$1:$AM$533,G$1,FALSE)</f>
        <v>39209.855739999999</v>
      </c>
      <c r="H30" s="67">
        <f>VLOOKUP($A30,DATA!$A$1:$AM$533,H$1,FALSE)</f>
        <v>47890.107309999999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58974.74495</v>
      </c>
      <c r="E31" s="67">
        <f>VLOOKUP($A31,DATA!$A$1:$AM$533,E$1,FALSE)</f>
        <v>64356.666960000002</v>
      </c>
      <c r="F31" s="67">
        <f>VLOOKUP($A31,DATA!$A$1:$AM$533,F$1,FALSE)</f>
        <v>72167.387619999994</v>
      </c>
      <c r="G31" s="67">
        <f>VLOOKUP($A31,DATA!$A$1:$AM$533,G$1,FALSE)</f>
        <v>93632.886429999999</v>
      </c>
      <c r="H31" s="67">
        <f>VLOOKUP($A31,DATA!$A$1:$AM$533,H$1,FALSE)</f>
        <v>116372.08809999999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260769.43136800002</v>
      </c>
      <c r="E32" s="67">
        <f t="shared" si="5"/>
        <v>284305.69304400001</v>
      </c>
      <c r="F32" s="67">
        <f t="shared" si="5"/>
        <v>317771.46087099996</v>
      </c>
      <c r="G32" s="67">
        <f t="shared" si="5"/>
        <v>409121.24701900006</v>
      </c>
      <c r="H32" s="67">
        <f>SUM(H27:H31)</f>
        <v>503268.64596399997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147.73448139999999</v>
      </c>
      <c r="D45" s="61">
        <f>VLOOKUP(CONCATENATE($A45,D$2,"_0"),DATA!$A$1:$AM$533,9,FALSE)</f>
        <v>9.2220342999999996E-2</v>
      </c>
      <c r="E45" s="61">
        <f>VLOOKUP(CONCATENATE($A45,E$2,"_0"),DATA!$A$1:$AM$533,9,FALSE)</f>
        <v>41.148181860000001</v>
      </c>
      <c r="F45" s="69">
        <f t="shared" ref="F45:F50" si="11">SUM(C45:E45)</f>
        <v>188.97488360299999</v>
      </c>
      <c r="H45" s="70">
        <f t="shared" ref="H45:H51" si="12">E45-N46-O46</f>
        <v>5.0048214056784275</v>
      </c>
      <c r="I45" s="71">
        <f t="shared" ref="I45:I51" si="13">F45-SUM(L46:O46)</f>
        <v>33.618890795997061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498.17493259999998</v>
      </c>
      <c r="D46" s="61">
        <f>VLOOKUP(CONCATENATE($A46,D$2,"_0"),DATA!$A$1:$AM$533,9,FALSE)</f>
        <v>720.2147655</v>
      </c>
      <c r="E46" s="61">
        <f>VLOOKUP(CONCATENATE($A46,E$2,"_0"),DATA!$A$1:$AM$533,9,FALSE)</f>
        <v>593.51968160000001</v>
      </c>
      <c r="F46" s="69">
        <f t="shared" si="11"/>
        <v>1811.9093797</v>
      </c>
      <c r="H46" s="70">
        <f t="shared" si="12"/>
        <v>-86.961549226497254</v>
      </c>
      <c r="I46" s="71">
        <f t="shared" si="13"/>
        <v>-41.756252766456328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1505.981757</v>
      </c>
      <c r="D47" s="61">
        <f>VLOOKUP(CONCATENATE($A47,D$2,"_0"),DATA!$A$1:$AM$533,9,FALSE)</f>
        <v>1.402032921</v>
      </c>
      <c r="E47" s="61">
        <f>VLOOKUP(CONCATENATE($A47,E$2,"_0"),DATA!$A$1:$AM$533,9,FALSE)</f>
        <v>4.9134419170000001</v>
      </c>
      <c r="F47" s="69">
        <f t="shared" si="11"/>
        <v>1512.297231838</v>
      </c>
      <c r="H47" s="70">
        <f t="shared" si="12"/>
        <v>-0.38931281787565908</v>
      </c>
      <c r="I47" s="71">
        <f t="shared" si="13"/>
        <v>-271.74619411449771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102.7516076</v>
      </c>
      <c r="D48" s="61">
        <f>VLOOKUP(CONCATENATE($A48,D$2,"_0"),DATA!$A$1:$AM$533,9,FALSE)</f>
        <v>13.851545720000001</v>
      </c>
      <c r="E48" s="61">
        <f>VLOOKUP(CONCATENATE($A48,E$2,"_0"),DATA!$A$1:$AM$533,9,FALSE)</f>
        <v>95.032393010000007</v>
      </c>
      <c r="F48" s="69">
        <f t="shared" si="11"/>
        <v>211.63554633000001</v>
      </c>
      <c r="H48" s="70">
        <f t="shared" si="12"/>
        <v>8.3484040536546917</v>
      </c>
      <c r="I48" s="71">
        <f t="shared" si="13"/>
        <v>41.071296003053845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1564.6958340000001</v>
      </c>
      <c r="D49" s="61">
        <f>VLOOKUP(CONCATENATE($A49,D$2,"_0"),DATA!$A$1:$AM$533,9,FALSE)</f>
        <v>41.205866950000001</v>
      </c>
      <c r="E49" s="61">
        <f>VLOOKUP(CONCATENATE($A49,E$2,"_0"),DATA!$A$1:$AM$533,9,FALSE)</f>
        <v>215.83138500000001</v>
      </c>
      <c r="F49" s="69">
        <f t="shared" si="11"/>
        <v>1821.73308595</v>
      </c>
      <c r="H49" s="70">
        <f t="shared" si="12"/>
        <v>-38.653492416235551</v>
      </c>
      <c r="I49" s="71">
        <f t="shared" si="13"/>
        <v>417.28199621788303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3819.3386126000005</v>
      </c>
      <c r="D50" s="69">
        <f>SUM(D45:D49)</f>
        <v>776.76643143399997</v>
      </c>
      <c r="E50" s="69">
        <f>SUM(E45:E49)</f>
        <v>950.44508338700007</v>
      </c>
      <c r="F50" s="69">
        <f t="shared" si="11"/>
        <v>5546.5501274210001</v>
      </c>
      <c r="H50" s="74">
        <f t="shared" si="12"/>
        <v>-112.65112900127538</v>
      </c>
      <c r="I50" s="75">
        <f t="shared" si="13"/>
        <v>178.46973613597947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1060927.3923888891</v>
      </c>
      <c r="D51" s="64">
        <f>D50/0.0036</f>
        <v>215768.4531761111</v>
      </c>
      <c r="E51" s="64">
        <f>E50/0.0036</f>
        <v>264012.52316305559</v>
      </c>
      <c r="F51" s="64">
        <f>F50/0.0036</f>
        <v>1540708.3687280556</v>
      </c>
      <c r="H51" s="70">
        <f t="shared" si="12"/>
        <v>-31291.980278132029</v>
      </c>
      <c r="I51" s="71">
        <f t="shared" si="13"/>
        <v>49574.926704438869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159.43190759999999</v>
      </c>
      <c r="D54" s="61">
        <f>VLOOKUP(CONCATENATE($A54,D$2,"_0"),DATA!$A$1:$AM$533,14,FALSE)</f>
        <v>0.1001453996</v>
      </c>
      <c r="E54" s="61">
        <f>VLOOKUP(CONCATENATE($A54,E$2,"_0"),DATA!$A$1:$AM$533,14,FALSE)</f>
        <v>45.516428660000003</v>
      </c>
      <c r="F54" s="69">
        <f t="shared" ref="F54:F59" si="17">SUM(C54:E54)</f>
        <v>205.04848165959999</v>
      </c>
      <c r="H54" s="70">
        <f t="shared" ref="H54:H60" si="18">E54-N55-O55</f>
        <v>9.3710609346931335</v>
      </c>
      <c r="I54" s="71">
        <f t="shared" ref="I54:I60" si="19">F54-SUM(L55:O55)</f>
        <v>52.140137496864725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525.56039529999998</v>
      </c>
      <c r="D55" s="61">
        <f>VLOOKUP(CONCATENATE($A55,D$2,"_0"),DATA!$A$1:$AM$533,14,FALSE)</f>
        <v>788.06205720000003</v>
      </c>
      <c r="E55" s="61">
        <f>VLOOKUP(CONCATENATE($A55,E$2,"_0"),DATA!$A$1:$AM$533,14,FALSE)</f>
        <v>667.74964799999998</v>
      </c>
      <c r="F55" s="69">
        <f t="shared" si="17"/>
        <v>1981.3721005</v>
      </c>
      <c r="H55" s="70">
        <f t="shared" si="18"/>
        <v>-110.18389718970411</v>
      </c>
      <c r="I55" s="71">
        <f t="shared" si="19"/>
        <v>-110.93717155423906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1545.920408</v>
      </c>
      <c r="D56" s="61">
        <f>VLOOKUP(CONCATENATE($A56,D$2,"_0"),DATA!$A$1:$AM$533,14,FALSE)</f>
        <v>1.48846733</v>
      </c>
      <c r="E56" s="61">
        <f>VLOOKUP(CONCATENATE($A56,E$2,"_0"),DATA!$A$1:$AM$533,14,FALSE)</f>
        <v>5.4172602149999998</v>
      </c>
      <c r="F56" s="69">
        <f t="shared" si="17"/>
        <v>1552.8261355449999</v>
      </c>
      <c r="H56" s="70">
        <f t="shared" si="18"/>
        <v>-1.5672337068589224</v>
      </c>
      <c r="I56" s="71">
        <f t="shared" si="19"/>
        <v>-324.76386938449559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110.4018782</v>
      </c>
      <c r="D57" s="61">
        <f>VLOOKUP(CONCATENATE($A57,D$2,"_0"),DATA!$A$1:$AM$533,14,FALSE)</f>
        <v>14.640240029999999</v>
      </c>
      <c r="E57" s="61">
        <f>VLOOKUP(CONCATENATE($A57,E$2,"_0"),DATA!$A$1:$AM$533,14,FALSE)</f>
        <v>105.0162886</v>
      </c>
      <c r="F57" s="69">
        <f t="shared" si="17"/>
        <v>230.05840683</v>
      </c>
      <c r="H57" s="70">
        <f t="shared" si="18"/>
        <v>14.083955880529818</v>
      </c>
      <c r="I57" s="71">
        <f t="shared" si="19"/>
        <v>53.779062888632524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1663.2533840000001</v>
      </c>
      <c r="D58" s="61">
        <f>VLOOKUP(CONCATENATE($A58,D$2,"_0"),DATA!$A$1:$AM$533,14,FALSE)</f>
        <v>46.168233239999999</v>
      </c>
      <c r="E58" s="61">
        <f>VLOOKUP(CONCATENATE($A58,E$2,"_0"),DATA!$A$1:$AM$533,14,FALSE)</f>
        <v>242.99740399999999</v>
      </c>
      <c r="F58" s="69">
        <f t="shared" si="17"/>
        <v>1952.4190212400001</v>
      </c>
      <c r="H58" s="70">
        <f t="shared" si="18"/>
        <v>-61.608345002709527</v>
      </c>
      <c r="I58" s="71">
        <f t="shared" si="19"/>
        <v>317.01688107542827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4004.5679731</v>
      </c>
      <c r="D59" s="69">
        <f>SUM(D54:D58)</f>
        <v>850.45914319960002</v>
      </c>
      <c r="E59" s="69">
        <f>SUM(E54:E58)</f>
        <v>1066.6970294749999</v>
      </c>
      <c r="F59" s="69">
        <f t="shared" si="17"/>
        <v>5921.7241457745995</v>
      </c>
      <c r="H59" s="74">
        <f t="shared" si="18"/>
        <v>-149.90445908404953</v>
      </c>
      <c r="I59" s="75">
        <f t="shared" si="19"/>
        <v>-12.764959477808588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1112379.9925277778</v>
      </c>
      <c r="D60" s="64">
        <f>D59/0.0036</f>
        <v>236238.6508887778</v>
      </c>
      <c r="E60" s="64">
        <f>E59/0.0036</f>
        <v>296304.73040972219</v>
      </c>
      <c r="F60" s="64">
        <f>F59/0.0036</f>
        <v>1644923.3738262777</v>
      </c>
      <c r="H60" s="70">
        <f t="shared" si="18"/>
        <v>-41640.127523347132</v>
      </c>
      <c r="I60" s="71">
        <f t="shared" si="19"/>
        <v>-3545.8220771693159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174.64962070000001</v>
      </c>
      <c r="D63" s="61">
        <f>VLOOKUP(CONCATENATE($A63,D$2,"_0"),DATA!$A$1:$AM$533,19,FALSE)</f>
        <v>0.1103115147</v>
      </c>
      <c r="E63" s="61">
        <f>VLOOKUP(CONCATENATE($A63,E$2,"_0"),DATA!$A$1:$AM$533,19,FALSE)</f>
        <v>51.876833429999998</v>
      </c>
      <c r="F63" s="69">
        <f t="shared" ref="F63:F68" si="23">SUM(C63:E63)</f>
        <v>226.63676564470001</v>
      </c>
      <c r="H63" s="70">
        <f t="shared" ref="H63:H69" si="24">E63-N64-O64</f>
        <v>15.728097777926756</v>
      </c>
      <c r="I63" s="71">
        <f t="shared" ref="I63:I69" si="25">F63-SUM(L64:O64)</f>
        <v>73.976329447661271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570.70522310000001</v>
      </c>
      <c r="D64" s="61">
        <f>VLOOKUP(CONCATENATE($A64,D$2,"_0"),DATA!$A$1:$AM$533,19,FALSE)</f>
        <v>871.05565130000002</v>
      </c>
      <c r="E64" s="61">
        <f>VLOOKUP(CONCATENATE($A64,E$2,"_0"),DATA!$A$1:$AM$533,19,FALSE)</f>
        <v>767.44727239999997</v>
      </c>
      <c r="F64" s="69">
        <f t="shared" si="23"/>
        <v>2209.2081467999997</v>
      </c>
      <c r="H64" s="70">
        <f t="shared" si="24"/>
        <v>-95.197309271013864</v>
      </c>
      <c r="I64" s="71">
        <f t="shared" si="25"/>
        <v>-114.3532888922764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1668.104415</v>
      </c>
      <c r="D65" s="61">
        <f>VLOOKUP(CONCATENATE($A65,D$2,"_0"),DATA!$A$1:$AM$533,19,FALSE)</f>
        <v>1.618231424</v>
      </c>
      <c r="E65" s="61">
        <f>VLOOKUP(CONCATENATE($A65,E$2,"_0"),DATA!$A$1:$AM$533,19,FALSE)</f>
        <v>6.180395356</v>
      </c>
      <c r="F65" s="69">
        <f t="shared" si="23"/>
        <v>1675.90304178</v>
      </c>
      <c r="H65" s="70">
        <f t="shared" si="24"/>
        <v>-3.1065648951354561</v>
      </c>
      <c r="I65" s="71">
        <f t="shared" si="25"/>
        <v>-311.06963696064486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120.5010217</v>
      </c>
      <c r="D66" s="61">
        <f>VLOOKUP(CONCATENATE($A66,D$2,"_0"),DATA!$A$1:$AM$533,19,FALSE)</f>
        <v>15.78650416</v>
      </c>
      <c r="E66" s="61">
        <f>VLOOKUP(CONCATENATE($A66,E$2,"_0"),DATA!$A$1:$AM$533,19,FALSE)</f>
        <v>119.7473614</v>
      </c>
      <c r="F66" s="69">
        <f t="shared" si="23"/>
        <v>256.03488726</v>
      </c>
      <c r="H66" s="70">
        <f t="shared" si="24"/>
        <v>24.63175694042863</v>
      </c>
      <c r="I66" s="71">
        <f t="shared" si="25"/>
        <v>74.558035494256956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1843.2611449999999</v>
      </c>
      <c r="D67" s="61">
        <f>VLOOKUP(CONCATENATE($A67,D$2,"_0"),DATA!$A$1:$AM$533,19,FALSE)</f>
        <v>51.956474219999997</v>
      </c>
      <c r="E67" s="61">
        <f>VLOOKUP(CONCATENATE($A67,E$2,"_0"),DATA!$A$1:$AM$533,19,FALSE)</f>
        <v>277.696595</v>
      </c>
      <c r="F67" s="69">
        <f t="shared" si="23"/>
        <v>2172.9142142199998</v>
      </c>
      <c r="H67" s="70">
        <f t="shared" si="24"/>
        <v>-81.178450338530695</v>
      </c>
      <c r="I67" s="71">
        <f t="shared" si="25"/>
        <v>325.65592172246352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4377.2214254999999</v>
      </c>
      <c r="D68" s="69">
        <f>SUM(D63:D67)</f>
        <v>940.52717261870009</v>
      </c>
      <c r="E68" s="69">
        <f>SUM(E63:E67)</f>
        <v>1222.9484575860001</v>
      </c>
      <c r="F68" s="69">
        <f t="shared" si="23"/>
        <v>6540.6970557047007</v>
      </c>
      <c r="H68" s="74">
        <f t="shared" si="24"/>
        <v>-139.12246978632447</v>
      </c>
      <c r="I68" s="75">
        <f t="shared" si="25"/>
        <v>48.767360811462822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1215894.8404166666</v>
      </c>
      <c r="D69" s="64">
        <f>D68/0.0036</f>
        <v>261257.54794963892</v>
      </c>
      <c r="E69" s="64">
        <f>E68/0.0036</f>
        <v>339707.90488500003</v>
      </c>
      <c r="F69" s="64">
        <f>F68/0.0036</f>
        <v>1816860.2932513058</v>
      </c>
      <c r="H69" s="70">
        <f t="shared" si="24"/>
        <v>-38645.130496201236</v>
      </c>
      <c r="I69" s="71">
        <f t="shared" si="25"/>
        <v>13546.48911429476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219.74334440000001</v>
      </c>
      <c r="D72" s="61">
        <f>VLOOKUP(CONCATENATE($A72,D$2,"_0"),DATA!$A$1:$AM$533,29,FALSE)</f>
        <v>0.13758379179999999</v>
      </c>
      <c r="E72" s="61">
        <f>VLOOKUP(CONCATENATE($A72,E$2,"_0"),DATA!$A$1:$AM$533,29,FALSE)</f>
        <v>67.921833890000002</v>
      </c>
      <c r="F72" s="69">
        <f t="shared" ref="F72:F77" si="29">SUM(C72:E72)</f>
        <v>287.80276208180004</v>
      </c>
      <c r="H72" s="70">
        <f t="shared" ref="H72:H78" si="30">E72-N73-O73</f>
        <v>31.765959158199827</v>
      </c>
      <c r="I72" s="71">
        <f t="shared" ref="I72:I78" si="31">F72-SUM(L73:O73)</f>
        <v>129.22133219180316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708.02251339999998</v>
      </c>
      <c r="D73" s="61">
        <f>VLOOKUP(CONCATENATE($A73,D$2,"_0"),DATA!$A$1:$AM$533,29,FALSE)</f>
        <v>1078.3761420000001</v>
      </c>
      <c r="E73" s="61">
        <f>VLOOKUP(CONCATENATE($A73,E$2,"_0"),DATA!$A$1:$AM$533,29,FALSE)</f>
        <v>1004.979283</v>
      </c>
      <c r="F73" s="69">
        <f t="shared" si="29"/>
        <v>2791.3779383999999</v>
      </c>
      <c r="H73" s="70">
        <f t="shared" si="30"/>
        <v>91.039610392632653</v>
      </c>
      <c r="I73" s="71">
        <f t="shared" si="31"/>
        <v>66.917574142504691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2055.564038</v>
      </c>
      <c r="D74" s="61">
        <f>VLOOKUP(CONCATENATE($A74,D$2,"_0"),DATA!$A$1:$AM$533,29,FALSE)</f>
        <v>1.9730968769999999</v>
      </c>
      <c r="E74" s="61">
        <f>VLOOKUP(CONCATENATE($A74,E$2,"_0"),DATA!$A$1:$AM$533,29,FALSE)</f>
        <v>8.0825897330000007</v>
      </c>
      <c r="F74" s="69">
        <f t="shared" si="29"/>
        <v>2065.61972461</v>
      </c>
      <c r="H74" s="70">
        <f t="shared" si="30"/>
        <v>-8.9967596182743126</v>
      </c>
      <c r="I74" s="71">
        <f t="shared" si="31"/>
        <v>-156.18865603664972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150.7094941</v>
      </c>
      <c r="D75" s="61">
        <f>VLOOKUP(CONCATENATE($A75,D$2,"_0"),DATA!$A$1:$AM$533,29,FALSE)</f>
        <v>19.053082530000001</v>
      </c>
      <c r="E75" s="61">
        <f>VLOOKUP(CONCATENATE($A75,E$2,"_0"),DATA!$A$1:$AM$533,29,FALSE)</f>
        <v>156.28342290000001</v>
      </c>
      <c r="F75" s="69">
        <f t="shared" si="29"/>
        <v>326.04599953000002</v>
      </c>
      <c r="H75" s="70">
        <f t="shared" si="30"/>
        <v>57.222294876851585</v>
      </c>
      <c r="I75" s="71">
        <f t="shared" si="31"/>
        <v>141.96240657229035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2351.5344669999999</v>
      </c>
      <c r="D76" s="61">
        <f>VLOOKUP(CONCATENATE($A76,D$2,"_0"),DATA!$A$1:$AM$533,29,FALSE)</f>
        <v>67.412854760000002</v>
      </c>
      <c r="E76" s="61">
        <f>VLOOKUP(CONCATENATE($A76,E$2,"_0"),DATA!$A$1:$AM$533,29,FALSE)</f>
        <v>364.05763660000002</v>
      </c>
      <c r="F76" s="69">
        <f t="shared" si="29"/>
        <v>2783.0049583599998</v>
      </c>
      <c r="H76" s="70">
        <f t="shared" si="30"/>
        <v>-119.38334179215056</v>
      </c>
      <c r="I76" s="71">
        <f t="shared" si="31"/>
        <v>600.09881304311557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5485.5738569000005</v>
      </c>
      <c r="D77" s="69">
        <f>SUM(D72:D76)</f>
        <v>1166.9527599588</v>
      </c>
      <c r="E77" s="69">
        <f>SUM(E72:E76)</f>
        <v>1601.324766123</v>
      </c>
      <c r="F77" s="69">
        <f t="shared" si="29"/>
        <v>8253.8513829818003</v>
      </c>
      <c r="H77" s="74">
        <f t="shared" si="30"/>
        <v>51.64776301725918</v>
      </c>
      <c r="I77" s="75">
        <f t="shared" si="31"/>
        <v>782.01146991306359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1523770.5158055557</v>
      </c>
      <c r="D78" s="64">
        <f>D77/0.0036</f>
        <v>324153.54443300003</v>
      </c>
      <c r="E78" s="64">
        <f>E77/0.0036</f>
        <v>444812.43503416667</v>
      </c>
      <c r="F78" s="64">
        <f>F77/0.0036</f>
        <v>2292736.4952727226</v>
      </c>
      <c r="H78" s="70">
        <f t="shared" si="30"/>
        <v>14346.600838127555</v>
      </c>
      <c r="I78" s="71">
        <f t="shared" si="31"/>
        <v>217225.40830918495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291.79724770000001</v>
      </c>
      <c r="D81" s="61">
        <f>VLOOKUP(CONCATENATE($A81,D$2,"_0"),DATA!$A$1:$AM$533,39,FALSE)</f>
        <v>0.18365803180000001</v>
      </c>
      <c r="E81" s="61">
        <f>VLOOKUP(CONCATENATE($A81,E$2,"_0"),DATA!$A$1:$AM$533,39,FALSE)</f>
        <v>88.971489890000001</v>
      </c>
      <c r="F81" s="69">
        <f t="shared" ref="F81:F86" si="35">SUM(C81:E81)</f>
        <v>380.95239562180001</v>
      </c>
      <c r="H81" s="70">
        <f>E81-N82-O82</f>
        <v>52.807180957180925</v>
      </c>
      <c r="I81" s="71">
        <f t="shared" ref="I81:I86" si="36">F81-SUM(L82:O82)</f>
        <v>212.56500961344821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941.99976379999998</v>
      </c>
      <c r="D82" s="61">
        <f>VLOOKUP(CONCATENATE($A82,D$2,"_0"),DATA!$A$1:$AM$533,39,FALSE)</f>
        <v>1432.205402</v>
      </c>
      <c r="E82" s="61">
        <f>VLOOKUP(CONCATENATE($A82,E$2,"_0"),DATA!$A$1:$AM$533,39,FALSE)</f>
        <v>1301.684246</v>
      </c>
      <c r="F82" s="69">
        <f t="shared" si="35"/>
        <v>3675.8894117999998</v>
      </c>
      <c r="H82" s="70">
        <f t="shared" ref="H82:H87" si="37">E82-N83-O83</f>
        <v>369.07770340725642</v>
      </c>
      <c r="I82" s="71">
        <f t="shared" si="36"/>
        <v>566.95573763768152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2786.6632599999998</v>
      </c>
      <c r="D83" s="61">
        <f>VLOOKUP(CONCATENATE($A83,D$2,"_0"),DATA!$A$1:$AM$533,39,FALSE)</f>
        <v>2.680230087</v>
      </c>
      <c r="E83" s="61">
        <f>VLOOKUP(CONCATENATE($A83,E$2,"_0"),DATA!$A$1:$AM$533,39,FALSE)</f>
        <v>10.647528169999999</v>
      </c>
      <c r="F83" s="69">
        <f t="shared" si="35"/>
        <v>2799.9910182569997</v>
      </c>
      <c r="H83" s="70">
        <f t="shared" si="37"/>
        <v>-16.781355059460793</v>
      </c>
      <c r="I83" s="71">
        <f t="shared" si="36"/>
        <v>289.00161947248716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200.34969280000001</v>
      </c>
      <c r="D84" s="61">
        <f>VLOOKUP(CONCATENATE($A84,D$2,"_0"),DATA!$A$1:$AM$533,39,FALSE)</f>
        <v>25.820153810000001</v>
      </c>
      <c r="E84" s="61">
        <f>VLOOKUP(CONCATENATE($A84,E$2,"_0"),DATA!$A$1:$AM$533,39,FALSE)</f>
        <v>204.38706550000001</v>
      </c>
      <c r="F84" s="69">
        <f t="shared" si="35"/>
        <v>430.55691210999998</v>
      </c>
      <c r="H84" s="70">
        <f t="shared" si="37"/>
        <v>111.58947617267124</v>
      </c>
      <c r="I84" s="71">
        <f t="shared" si="36"/>
        <v>254.18520706022628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3172.4686200000001</v>
      </c>
      <c r="D85" s="61">
        <f>VLOOKUP(CONCATENATE($A85,D$2,"_0"),DATA!$A$1:$AM$533,39,FALSE)</f>
        <v>89.052104869999994</v>
      </c>
      <c r="E85" s="61">
        <f>VLOOKUP(CONCATENATE($A85,E$2,"_0"),DATA!$A$1:$AM$533,39,FALSE)</f>
        <v>479.66765800000002</v>
      </c>
      <c r="F85" s="69">
        <f t="shared" si="35"/>
        <v>3741.1883828699997</v>
      </c>
      <c r="H85" s="70">
        <f t="shared" si="37"/>
        <v>-149.72810008170779</v>
      </c>
      <c r="I85" s="71">
        <f t="shared" si="36"/>
        <v>1383.8921901571525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7393.2785843000001</v>
      </c>
      <c r="D86" s="69">
        <f>SUM(D81:D85)</f>
        <v>1549.9415487987999</v>
      </c>
      <c r="E86" s="69">
        <f>SUM(E81:E85)</f>
        <v>2085.3579875599999</v>
      </c>
      <c r="F86" s="69">
        <f t="shared" si="35"/>
        <v>11028.5781206588</v>
      </c>
      <c r="H86" s="74">
        <f t="shared" si="37"/>
        <v>366.96490539593981</v>
      </c>
      <c r="I86" s="75">
        <f t="shared" si="36"/>
        <v>2706.5997639409961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2053688.495638889</v>
      </c>
      <c r="D87" s="64">
        <f>D86/0.0036</f>
        <v>430539.31911077775</v>
      </c>
      <c r="E87" s="64">
        <f>E86/0.0036</f>
        <v>579266.10765555548</v>
      </c>
      <c r="F87" s="64">
        <f>F86/0.0036</f>
        <v>3063493.9224052224</v>
      </c>
      <c r="H87" s="70">
        <f t="shared" si="37"/>
        <v>101934.69594331656</v>
      </c>
      <c r="I87" s="71">
        <f>F87-SUM(L88:O88)</f>
        <v>751833.26776138833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2" t="s">
        <v>200</v>
      </c>
      <c r="M1" s="122"/>
      <c r="N1" s="121" t="s">
        <v>135</v>
      </c>
      <c r="O1" s="121"/>
      <c r="P1" s="121"/>
      <c r="Q1" s="121"/>
      <c r="R1" s="121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2416.3055989999998</v>
      </c>
      <c r="E7" s="67">
        <f>VLOOKUP($A7,DATA!$A$1:$AM$533,E$1,FALSE)/1000</f>
        <v>3398.6593760000001</v>
      </c>
      <c r="F7" s="67">
        <f>VLOOKUP($A7,DATA!$A$1:$AM$533,F$1,FALSE)/1000</f>
        <v>4349.8108579999998</v>
      </c>
      <c r="G7" s="67">
        <f>VLOOKUP($A7,DATA!$A$1:$AM$533,G$1,FALSE)/1000</f>
        <v>4245.8672000000006</v>
      </c>
      <c r="H7" s="67">
        <f>VLOOKUP($A7,DATA!$A$1:$AM$533,H$1,FALSE)/1000</f>
        <v>4518.2683640000005</v>
      </c>
      <c r="I7" s="67">
        <f>VLOOKUP($A7,DATA!$A$1:$AM$533,I$1,FALSE)/1000</f>
        <v>5.6142198719999996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483.85231530000004</v>
      </c>
      <c r="D8" s="67">
        <f>VLOOKUP($A8,DATA!$A$1:$AM$533,D$1,FALSE)/1000</f>
        <v>663.7770362</v>
      </c>
      <c r="E8" s="67">
        <f>VLOOKUP($A8,DATA!$A$1:$AM$533,E$1,FALSE)/1000</f>
        <v>793.05637659999991</v>
      </c>
      <c r="F8" s="67">
        <f>VLOOKUP($A8,DATA!$A$1:$AM$533,F$1,FALSE)/1000</f>
        <v>797.58044710000001</v>
      </c>
      <c r="G8" s="67">
        <f>VLOOKUP($A8,DATA!$A$1:$AM$533,G$1,FALSE)/1000</f>
        <v>755.64338550000002</v>
      </c>
      <c r="H8" s="67">
        <f>VLOOKUP($A8,DATA!$A$1:$AM$533,H$1,FALSE)/1000</f>
        <v>322.38447259999998</v>
      </c>
      <c r="I8" s="67">
        <f>VLOOKUP($A8,DATA!$A$1:$AM$533,I$1,FALSE)/1000</f>
        <v>52.090469899999995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32716.698329999999</v>
      </c>
      <c r="E11" s="67">
        <f>VLOOKUP($A11,DATA!$A$1:$AM$533,E$1,FALSE)/1000</f>
        <v>36633.262799999997</v>
      </c>
      <c r="F11" s="67">
        <f>VLOOKUP($A11,DATA!$A$1:$AM$533,F$1,FALSE)/1000</f>
        <v>33279.099399999999</v>
      </c>
      <c r="G11" s="67">
        <f>VLOOKUP($A11,DATA!$A$1:$AM$533,G$1,FALSE)/1000</f>
        <v>25766.822479999999</v>
      </c>
      <c r="H11" s="67">
        <f>VLOOKUP($A11,DATA!$A$1:$AM$533,H$1,FALSE)/1000</f>
        <v>20940.636010000002</v>
      </c>
      <c r="I11" s="67">
        <f>VLOOKUP($A11,DATA!$A$1:$AM$533,I$1,FALSE)/1000</f>
        <v>844.70838430000003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64590.005709999998</v>
      </c>
      <c r="E12" s="67">
        <f>VLOOKUP($A12,DATA!$A$1:$AM$533,E$1,FALSE)/1000</f>
        <v>76138.742620000005</v>
      </c>
      <c r="F12" s="67">
        <f>VLOOKUP($A12,DATA!$A$1:$AM$533,F$1,FALSE)/1000</f>
        <v>75272.302769999995</v>
      </c>
      <c r="G12" s="67">
        <f>VLOOKUP($A12,DATA!$A$1:$AM$533,G$1,FALSE)/1000</f>
        <v>84874.484790000002</v>
      </c>
      <c r="H12" s="67">
        <f>VLOOKUP($A12,DATA!$A$1:$AM$533,H$1,FALSE)/1000</f>
        <v>86535.564370000007</v>
      </c>
      <c r="I12" s="67">
        <f>VLOOKUP($A12,DATA!$A$1:$AM$533,I$1,FALSE)/1000</f>
        <v>127631.9449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1887.1268030000001</v>
      </c>
      <c r="E13" s="67">
        <f>VLOOKUP($A13,DATA!$A$1:$AM$533,E$1,FALSE)/1000</f>
        <v>549.47904630000005</v>
      </c>
      <c r="F13" s="67">
        <f>VLOOKUP($A13,DATA!$A$1:$AM$533,F$1,FALSE)/1000</f>
        <v>45.373766969999998</v>
      </c>
      <c r="G13" s="67">
        <f>VLOOKUP($A13,DATA!$A$1:$AM$533,G$1,FALSE)/1000</f>
        <v>30.45941242</v>
      </c>
      <c r="H13" s="67">
        <f>VLOOKUP($A13,DATA!$A$1:$AM$533,H$1,FALSE)/1000</f>
        <v>94.290929759999997</v>
      </c>
      <c r="I13" s="67">
        <f>VLOOKUP($A13,DATA!$A$1:$AM$533,I$1,FALSE)/1000</f>
        <v>230.4518918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26026.805379999998</v>
      </c>
      <c r="E14" s="67">
        <f>VLOOKUP($A14,DATA!$A$1:$AM$533,E$1,FALSE)/1000</f>
        <v>3145.9842119999998</v>
      </c>
      <c r="F14" s="67">
        <f>VLOOKUP($A14,DATA!$A$1:$AM$533,F$1,FALSE)/1000</f>
        <v>80.530372189999994</v>
      </c>
      <c r="G14" s="67">
        <f>VLOOKUP($A14,DATA!$A$1:$AM$533,G$1,FALSE)/1000</f>
        <v>73.769248849999997</v>
      </c>
      <c r="H14" s="67">
        <f>VLOOKUP($A14,DATA!$A$1:$AM$533,H$1,FALSE)/1000</f>
        <v>81.7757565</v>
      </c>
      <c r="I14" s="67">
        <f>VLOOKUP($A14,DATA!$A$1:$AM$533,I$1,FALSE)/1000</f>
        <v>103.56330850000001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125966.80585060001</v>
      </c>
      <c r="D15" s="64">
        <f>SUM(D3:D14)</f>
        <v>128300.71885820001</v>
      </c>
      <c r="E15" s="64">
        <f t="shared" ref="E15:H15" si="2">SUM(E3:E14)</f>
        <v>120659.18443089999</v>
      </c>
      <c r="F15" s="64">
        <f t="shared" si="2"/>
        <v>113824.69761425999</v>
      </c>
      <c r="G15" s="64">
        <f t="shared" si="2"/>
        <v>115747.04651677</v>
      </c>
      <c r="H15" s="64">
        <f t="shared" si="2"/>
        <v>112492.91990286001</v>
      </c>
      <c r="I15" s="64">
        <f>SUM(I3:I14)</f>
        <v>128868.373174372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128162.8728</v>
      </c>
      <c r="E17" s="67">
        <f>VLOOKUP($A17,DATA!$A$1:$AM$533,E$1,FALSE)/1000</f>
        <v>102656.39409999999</v>
      </c>
      <c r="F17" s="67">
        <f>VLOOKUP($A17,DATA!$A$1:$AM$533,F$1,FALSE)/1000</f>
        <v>81905.552200000006</v>
      </c>
      <c r="G17" s="67">
        <f>VLOOKUP($A17,DATA!$A$1:$AM$533,G$1,FALSE)/1000</f>
        <v>65482.660819999997</v>
      </c>
      <c r="H17" s="67">
        <f>VLOOKUP($A17,DATA!$A$1:$AM$533,H$1,FALSE)/1000</f>
        <v>47117.52031</v>
      </c>
      <c r="I17" s="67">
        <f>VLOOKUP($A17,DATA!$A$1:$AM$533,I$1,FALSE)/1000</f>
        <v>29285.672670000004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3.9216674352360315E-10</v>
      </c>
      <c r="D18" s="91">
        <f>D17/D15-1</f>
        <v>-1.0743981750590548E-3</v>
      </c>
      <c r="E18" s="91">
        <f t="shared" ref="E18:I18" si="5">E17/E15-1</f>
        <v>-0.14920364674941067</v>
      </c>
      <c r="F18" s="91">
        <f t="shared" si="5"/>
        <v>-0.28042372247217062</v>
      </c>
      <c r="G18" s="91">
        <f t="shared" si="5"/>
        <v>-0.43426063307358298</v>
      </c>
      <c r="H18" s="91">
        <f t="shared" si="5"/>
        <v>-0.58115123733398544</v>
      </c>
      <c r="I18" s="91">
        <f t="shared" si="5"/>
        <v>-0.7727474014871476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2" t="s">
        <v>197</v>
      </c>
      <c r="M20" s="122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24.464521430555557</v>
      </c>
      <c r="E22" s="93">
        <f>VLOOKUP($A22,DATA!$A$1:$AM$533,E$1,FALSE)/0.0036/1000</f>
        <v>27.523315250000003</v>
      </c>
      <c r="F22" s="93">
        <f>VLOOKUP($A22,DATA!$A$1:$AM$533,F$1,FALSE)/0.0036/1000</f>
        <v>26.079218763888889</v>
      </c>
      <c r="G22" s="93">
        <f>VLOOKUP($A22,DATA!$A$1:$AM$533,G$1,FALSE)/0.0036/1000</f>
        <v>29.034922694444447</v>
      </c>
      <c r="H22" s="93">
        <f>VLOOKUP($A22,DATA!$A$1:$AM$533,H$1,FALSE)/0.0036/1000</f>
        <v>32.009087888888892</v>
      </c>
      <c r="I22" s="93">
        <f>VLOOKUP($A22,DATA!$A$1:$AM$533,I$1,FALSE)/0.0036/1000</f>
        <v>37.260858555555558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8.1579131361111106</v>
      </c>
      <c r="E23" s="93">
        <f>VLOOKUP($A23,DATA!$A$1:$AM$533,E$1,FALSE)/0.0036/1000</f>
        <v>13.912391613888891</v>
      </c>
      <c r="F23" s="93">
        <f>VLOOKUP($A23,DATA!$A$1:$AM$533,F$1,FALSE)/0.0036/1000</f>
        <v>26.368987572222224</v>
      </c>
      <c r="G23" s="93">
        <f>VLOOKUP($A23,DATA!$A$1:$AM$533,G$1,FALSE)/0.0036/1000</f>
        <v>42.321576888888892</v>
      </c>
      <c r="H23" s="93">
        <f>VLOOKUP($A23,DATA!$A$1:$AM$533,H$1,FALSE)/0.0036/1000</f>
        <v>77.005013055555565</v>
      </c>
      <c r="I23" s="93">
        <f>VLOOKUP($A23,DATA!$A$1:$AM$533,I$1,FALSE)/0.0036/1000</f>
        <v>102.39322169444445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4.6404852416666662</v>
      </c>
      <c r="E24" s="93">
        <f>VLOOKUP($A24,DATA!$A$1:$AM$533,E$1,FALSE)/0.0036/1000</f>
        <v>6.9819853833333338</v>
      </c>
      <c r="F24" s="93">
        <f>VLOOKUP($A24,DATA!$A$1:$AM$533,F$1,FALSE)/0.0036/1000</f>
        <v>10.739695486111112</v>
      </c>
      <c r="G24" s="93">
        <f>VLOOKUP($A24,DATA!$A$1:$AM$533,G$1,FALSE)/0.0036/1000</f>
        <v>10.626523922222223</v>
      </c>
      <c r="H24" s="93">
        <f>VLOOKUP($A24,DATA!$A$1:$AM$533,H$1,FALSE)/0.0036/1000</f>
        <v>11.706880372222225</v>
      </c>
      <c r="I24" s="93">
        <f>VLOOKUP($A24,DATA!$A$1:$AM$533,I$1,FALSE)/0.0036/1000</f>
        <v>13.436600686111111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0.26424878711111116</v>
      </c>
      <c r="E25" s="93">
        <f>VLOOKUP($A25,DATA!$A$1:$AM$533,E$1,FALSE)/0.0036/1000</f>
        <v>1.4866800225000001</v>
      </c>
      <c r="F25" s="93">
        <f>VLOOKUP($A25,DATA!$A$1:$AM$533,F$1,FALSE)/0.0036/1000</f>
        <v>20.600549752777781</v>
      </c>
      <c r="G25" s="93">
        <f>VLOOKUP($A25,DATA!$A$1:$AM$533,G$1,FALSE)/0.0036/1000</f>
        <v>25.230252508333336</v>
      </c>
      <c r="H25" s="93">
        <f>VLOOKUP($A25,DATA!$A$1:$AM$533,H$1,FALSE)/0.0036/1000</f>
        <v>87.349291750000006</v>
      </c>
      <c r="I25" s="93">
        <f>VLOOKUP($A25,DATA!$A$1:$AM$533,I$1,FALSE)/0.0036/1000</f>
        <v>126.66693261111112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5.3249203250000008</v>
      </c>
      <c r="E26" s="93">
        <f>VLOOKUP($A26,DATA!$A$1:$AM$533,E$1,FALSE)/0.0036/1000</f>
        <v>7.2021735777777778</v>
      </c>
      <c r="F26" s="93">
        <f>VLOOKUP($A26,DATA!$A$1:$AM$533,F$1,FALSE)/0.0036/1000</f>
        <v>9.276158636111111</v>
      </c>
      <c r="G26" s="93">
        <f>VLOOKUP($A26,DATA!$A$1:$AM$533,G$1,FALSE)/0.0036/1000</f>
        <v>9.1788871888888899</v>
      </c>
      <c r="H26" s="93">
        <f>VLOOKUP($A26,DATA!$A$1:$AM$533,H$1,FALSE)/0.0036/1000</f>
        <v>9.9996894194444454</v>
      </c>
      <c r="I26" s="93">
        <f>VLOOKUP($A26,DATA!$A$1:$AM$533,I$1,FALSE)/0.0036/1000</f>
        <v>9.2957712222222228E-3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1.4472230086111111</v>
      </c>
      <c r="E27" s="93">
        <f>VLOOKUP($A27,DATA!$A$1:$AM$533,E$1,FALSE)/0.0036/1000</f>
        <v>1.6946127747222222</v>
      </c>
      <c r="F27" s="93">
        <f>VLOOKUP($A27,DATA!$A$1:$AM$533,F$1,FALSE)/0.0036/1000</f>
        <v>1.7163899841666665</v>
      </c>
      <c r="G27" s="93">
        <f>VLOOKUP($A27,DATA!$A$1:$AM$533,G$1,FALSE)/0.0036/1000</f>
        <v>1.6532337313888887</v>
      </c>
      <c r="H27" s="93">
        <f>VLOOKUP($A27,DATA!$A$1:$AM$533,H$1,FALSE)/0.0036/1000</f>
        <v>0.71674036527777785</v>
      </c>
      <c r="I27" s="93">
        <f>VLOOKUP($A27,DATA!$A$1:$AM$533,I$1,FALSE)/0.0036/1000</f>
        <v>0.11282523633333334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0.64986765666666668</v>
      </c>
      <c r="E28" s="93">
        <f>VLOOKUP($A28,DATA!$A$1:$AM$533,E$1,FALSE)/0.0036/1000</f>
        <v>1.0355370097222223</v>
      </c>
      <c r="F28" s="93">
        <f>VLOOKUP($A28,DATA!$A$1:$AM$533,F$1,FALSE)/0.0036/1000</f>
        <v>1.752752497777778</v>
      </c>
      <c r="G28" s="93">
        <f>VLOOKUP($A28,DATA!$A$1:$AM$533,G$1,FALSE)/0.0036/1000</f>
        <v>1.7344196672222225</v>
      </c>
      <c r="H28" s="93">
        <f>VLOOKUP($A28,DATA!$A$1:$AM$533,H$1,FALSE)/0.0036/1000</f>
        <v>0.90798494750000014</v>
      </c>
      <c r="I28" s="93">
        <f>VLOOKUP($A28,DATA!$A$1:$AM$533,I$1,FALSE)/0.0036/1000</f>
        <v>0.78661826916666666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8.3599405527777773</v>
      </c>
      <c r="E29" s="93">
        <f>VLOOKUP($A29,DATA!$A$1:$AM$533,E$1,FALSE)/0.0036/1000</f>
        <v>9.2215342944444441</v>
      </c>
      <c r="F29" s="93">
        <f>VLOOKUP($A29,DATA!$A$1:$AM$533,F$1,FALSE)/0.0036/1000</f>
        <v>8.4551953527777783</v>
      </c>
      <c r="G29" s="93">
        <f>VLOOKUP($A29,DATA!$A$1:$AM$533,G$1,FALSE)/0.0036/1000</f>
        <v>8.3667586416666673</v>
      </c>
      <c r="H29" s="93">
        <f>VLOOKUP($A29,DATA!$A$1:$AM$533,H$1,FALSE)/0.0036/1000</f>
        <v>9.2237997638888896</v>
      </c>
      <c r="I29" s="93">
        <f>VLOOKUP($A29,DATA!$A$1:$AM$533,I$1,FALSE)/0.0036/1000</f>
        <v>10.72715758888889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26.798206938888889</v>
      </c>
      <c r="E30" s="93">
        <f>VLOOKUP($A30,DATA!$A$1:$AM$533,E$1,FALSE)/0.0036/1000</f>
        <v>30.103274694444444</v>
      </c>
      <c r="F30" s="93">
        <f>VLOOKUP($A30,DATA!$A$1:$AM$533,F$1,FALSE)/0.0036/1000</f>
        <v>28.452092749999998</v>
      </c>
      <c r="G30" s="93">
        <f>VLOOKUP($A30,DATA!$A$1:$AM$533,G$1,FALSE)/0.0036/1000</f>
        <v>22.708213111111114</v>
      </c>
      <c r="H30" s="93">
        <f>VLOOKUP($A30,DATA!$A$1:$AM$533,H$1,FALSE)/0.0036/1000</f>
        <v>19.058771330555555</v>
      </c>
      <c r="I30" s="93">
        <f>VLOOKUP($A30,DATA!$A$1:$AM$533,I$1,FALSE)/0.0036/1000</f>
        <v>0.69466969305555548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136.80559155555557</v>
      </c>
      <c r="E31" s="93">
        <f>VLOOKUP($A31,DATA!$A$1:$AM$533,E$1,FALSE)/0.0036/1000</f>
        <v>160.36417911111113</v>
      </c>
      <c r="F31" s="93">
        <f>VLOOKUP($A31,DATA!$A$1:$AM$533,F$1,FALSE)/0.0036/1000</f>
        <v>162.71728672222224</v>
      </c>
      <c r="G31" s="93">
        <f>VLOOKUP($A31,DATA!$A$1:$AM$533,G$1,FALSE)/0.0036/1000</f>
        <v>188.72642008333335</v>
      </c>
      <c r="H31" s="93">
        <f>VLOOKUP($A31,DATA!$A$1:$AM$533,H$1,FALSE)/0.0036/1000</f>
        <v>196.57201675000002</v>
      </c>
      <c r="I31" s="93">
        <f>VLOOKUP($A31,DATA!$A$1:$AM$533,I$1,FALSE)/0.0036/1000</f>
        <v>286.65175777777779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3.0772693055555553</v>
      </c>
      <c r="E32" s="93">
        <f>VLOOKUP($A32,DATA!$A$1:$AM$533,E$1,FALSE)/0.0036/1000</f>
        <v>0.83186553833333332</v>
      </c>
      <c r="F32" s="93">
        <f>VLOOKUP($A32,DATA!$A$1:$AM$533,F$1,FALSE)/0.0036/1000</f>
        <v>7.3201443722222231E-2</v>
      </c>
      <c r="G32" s="93">
        <f>VLOOKUP($A32,DATA!$A$1:$AM$533,G$1,FALSE)/0.0036/1000</f>
        <v>5.4260641305555551E-2</v>
      </c>
      <c r="H32" s="93">
        <f>VLOOKUP($A32,DATA!$A$1:$AM$533,H$1,FALSE)/0.0036/1000</f>
        <v>0.18330370544444444</v>
      </c>
      <c r="I32" s="93">
        <f>VLOOKUP($A32,DATA!$A$1:$AM$533,I$1,FALSE)/0.0036/1000</f>
        <v>0.43321211888888894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32.862102083333333</v>
      </c>
      <c r="E33" s="93">
        <f>VLOOKUP($A33,DATA!$A$1:$AM$533,E$1,FALSE)/0.0036/1000</f>
        <v>3.6549739027777779</v>
      </c>
      <c r="F33" s="93">
        <f>VLOOKUP($A33,DATA!$A$1:$AM$533,F$1,FALSE)/0.0036/1000</f>
        <v>7.3201443722222231E-2</v>
      </c>
      <c r="G33" s="93">
        <f>VLOOKUP($A33,DATA!$A$1:$AM$533,G$1,FALSE)/0.0036/1000</f>
        <v>7.2435796750000003E-2</v>
      </c>
      <c r="H33" s="93">
        <f>VLOOKUP($A33,DATA!$A$1:$AM$533,H$1,FALSE)/0.0036/1000</f>
        <v>7.9855690055555553E-2</v>
      </c>
      <c r="I33" s="93">
        <f>VLOOKUP($A33,DATA!$A$1:$AM$533,I$1,FALSE)/0.0036/1000</f>
        <v>9.2957712111111104E-2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252.85229002183334</v>
      </c>
      <c r="E34" s="93">
        <f t="shared" ref="E34:I34" si="13">SUM(E22:E33)</f>
        <v>264.01252317305557</v>
      </c>
      <c r="F34" s="93">
        <f t="shared" si="13"/>
        <v>296.30473040549998</v>
      </c>
      <c r="G34" s="93">
        <f t="shared" si="13"/>
        <v>339.7079048755557</v>
      </c>
      <c r="H34" s="93">
        <f t="shared" si="13"/>
        <v>444.81243503883337</v>
      </c>
      <c r="I34" s="93">
        <f t="shared" si="13"/>
        <v>579.26610771466665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2019-11-05T15:16:11Z</dcterms:modified>
</cp:coreProperties>
</file>