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1B12D215-9C92-4BF5-8415-8B11D72A7791}" xr6:coauthVersionLast="45" xr6:coauthVersionMax="45" xr10:uidLastSave="{00000000-0000-0000-0000-000000000000}"/>
  <bookViews>
    <workbookView xWindow="-17115" yWindow="-15870" windowWidth="25440" windowHeight="15390" xr2:uid="{00000000-000D-0000-FFFF-FFFF00000000}"/>
  </bookViews>
  <sheets>
    <sheet name="Tab-macro" sheetId="7" r:id="rId1"/>
    <sheet name="Tab-baseline" sheetId="12" r:id="rId2"/>
    <sheet name="Macro" sheetId="8" r:id="rId3"/>
    <sheet name="Baseline" sheetId="26" r:id="rId4"/>
  </sheets>
  <externalReferences>
    <externalReference r:id="rId5"/>
  </externalReferences>
  <definedNames>
    <definedName name="formatResults">[1]ResultsEXR10!$A$50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8" i="7" l="1"/>
  <c r="I28" i="7"/>
  <c r="H28" i="7"/>
  <c r="G28" i="7"/>
  <c r="F28" i="7"/>
  <c r="E28" i="7"/>
  <c r="D28" i="7"/>
  <c r="C28" i="7"/>
  <c r="J34" i="12"/>
  <c r="I34" i="12"/>
  <c r="H34" i="12"/>
  <c r="G34" i="12"/>
  <c r="F34" i="12"/>
  <c r="E34" i="12"/>
  <c r="D34" i="12"/>
  <c r="C34" i="12"/>
  <c r="H5" i="12" l="1"/>
  <c r="H36" i="12" s="1"/>
  <c r="H6" i="12"/>
  <c r="H37" i="12" s="1"/>
  <c r="H4" i="12"/>
  <c r="H35" i="12" s="1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G9" i="12"/>
  <c r="G40" i="12" s="1"/>
  <c r="F9" i="12"/>
  <c r="F40" i="12" s="1"/>
  <c r="E9" i="12"/>
  <c r="E40" i="12" s="1"/>
  <c r="D9" i="12"/>
  <c r="D40" i="12" s="1"/>
  <c r="C9" i="12"/>
  <c r="C40" i="12" s="1"/>
  <c r="G8" i="12"/>
  <c r="G39" i="12" s="1"/>
  <c r="F8" i="12"/>
  <c r="F39" i="12" s="1"/>
  <c r="E8" i="12"/>
  <c r="E39" i="12" s="1"/>
  <c r="D8" i="12"/>
  <c r="D39" i="12" s="1"/>
  <c r="C8" i="12"/>
  <c r="C39" i="12" s="1"/>
  <c r="G7" i="12"/>
  <c r="G38" i="12" s="1"/>
  <c r="F7" i="12"/>
  <c r="F38" i="12" s="1"/>
  <c r="E7" i="12"/>
  <c r="E38" i="12" s="1"/>
  <c r="D7" i="12"/>
  <c r="D38" i="12" s="1"/>
  <c r="C7" i="12"/>
  <c r="C38" i="12" s="1"/>
  <c r="G6" i="12"/>
  <c r="G37" i="12" s="1"/>
  <c r="F6" i="12"/>
  <c r="F37" i="12" s="1"/>
  <c r="E6" i="12"/>
  <c r="E37" i="12" s="1"/>
  <c r="D6" i="12"/>
  <c r="D37" i="12" s="1"/>
  <c r="C6" i="12"/>
  <c r="C37" i="12" s="1"/>
  <c r="G5" i="12"/>
  <c r="G36" i="12" s="1"/>
  <c r="F5" i="12"/>
  <c r="F36" i="12" s="1"/>
  <c r="E5" i="12"/>
  <c r="E36" i="12" s="1"/>
  <c r="D5" i="12"/>
  <c r="D36" i="12" s="1"/>
  <c r="C5" i="12"/>
  <c r="C36" i="12" s="1"/>
  <c r="G4" i="12"/>
  <c r="G35" i="12" s="1"/>
  <c r="F4" i="12"/>
  <c r="F35" i="12" s="1"/>
  <c r="E4" i="12"/>
  <c r="E35" i="12" s="1"/>
  <c r="D4" i="12"/>
  <c r="D35" i="12" s="1"/>
  <c r="C4" i="12"/>
  <c r="C35" i="12" s="1"/>
  <c r="J4" i="7" l="1"/>
  <c r="J29" i="7" s="1"/>
  <c r="F4" i="7"/>
  <c r="F29" i="7" s="1"/>
  <c r="G4" i="7"/>
  <c r="G29" i="7" s="1"/>
  <c r="H4" i="7"/>
  <c r="H29" i="7" s="1"/>
  <c r="E4" i="7"/>
  <c r="E29" i="7" s="1"/>
  <c r="D4" i="7"/>
  <c r="D29" i="7" s="1"/>
  <c r="I4" i="7"/>
  <c r="I29" i="7" s="1"/>
  <c r="J12" i="7"/>
  <c r="J37" i="7" s="1"/>
  <c r="F12" i="7"/>
  <c r="F37" i="7" s="1"/>
  <c r="G12" i="7"/>
  <c r="G37" i="7" s="1"/>
  <c r="H12" i="7"/>
  <c r="H37" i="7" s="1"/>
  <c r="I12" i="7"/>
  <c r="I37" i="7" s="1"/>
  <c r="E12" i="7"/>
  <c r="E37" i="7" s="1"/>
  <c r="D12" i="7"/>
  <c r="D37" i="7" s="1"/>
  <c r="C12" i="7"/>
  <c r="C37" i="7" s="1"/>
  <c r="J9" i="7"/>
  <c r="J34" i="7" s="1"/>
  <c r="F9" i="7"/>
  <c r="F34" i="7" s="1"/>
  <c r="I9" i="7"/>
  <c r="I34" i="7" s="1"/>
  <c r="D9" i="7"/>
  <c r="D34" i="7" s="1"/>
  <c r="C9" i="7"/>
  <c r="C34" i="7" s="1"/>
  <c r="H9" i="7"/>
  <c r="H34" i="7" s="1"/>
  <c r="E9" i="7"/>
  <c r="E34" i="7" s="1"/>
  <c r="G9" i="7"/>
  <c r="G34" i="7" s="1"/>
  <c r="J17" i="7"/>
  <c r="J42" i="7" s="1"/>
  <c r="F17" i="7"/>
  <c r="F42" i="7" s="1"/>
  <c r="I17" i="7"/>
  <c r="I42" i="7" s="1"/>
  <c r="D17" i="7"/>
  <c r="D42" i="7" s="1"/>
  <c r="C17" i="7"/>
  <c r="C42" i="7" s="1"/>
  <c r="H17" i="7"/>
  <c r="H42" i="7" s="1"/>
  <c r="G17" i="7"/>
  <c r="G42" i="7" s="1"/>
  <c r="E17" i="7"/>
  <c r="E42" i="7" s="1"/>
  <c r="J6" i="7"/>
  <c r="J31" i="7" s="1"/>
  <c r="F6" i="7"/>
  <c r="F31" i="7" s="1"/>
  <c r="G6" i="7"/>
  <c r="G31" i="7" s="1"/>
  <c r="E6" i="7"/>
  <c r="E31" i="7" s="1"/>
  <c r="D6" i="7"/>
  <c r="D31" i="7" s="1"/>
  <c r="C6" i="7"/>
  <c r="C31" i="7" s="1"/>
  <c r="I6" i="7"/>
  <c r="I31" i="7" s="1"/>
  <c r="H6" i="7"/>
  <c r="H31" i="7" s="1"/>
  <c r="J10" i="7"/>
  <c r="J35" i="7" s="1"/>
  <c r="F10" i="7"/>
  <c r="F35" i="7" s="1"/>
  <c r="G10" i="7"/>
  <c r="G35" i="7" s="1"/>
  <c r="I10" i="7"/>
  <c r="I35" i="7" s="1"/>
  <c r="C10" i="7"/>
  <c r="C35" i="7" s="1"/>
  <c r="E10" i="7"/>
  <c r="E35" i="7" s="1"/>
  <c r="H10" i="7"/>
  <c r="H35" i="7" s="1"/>
  <c r="D10" i="7"/>
  <c r="D35" i="7" s="1"/>
  <c r="J14" i="7"/>
  <c r="J39" i="7" s="1"/>
  <c r="F14" i="7"/>
  <c r="F39" i="7" s="1"/>
  <c r="G14" i="7"/>
  <c r="G39" i="7" s="1"/>
  <c r="E14" i="7"/>
  <c r="E39" i="7" s="1"/>
  <c r="I14" i="7"/>
  <c r="I39" i="7" s="1"/>
  <c r="H14" i="7"/>
  <c r="H39" i="7" s="1"/>
  <c r="D14" i="7"/>
  <c r="D39" i="7" s="1"/>
  <c r="C14" i="7"/>
  <c r="C39" i="7" s="1"/>
  <c r="J18" i="7"/>
  <c r="J43" i="7" s="1"/>
  <c r="F18" i="7"/>
  <c r="F43" i="7" s="1"/>
  <c r="G18" i="7"/>
  <c r="G43" i="7" s="1"/>
  <c r="I18" i="7"/>
  <c r="I43" i="7" s="1"/>
  <c r="C18" i="7"/>
  <c r="C43" i="7" s="1"/>
  <c r="H18" i="7"/>
  <c r="H43" i="7" s="1"/>
  <c r="E18" i="7"/>
  <c r="E43" i="7" s="1"/>
  <c r="D18" i="7"/>
  <c r="D43" i="7" s="1"/>
  <c r="J22" i="7"/>
  <c r="J47" i="7" s="1"/>
  <c r="F22" i="7"/>
  <c r="F47" i="7" s="1"/>
  <c r="G22" i="7"/>
  <c r="G47" i="7" s="1"/>
  <c r="E22" i="7"/>
  <c r="E47" i="7" s="1"/>
  <c r="C22" i="7"/>
  <c r="C47" i="7" s="1"/>
  <c r="H22" i="7"/>
  <c r="H47" i="7" s="1"/>
  <c r="D22" i="7"/>
  <c r="D47" i="7" s="1"/>
  <c r="I22" i="7"/>
  <c r="I47" i="7" s="1"/>
  <c r="J8" i="7"/>
  <c r="J33" i="7" s="1"/>
  <c r="F8" i="7"/>
  <c r="F33" i="7" s="1"/>
  <c r="G8" i="7"/>
  <c r="G33" i="7" s="1"/>
  <c r="D8" i="7"/>
  <c r="D33" i="7" s="1"/>
  <c r="C8" i="7"/>
  <c r="C33" i="7" s="1"/>
  <c r="I8" i="7"/>
  <c r="I33" i="7" s="1"/>
  <c r="H8" i="7"/>
  <c r="H33" i="7" s="1"/>
  <c r="E8" i="7"/>
  <c r="E33" i="7" s="1"/>
  <c r="J16" i="7"/>
  <c r="J41" i="7" s="1"/>
  <c r="F16" i="7"/>
  <c r="F41" i="7" s="1"/>
  <c r="G16" i="7"/>
  <c r="G41" i="7" s="1"/>
  <c r="D16" i="7"/>
  <c r="D41" i="7" s="1"/>
  <c r="I16" i="7"/>
  <c r="I41" i="7" s="1"/>
  <c r="H16" i="7"/>
  <c r="H41" i="7" s="1"/>
  <c r="E16" i="7"/>
  <c r="E41" i="7" s="1"/>
  <c r="C16" i="7"/>
  <c r="C41" i="7" s="1"/>
  <c r="J5" i="7"/>
  <c r="J30" i="7" s="1"/>
  <c r="F5" i="7"/>
  <c r="F30" i="7" s="1"/>
  <c r="I5" i="7"/>
  <c r="I30" i="7" s="1"/>
  <c r="D5" i="7"/>
  <c r="D30" i="7" s="1"/>
  <c r="G5" i="7"/>
  <c r="G30" i="7" s="1"/>
  <c r="H5" i="7"/>
  <c r="H30" i="7" s="1"/>
  <c r="E5" i="7"/>
  <c r="E30" i="7" s="1"/>
  <c r="C5" i="7"/>
  <c r="C30" i="7" s="1"/>
  <c r="J13" i="7"/>
  <c r="J38" i="7" s="1"/>
  <c r="F13" i="7"/>
  <c r="F38" i="7" s="1"/>
  <c r="I13" i="7"/>
  <c r="I38" i="7" s="1"/>
  <c r="D13" i="7"/>
  <c r="D38" i="7" s="1"/>
  <c r="G13" i="7"/>
  <c r="G38" i="7" s="1"/>
  <c r="E13" i="7"/>
  <c r="E38" i="7" s="1"/>
  <c r="C13" i="7"/>
  <c r="C38" i="7" s="1"/>
  <c r="H13" i="7"/>
  <c r="H38" i="7" s="1"/>
  <c r="J7" i="7"/>
  <c r="J32" i="7" s="1"/>
  <c r="F7" i="7"/>
  <c r="F32" i="7" s="1"/>
  <c r="I7" i="7"/>
  <c r="I32" i="7" s="1"/>
  <c r="D7" i="7"/>
  <c r="D32" i="7" s="1"/>
  <c r="E7" i="7"/>
  <c r="E32" i="7" s="1"/>
  <c r="H7" i="7"/>
  <c r="H32" i="7" s="1"/>
  <c r="G7" i="7"/>
  <c r="G32" i="7" s="1"/>
  <c r="C7" i="7"/>
  <c r="C32" i="7" s="1"/>
  <c r="J11" i="7"/>
  <c r="J36" i="7" s="1"/>
  <c r="F11" i="7"/>
  <c r="F36" i="7" s="1"/>
  <c r="I11" i="7"/>
  <c r="I36" i="7" s="1"/>
  <c r="D11" i="7"/>
  <c r="D36" i="7" s="1"/>
  <c r="H11" i="7"/>
  <c r="H36" i="7" s="1"/>
  <c r="G11" i="7"/>
  <c r="G36" i="7" s="1"/>
  <c r="C11" i="7"/>
  <c r="C36" i="7" s="1"/>
  <c r="E11" i="7"/>
  <c r="E36" i="7" s="1"/>
  <c r="J15" i="7"/>
  <c r="J40" i="7" s="1"/>
  <c r="F15" i="7"/>
  <c r="F40" i="7" s="1"/>
  <c r="I15" i="7"/>
  <c r="I40" i="7" s="1"/>
  <c r="D15" i="7"/>
  <c r="D40" i="7" s="1"/>
  <c r="E15" i="7"/>
  <c r="E40" i="7" s="1"/>
  <c r="C15" i="7"/>
  <c r="C40" i="7" s="1"/>
  <c r="H15" i="7"/>
  <c r="H40" i="7" s="1"/>
  <c r="G15" i="7"/>
  <c r="G40" i="7" s="1"/>
  <c r="J19" i="7"/>
  <c r="J44" i="7" s="1"/>
  <c r="F19" i="7"/>
  <c r="F44" i="7" s="1"/>
  <c r="I19" i="7"/>
  <c r="I44" i="7" s="1"/>
  <c r="D19" i="7"/>
  <c r="D44" i="7" s="1"/>
  <c r="H19" i="7"/>
  <c r="H44" i="7" s="1"/>
  <c r="G19" i="7"/>
  <c r="G44" i="7" s="1"/>
  <c r="E19" i="7"/>
  <c r="E44" i="7" s="1"/>
  <c r="C19" i="7"/>
  <c r="C44" i="7" s="1"/>
  <c r="J23" i="7"/>
  <c r="J48" i="7" s="1"/>
  <c r="F23" i="7"/>
  <c r="F48" i="7" s="1"/>
  <c r="I23" i="7"/>
  <c r="I48" i="7" s="1"/>
  <c r="D23" i="7"/>
  <c r="D48" i="7" s="1"/>
  <c r="C23" i="7"/>
  <c r="C48" i="7" s="1"/>
  <c r="H23" i="7"/>
  <c r="H48" i="7" s="1"/>
  <c r="E23" i="7"/>
  <c r="E48" i="7" s="1"/>
  <c r="G23" i="7"/>
  <c r="G48" i="7" s="1"/>
  <c r="J20" i="7"/>
  <c r="J45" i="7" s="1"/>
  <c r="F20" i="7"/>
  <c r="F45" i="7" s="1"/>
  <c r="G20" i="7"/>
  <c r="G45" i="7" s="1"/>
  <c r="H20" i="7"/>
  <c r="H45" i="7" s="1"/>
  <c r="E20" i="7"/>
  <c r="E45" i="7" s="1"/>
  <c r="D20" i="7"/>
  <c r="D45" i="7" s="1"/>
  <c r="C20" i="7"/>
  <c r="C45" i="7" s="1"/>
  <c r="I20" i="7"/>
  <c r="I45" i="7" s="1"/>
  <c r="J21" i="7"/>
  <c r="J46" i="7" s="1"/>
  <c r="F21" i="7"/>
  <c r="F46" i="7" s="1"/>
  <c r="I21" i="7"/>
  <c r="I46" i="7" s="1"/>
  <c r="D21" i="7"/>
  <c r="D46" i="7" s="1"/>
  <c r="C21" i="7"/>
  <c r="C46" i="7" s="1"/>
  <c r="H21" i="7"/>
  <c r="H46" i="7" s="1"/>
  <c r="G21" i="7"/>
  <c r="G46" i="7" s="1"/>
  <c r="E21" i="7"/>
  <c r="E46" i="7" s="1"/>
  <c r="H7" i="12"/>
  <c r="H38" i="12" s="1"/>
  <c r="C4" i="7"/>
  <c r="C29" i="7" s="1"/>
  <c r="H8" i="12" l="1"/>
  <c r="H39" i="12" s="1"/>
  <c r="H9" i="12" l="1"/>
  <c r="H40" i="12" s="1"/>
  <c r="I4" i="12" l="1"/>
  <c r="I35" i="12" s="1"/>
  <c r="I5" i="12" l="1"/>
  <c r="I36" i="12" s="1"/>
  <c r="I6" i="12" l="1"/>
  <c r="I37" i="12" s="1"/>
  <c r="I7" i="12" l="1"/>
  <c r="I38" i="12" s="1"/>
  <c r="I8" i="12" l="1"/>
  <c r="I39" i="12" s="1"/>
  <c r="I9" i="12" l="1"/>
  <c r="I40" i="12" s="1"/>
  <c r="J4" i="12" l="1"/>
  <c r="J35" i="12" s="1"/>
  <c r="J5" i="12" l="1"/>
  <c r="J36" i="12" s="1"/>
  <c r="J6" i="12" l="1"/>
  <c r="J37" i="12" s="1"/>
  <c r="J7" i="12" l="1"/>
  <c r="J38" i="12" s="1"/>
  <c r="J8" i="12" l="1"/>
  <c r="J39" i="12" s="1"/>
  <c r="J9" i="12" l="1"/>
  <c r="J40" i="12" s="1"/>
</calcChain>
</file>

<file path=xl/sharedStrings.xml><?xml version="1.0" encoding="utf-8"?>
<sst xmlns="http://schemas.openxmlformats.org/spreadsheetml/2006/main" count="121" uniqueCount="106">
  <si>
    <t>ThreeME</t>
  </si>
  <si>
    <t>PIB en volume</t>
  </si>
  <si>
    <t>Consommation des ménages</t>
  </si>
  <si>
    <t>Investissement</t>
  </si>
  <si>
    <t>Exportations</t>
  </si>
  <si>
    <t>Importations</t>
  </si>
  <si>
    <t>Prix de la consommation des ménages</t>
  </si>
  <si>
    <t>Prix des exportations</t>
  </si>
  <si>
    <t>Prix des importations</t>
  </si>
  <si>
    <t xml:space="preserve">Salaire nominal brut </t>
  </si>
  <si>
    <t>Coût réel du travail</t>
  </si>
  <si>
    <t>Emploi salarié (en milliers)</t>
  </si>
  <si>
    <t>Balance commerciale (en pts de PIB)</t>
  </si>
  <si>
    <t xml:space="preserve">% deviation from baseline </t>
  </si>
  <si>
    <t xml:space="preserve">ThreeME </t>
  </si>
  <si>
    <t>GDP in volume</t>
  </si>
  <si>
    <t>Household consumption</t>
  </si>
  <si>
    <t>Investment</t>
  </si>
  <si>
    <t>Exports</t>
  </si>
  <si>
    <t>Imports</t>
  </si>
  <si>
    <t>Household consumption price index</t>
  </si>
  <si>
    <t>Production price index</t>
  </si>
  <si>
    <t>Added value price index</t>
  </si>
  <si>
    <t>Intermediate consumption price index</t>
  </si>
  <si>
    <t>Export price index</t>
  </si>
  <si>
    <t>Import price index</t>
  </si>
  <si>
    <t>Gross nominal wage</t>
  </si>
  <si>
    <t>Real cost of labor</t>
  </si>
  <si>
    <t>Wage employment (in thousands)</t>
  </si>
  <si>
    <t>Trade balance (in points of GDP)</t>
  </si>
  <si>
    <t>Public budget balance (in points of GDP)</t>
  </si>
  <si>
    <t>Dette publique  (en pts de PIB)</t>
  </si>
  <si>
    <t>Public debt (in points of GDP)</t>
  </si>
  <si>
    <t>Prix de la valeur ajoutée</t>
  </si>
  <si>
    <t>Prix des consommations intermédiaires</t>
  </si>
  <si>
    <t xml:space="preserve">Prix de la production </t>
  </si>
  <si>
    <t>Solde primaire public  (en pts de PIB)</t>
  </si>
  <si>
    <t>en écart au scénario de référence (%)</t>
  </si>
  <si>
    <t>Taux de chômage (en pts)</t>
  </si>
  <si>
    <t>Unemployment rate (in points)</t>
  </si>
  <si>
    <t>Taux de croissance du PIB</t>
  </si>
  <si>
    <t xml:space="preserve">Taux de chômage </t>
  </si>
  <si>
    <t>GDP growth rate</t>
  </si>
  <si>
    <t>Household consumption price</t>
  </si>
  <si>
    <t>unemployment rate</t>
  </si>
  <si>
    <t>@pch(gdp_0)</t>
  </si>
  <si>
    <t>@pch(pch_0)</t>
  </si>
  <si>
    <t>unr_0</t>
  </si>
  <si>
    <t>rdebt_g_val_0</t>
  </si>
  <si>
    <t>rbal_g_prim_val_0</t>
  </si>
  <si>
    <t>rbal_trade_val_0</t>
  </si>
  <si>
    <t>_date_</t>
  </si>
  <si>
    <t>Taux d'épargne (en pts)</t>
  </si>
  <si>
    <t>Saving rate (in points)</t>
  </si>
  <si>
    <t>Revenu disponible (réel) des ménages</t>
  </si>
  <si>
    <t>Household disposable income (real)</t>
  </si>
  <si>
    <t>100*(gdp_2/gdp_0-1)</t>
  </si>
  <si>
    <t>100*(ch_2/ch_0-1)</t>
  </si>
  <si>
    <t>100*(i_2/i_0-1)</t>
  </si>
  <si>
    <t>100*(x_2/x_0-1)</t>
  </si>
  <si>
    <t>100*(m_2/m_0-1)</t>
  </si>
  <si>
    <t>100*((dispinc_at_val_2/pch_2)/(dispinc_at_val_0/pch_0)-1)</t>
  </si>
  <si>
    <t>100*(rsav_h_val_2-rsav_h_val_0)</t>
  </si>
  <si>
    <t>100*(pch_2/pch_0-1)</t>
  </si>
  <si>
    <t>100*(py_2/py_0-1)</t>
  </si>
  <si>
    <t>100*(pva_2/pva_0-1)</t>
  </si>
  <si>
    <t>100*(pci_2/pci_0-1)</t>
  </si>
  <si>
    <t>100*(px_2/px_0-1)</t>
  </si>
  <si>
    <t>100*(pm_2/pm_0-1)</t>
  </si>
  <si>
    <t>100*(w_2/w_0-1)</t>
  </si>
  <si>
    <t>100*((c_l_2/pva_2)/(c_l_0/pva_0)-1)</t>
  </si>
  <si>
    <t>f_l_2-f_l_0</t>
  </si>
  <si>
    <t>100*(unr_2-unr_0)</t>
  </si>
  <si>
    <t>100*(rbal_trade_val_2-rbal_trade_val_0)</t>
  </si>
  <si>
    <t>100*(rbal_g_prim_val_2-rbal_g_prim_val_0)</t>
  </si>
  <si>
    <t>100*(rdebt_g_val_2-rdebt_g_val_0)</t>
  </si>
  <si>
    <t>100*(ch_0+g_0)/gdp_0*((ch_2+g_2)/(ch_0+g_0)-1)</t>
  </si>
  <si>
    <t>100*i_0/gdp_0*(i_2/i_0-1)</t>
  </si>
  <si>
    <t>100*(x_0-m_0)/gdp_0*((x_2-m_2)/(x_0-m_0)-1)</t>
  </si>
  <si>
    <t>100*ds_0/gdp_0*(ds_2/ds_0-1)</t>
  </si>
  <si>
    <t>pop</t>
  </si>
  <si>
    <t>gdp_0</t>
  </si>
  <si>
    <t>pch_0</t>
  </si>
  <si>
    <t>va_sagr_0</t>
  </si>
  <si>
    <t>va_swoo_0</t>
  </si>
  <si>
    <t>va_sveh_0</t>
  </si>
  <si>
    <t>va_sgla_0</t>
  </si>
  <si>
    <t>va_spap_0</t>
  </si>
  <si>
    <t>va_spla_0</t>
  </si>
  <si>
    <t>va_smet_0</t>
  </si>
  <si>
    <t>va_sogo_0</t>
  </si>
  <si>
    <t>va_sbui_0</t>
  </si>
  <si>
    <t>va_scro_0</t>
  </si>
  <si>
    <t>va_scra_0</t>
  </si>
  <si>
    <t>va_scbr_0</t>
  </si>
  <si>
    <t>va_scfl_0</t>
  </si>
  <si>
    <t>va_scel_0</t>
  </si>
  <si>
    <t>va_scwa_0</t>
  </si>
  <si>
    <t>va_scot_0</t>
  </si>
  <si>
    <t>va_sdem_0</t>
  </si>
  <si>
    <t>va_ssit_0</t>
  </si>
  <si>
    <t>va_sdri_0</t>
  </si>
  <si>
    <t>va_strp_0</t>
  </si>
  <si>
    <t>va_sser_0</t>
  </si>
  <si>
    <t>va_snrj_0</t>
  </si>
  <si>
    <t>@date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</si>
</sst>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62">
    <xf numFmtId="0" fontId="0" fillId="0" borderId="0" xfId="0"/>
    <xf numFmtId="0" fontId="1" fillId="3" borderId="3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1" fillId="3" borderId="1" xfId="0" applyNumberFormat="1" applyFont="1" applyFill="1" applyBorder="1"/>
    <xf numFmtId="2" fontId="1" fillId="3" borderId="1" xfId="0" applyNumberFormat="1" applyFont="1" applyFill="1" applyBorder="1" applyAlignment="1">
      <alignment wrapText="1"/>
    </xf>
    <xf numFmtId="0" fontId="2" fillId="3" borderId="0" xfId="0" applyFont="1" applyFill="1" applyBorder="1" applyAlignment="1">
      <alignment vertical="center" wrapText="1"/>
    </xf>
    <xf numFmtId="0" fontId="0" fillId="3" borderId="1" xfId="0" applyFill="1" applyBorder="1"/>
    <xf numFmtId="0" fontId="0" fillId="3" borderId="0" xfId="0" applyFill="1" applyBorder="1"/>
    <xf numFmtId="0" fontId="0" fillId="3" borderId="0" xfId="0" applyFill="1"/>
    <xf numFmtId="14" fontId="0" fillId="0" borderId="0" xfId="0" applyNumberFormat="1"/>
    <xf numFmtId="0" fontId="0" fillId="3" borderId="2" xfId="0" applyFill="1" applyBorder="1"/>
    <xf numFmtId="2" fontId="1" fillId="3" borderId="0" xfId="0" applyNumberFormat="1" applyFont="1" applyFill="1" applyBorder="1"/>
    <xf numFmtId="164" fontId="5" fillId="3" borderId="2" xfId="1" applyNumberFormat="1" applyFont="1" applyFill="1" applyBorder="1" applyAlignment="1">
      <alignment horizontal="center" vertical="center"/>
    </xf>
    <xf numFmtId="164" fontId="5" fillId="3" borderId="0" xfId="1" applyNumberFormat="1" applyFont="1" applyFill="1" applyBorder="1" applyAlignment="1">
      <alignment horizontal="center" vertical="center"/>
    </xf>
    <xf numFmtId="164" fontId="5" fillId="3" borderId="1" xfId="1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/>
    <xf numFmtId="3" fontId="5" fillId="3" borderId="0" xfId="1" applyNumberFormat="1" applyFont="1" applyFill="1" applyBorder="1" applyAlignment="1">
      <alignment horizontal="center" vertical="center"/>
    </xf>
    <xf numFmtId="2" fontId="1" fillId="3" borderId="0" xfId="0" applyNumberFormat="1" applyFont="1" applyFill="1" applyBorder="1" applyAlignment="1">
      <alignment horizontal="left" indent="2"/>
    </xf>
    <xf numFmtId="2" fontId="1" fillId="3" borderId="0" xfId="0" applyNumberFormat="1" applyFont="1" applyFill="1" applyBorder="1" applyAlignment="1">
      <alignment horizontal="left"/>
    </xf>
    <xf numFmtId="3" fontId="5" fillId="3" borderId="2" xfId="1" applyNumberFormat="1" applyFont="1" applyFill="1" applyBorder="1" applyAlignment="1">
      <alignment horizontal="center" vertical="center"/>
    </xf>
    <xf numFmtId="3" fontId="5" fillId="3" borderId="1" xfId="1" applyNumberFormat="1" applyFont="1" applyFill="1" applyBorder="1" applyAlignment="1">
      <alignment horizontal="center" vertical="center"/>
    </xf>
    <xf numFmtId="0" fontId="1" fillId="3" borderId="0" xfId="0" applyFont="1" applyFill="1"/>
    <xf numFmtId="0" fontId="1" fillId="3" borderId="5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5" fillId="3" borderId="10" xfId="1" applyNumberFormat="1" applyFont="1" applyFill="1" applyBorder="1" applyAlignment="1">
      <alignment horizontal="center" vertical="center"/>
    </xf>
    <xf numFmtId="3" fontId="5" fillId="3" borderId="10" xfId="1" applyNumberFormat="1" applyFont="1" applyFill="1" applyBorder="1" applyAlignment="1">
      <alignment horizontal="center" vertical="center"/>
    </xf>
    <xf numFmtId="164" fontId="5" fillId="3" borderId="12" xfId="1" applyNumberFormat="1" applyFont="1" applyFill="1" applyBorder="1" applyAlignment="1">
      <alignment horizontal="center" vertical="center"/>
    </xf>
    <xf numFmtId="3" fontId="5" fillId="3" borderId="12" xfId="1" applyNumberFormat="1" applyFont="1" applyFill="1" applyBorder="1" applyAlignment="1">
      <alignment horizontal="center" vertical="center"/>
    </xf>
    <xf numFmtId="2" fontId="1" fillId="3" borderId="0" xfId="0" applyNumberFormat="1" applyFont="1" applyFill="1" applyBorder="1" applyAlignment="1"/>
    <xf numFmtId="0" fontId="5" fillId="3" borderId="10" xfId="1" applyNumberFormat="1" applyFont="1" applyFill="1" applyBorder="1" applyAlignment="1">
      <alignment horizontal="center" vertical="center"/>
    </xf>
    <xf numFmtId="0" fontId="5" fillId="3" borderId="0" xfId="1" applyNumberFormat="1" applyFont="1" applyFill="1" applyBorder="1" applyAlignment="1">
      <alignment horizontal="center" vertical="center"/>
    </xf>
    <xf numFmtId="0" fontId="5" fillId="3" borderId="12" xfId="1" applyNumberFormat="1" applyFont="1" applyFill="1" applyBorder="1" applyAlignment="1">
      <alignment horizontal="center" vertical="center"/>
    </xf>
    <xf numFmtId="2" fontId="1" fillId="3" borderId="0" xfId="0" applyNumberFormat="1" applyFont="1" applyFill="1" applyBorder="1" applyAlignment="1">
      <alignment wrapText="1"/>
    </xf>
    <xf numFmtId="2" fontId="8" fillId="3" borderId="0" xfId="0" applyNumberFormat="1" applyFont="1" applyFill="1" applyBorder="1"/>
    <xf numFmtId="0" fontId="9" fillId="3" borderId="0" xfId="0" applyFont="1" applyFill="1" applyBorder="1" applyAlignment="1">
      <alignment vertical="center" wrapText="1"/>
    </xf>
    <xf numFmtId="0" fontId="8" fillId="3" borderId="6" xfId="0" applyFont="1" applyFill="1" applyBorder="1"/>
    <xf numFmtId="0" fontId="9" fillId="3" borderId="7" xfId="0" applyFont="1" applyFill="1" applyBorder="1" applyAlignment="1">
      <alignment wrapText="1"/>
    </xf>
    <xf numFmtId="0" fontId="8" fillId="3" borderId="2" xfId="0" applyFont="1" applyFill="1" applyBorder="1"/>
    <xf numFmtId="0" fontId="8" fillId="0" borderId="0" xfId="0" applyFont="1"/>
    <xf numFmtId="0" fontId="8" fillId="3" borderId="0" xfId="0" applyFont="1" applyFill="1" applyBorder="1"/>
    <xf numFmtId="0" fontId="8" fillId="3" borderId="0" xfId="0" applyFont="1" applyFill="1"/>
    <xf numFmtId="0" fontId="8" fillId="3" borderId="7" xfId="0" applyFont="1" applyFill="1" applyBorder="1"/>
    <xf numFmtId="2" fontId="9" fillId="3" borderId="6" xfId="0" applyNumberFormat="1" applyFont="1" applyFill="1" applyBorder="1"/>
    <xf numFmtId="0" fontId="9" fillId="3" borderId="6" xfId="0" applyFont="1" applyFill="1" applyBorder="1"/>
    <xf numFmtId="0" fontId="3" fillId="0" borderId="0" xfId="0" applyFont="1" applyBorder="1" applyAlignment="1">
      <alignment horizontal="right"/>
    </xf>
    <xf numFmtId="0" fontId="4" fillId="2" borderId="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right"/>
    </xf>
    <xf numFmtId="164" fontId="5" fillId="3" borderId="9" xfId="1" applyNumberFormat="1" applyFont="1" applyFill="1" applyBorder="1" applyAlignment="1">
      <alignment horizontal="center" vertical="center"/>
    </xf>
    <xf numFmtId="164" fontId="5" fillId="3" borderId="8" xfId="1" applyNumberFormat="1" applyFont="1" applyFill="1" applyBorder="1" applyAlignment="1">
      <alignment horizontal="center" vertical="center"/>
    </xf>
    <xf numFmtId="164" fontId="5" fillId="3" borderId="11" xfId="1" applyNumberFormat="1" applyFont="1" applyFill="1" applyBorder="1" applyAlignment="1">
      <alignment horizontal="center" vertical="center"/>
    </xf>
    <xf numFmtId="165" fontId="5" fillId="3" borderId="2" xfId="0" applyNumberFormat="1" applyFont="1" applyFill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center" vertical="center"/>
    </xf>
    <xf numFmtId="165" fontId="5" fillId="3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0-02-29%2012-02-00%20-%20Standar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EXR10"/>
      <sheetName val="ResultsEXPG1"/>
      <sheetName val="ResultsRSSC1"/>
      <sheetName val="ResultsVAT1"/>
      <sheetName val="ResultsINCT1"/>
      <sheetName val="ResultsWD1"/>
      <sheetName val="ResultsFF10"/>
      <sheetName val="ResultsCT1"/>
      <sheetName val="ResultsCT2"/>
      <sheetName val="ResultsSUB1"/>
      <sheetName val="ResultsSUB2"/>
      <sheetName val="ResultsSUB3"/>
      <sheetName val="SUB3"/>
      <sheetName val="CT2"/>
      <sheetName val="SUB1"/>
      <sheetName val="SUB2"/>
      <sheetName val="CT1"/>
      <sheetName val="WD1"/>
      <sheetName val="FF10"/>
      <sheetName val="VAT1"/>
      <sheetName val="INCT1"/>
      <sheetName val="EXPG1"/>
      <sheetName val="CSE"/>
      <sheetName val="ELEC"/>
      <sheetName val="EXR10"/>
      <sheetName val="RSSC1"/>
      <sheetName val="ResultsCSE"/>
      <sheetName val="ResultsELEC"/>
      <sheetName val="VAT"/>
      <sheetName val="IAPU"/>
      <sheetName val="ResultsVAT"/>
      <sheetName val="ResultsIAPU"/>
    </sheetNames>
    <sheetDataSet>
      <sheetData sheetId="0">
        <row r="50">
          <cell r="A50" t="str">
            <v>0.00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zoomScale="115" zoomScaleNormal="115" workbookViewId="0">
      <selection activeCell="C29" sqref="C29:J49"/>
    </sheetView>
  </sheetViews>
  <sheetFormatPr defaultColWidth="12.42578125" defaultRowHeight="15" x14ac:dyDescent="0.25"/>
  <cols>
    <col min="1" max="1" width="37.42578125" customWidth="1"/>
    <col min="2" max="2" width="10.140625" hidden="1" customWidth="1"/>
    <col min="3" max="10" width="10.140625" customWidth="1"/>
  </cols>
  <sheetData>
    <row r="1" spans="1:13" ht="30" customHeight="1" x14ac:dyDescent="0.25">
      <c r="A1" s="7"/>
      <c r="B1" s="7"/>
      <c r="C1" s="48" t="s">
        <v>37</v>
      </c>
      <c r="D1" s="48"/>
      <c r="E1" s="48"/>
      <c r="F1" s="48"/>
      <c r="G1" s="48"/>
      <c r="H1" s="48"/>
      <c r="I1" s="48"/>
      <c r="J1" s="48"/>
      <c r="K1" s="10"/>
      <c r="L1" s="10"/>
      <c r="M1" s="10"/>
    </row>
    <row r="2" spans="1:13" ht="15.75" x14ac:dyDescent="0.25">
      <c r="A2" s="8"/>
      <c r="B2" s="9"/>
      <c r="C2" s="49" t="s">
        <v>0</v>
      </c>
      <c r="D2" s="50"/>
      <c r="E2" s="50"/>
      <c r="F2" s="50"/>
      <c r="G2" s="50"/>
      <c r="H2" s="50"/>
      <c r="I2" s="50"/>
      <c r="J2" s="51"/>
      <c r="K2" s="10"/>
      <c r="L2" s="10"/>
      <c r="M2" s="10"/>
    </row>
    <row r="3" spans="1:13" x14ac:dyDescent="0.25">
      <c r="A3" s="1"/>
      <c r="B3" s="24"/>
      <c r="C3" s="2">
        <v>2021</v>
      </c>
      <c r="D3" s="3">
        <v>2022</v>
      </c>
      <c r="E3" s="3">
        <v>2023</v>
      </c>
      <c r="F3" s="3">
        <v>2024</v>
      </c>
      <c r="G3" s="3">
        <v>2025</v>
      </c>
      <c r="H3" s="3">
        <v>2030</v>
      </c>
      <c r="I3" s="3">
        <v>2040</v>
      </c>
      <c r="J3" s="4">
        <v>2050</v>
      </c>
      <c r="K3" s="10"/>
      <c r="L3" s="10"/>
      <c r="M3" s="10"/>
    </row>
    <row r="4" spans="1:13" x14ac:dyDescent="0.25">
      <c r="A4" s="5" t="s">
        <v>1</v>
      </c>
      <c r="B4" s="37" t="str">
        <f>Macro!A2</f>
        <v>100*(gdp_2/gdp_0-1)</v>
      </c>
      <c r="C4" s="59">
        <f>VLOOKUP($B4,Macro!$A$1:$CI$100,MATCH(DATE(C$3,1,1),Macro!$A$1:$CI$1,0),FALSE)</f>
        <v>-4.8635474683145219E-4</v>
      </c>
      <c r="D4" s="60">
        <f>VLOOKUP($B4,Macro!$A$1:$CI$100,MATCH(DATE(D$3,1,1),Macro!$A$1:$CI$1,0),FALSE)</f>
        <v>-5.8148629060728041E-4</v>
      </c>
      <c r="E4" s="60">
        <f>VLOOKUP($B4,Macro!$A$1:$CI$100,MATCH(DATE(E$3,1,1),Macro!$A$1:$CI$1,0),FALSE)</f>
        <v>-6.7434588782999683E-4</v>
      </c>
      <c r="F4" s="60">
        <f>VLOOKUP($B4,Macro!$A$1:$CI$100,MATCH(DATE(F$3,1,1),Macro!$A$1:$CI$1,0),FALSE)</f>
        <v>-7.6415281703434701E-4</v>
      </c>
      <c r="G4" s="60">
        <f>VLOOKUP($B4,Macro!$A$1:$CI$100,MATCH(DATE(G$3,1,1),Macro!$A$1:$CI$1,0),FALSE)</f>
        <v>-8.5073101240284998E-4</v>
      </c>
      <c r="H4" s="60">
        <f>VLOOKUP($B4,Macro!$A$1:$CI$100,MATCH(DATE(H$3,1,1),Macro!$A$1:$CI$1,0),FALSE)</f>
        <v>-1.2421119541916603E-3</v>
      </c>
      <c r="I4" s="60">
        <f>VLOOKUP($B4,Macro!$A$1:$CI$100,MATCH(DATE(I$3,1,1),Macro!$A$1:$CI$1,0),FALSE)</f>
        <v>-1.841107730660152E-3</v>
      </c>
      <c r="J4" s="61">
        <f>VLOOKUP($B4,Macro!$A$1:$CI$100,MATCH(DATE(J$3,1,1),Macro!$A$1:$CI$1,0),FALSE)</f>
        <v>-2.1884952673412172E-3</v>
      </c>
      <c r="K4" s="10"/>
      <c r="L4" s="10"/>
      <c r="M4" s="10"/>
    </row>
    <row r="5" spans="1:13" x14ac:dyDescent="0.25">
      <c r="A5" s="5" t="s">
        <v>2</v>
      </c>
      <c r="B5" s="37" t="str">
        <f>Macro!A3</f>
        <v>100*(ch_2/ch_0-1)</v>
      </c>
      <c r="C5" s="59">
        <f>VLOOKUP($B5,Macro!$A$1:$CI$100,MATCH(DATE(C$3,1,1),Macro!$A$1:$CI$1,0),FALSE)</f>
        <v>-1.4674564818062397E-2</v>
      </c>
      <c r="D5" s="60">
        <f>VLOOKUP($B5,Macro!$A$1:$CI$100,MATCH(DATE(D$3,1,1),Macro!$A$1:$CI$1,0),FALSE)</f>
        <v>-1.6963627658206359E-2</v>
      </c>
      <c r="E5" s="60">
        <f>VLOOKUP($B5,Macro!$A$1:$CI$100,MATCH(DATE(E$3,1,1),Macro!$A$1:$CI$1,0),FALSE)</f>
        <v>-1.9197727074882209E-2</v>
      </c>
      <c r="F5" s="60">
        <f>VLOOKUP($B5,Macro!$A$1:$CI$100,MATCH(DATE(F$3,1,1),Macro!$A$1:$CI$1,0),FALSE)</f>
        <v>-2.1376705691744657E-2</v>
      </c>
      <c r="G5" s="60">
        <f>VLOOKUP($B5,Macro!$A$1:$CI$100,MATCH(DATE(G$3,1,1),Macro!$A$1:$CI$1,0),FALSE)</f>
        <v>-2.3501330372399654E-2</v>
      </c>
      <c r="H5" s="60">
        <f>VLOOKUP($B5,Macro!$A$1:$CI$100,MATCH(DATE(H$3,1,1),Macro!$A$1:$CI$1,0),FALSE)</f>
        <v>-3.3347267689898263E-2</v>
      </c>
      <c r="I5" s="60">
        <f>VLOOKUP($B5,Macro!$A$1:$CI$100,MATCH(DATE(I$3,1,1),Macro!$A$1:$CI$1,0),FALSE)</f>
        <v>-4.9415329587942924E-2</v>
      </c>
      <c r="J5" s="61">
        <f>VLOOKUP($B5,Macro!$A$1:$CI$100,MATCH(DATE(J$3,1,1),Macro!$A$1:$CI$1,0),FALSE)</f>
        <v>-6.1214239610818399E-2</v>
      </c>
      <c r="K5" s="10"/>
      <c r="L5" s="10"/>
      <c r="M5" s="10"/>
    </row>
    <row r="6" spans="1:13" x14ac:dyDescent="0.25">
      <c r="A6" s="5" t="s">
        <v>3</v>
      </c>
      <c r="B6" s="37" t="str">
        <f>Macro!A4</f>
        <v>100*(i_2/i_0-1)</v>
      </c>
      <c r="C6" s="59">
        <f>VLOOKUP($B6,Macro!$A$1:$CI$100,MATCH(DATE(C$3,1,1),Macro!$A$1:$CI$1,0),FALSE)</f>
        <v>-2.0939231569760963E-3</v>
      </c>
      <c r="D6" s="60">
        <f>VLOOKUP($B6,Macro!$A$1:$CI$100,MATCH(DATE(D$3,1,1),Macro!$A$1:$CI$1,0),FALSE)</f>
        <v>-2.5275089355236702E-3</v>
      </c>
      <c r="E6" s="60">
        <f>VLOOKUP($B6,Macro!$A$1:$CI$100,MATCH(DATE(E$3,1,1),Macro!$A$1:$CI$1,0),FALSE)</f>
        <v>-2.9702300442080443E-3</v>
      </c>
      <c r="F6" s="60">
        <f>VLOOKUP($B6,Macro!$A$1:$CI$100,MATCH(DATE(F$3,1,1),Macro!$A$1:$CI$1,0),FALSE)</f>
        <v>-3.4185297925426461E-3</v>
      </c>
      <c r="G6" s="60">
        <f>VLOOKUP($B6,Macro!$A$1:$CI$100,MATCH(DATE(G$3,1,1),Macro!$A$1:$CI$1,0),FALSE)</f>
        <v>-3.8699849320811275E-3</v>
      </c>
      <c r="H6" s="60">
        <f>VLOOKUP($B6,Macro!$A$1:$CI$100,MATCH(DATE(H$3,1,1),Macro!$A$1:$CI$1,0),FALSE)</f>
        <v>-6.1314760231190313E-3</v>
      </c>
      <c r="I6" s="60">
        <f>VLOOKUP($B6,Macro!$A$1:$CI$100,MATCH(DATE(I$3,1,1),Macro!$A$1:$CI$1,0),FALSE)</f>
        <v>-1.0330500634014861E-2</v>
      </c>
      <c r="J6" s="61">
        <f>VLOOKUP($B6,Macro!$A$1:$CI$100,MATCH(DATE(J$3,1,1),Macro!$A$1:$CI$1,0),FALSE)</f>
        <v>-1.3440284353982701E-2</v>
      </c>
      <c r="K6" s="10"/>
      <c r="L6" s="10"/>
      <c r="M6" s="10"/>
    </row>
    <row r="7" spans="1:13" x14ac:dyDescent="0.25">
      <c r="A7" s="5" t="s">
        <v>4</v>
      </c>
      <c r="B7" s="37" t="str">
        <f>Macro!A5</f>
        <v>100*(x_2/x_0-1)</v>
      </c>
      <c r="C7" s="59">
        <f>VLOOKUP($B7,Macro!$A$1:$CI$100,MATCH(DATE(C$3,1,1),Macro!$A$1:$CI$1,0),FALSE)</f>
        <v>1.9349515831823538E-4</v>
      </c>
      <c r="D7" s="60">
        <f>VLOOKUP($B7,Macro!$A$1:$CI$100,MATCH(DATE(D$3,1,1),Macro!$A$1:$CI$1,0),FALSE)</f>
        <v>2.4249069763282449E-4</v>
      </c>
      <c r="E7" s="60">
        <f>VLOOKUP($B7,Macro!$A$1:$CI$100,MATCH(DATE(E$3,1,1),Macro!$A$1:$CI$1,0),FALSE)</f>
        <v>2.9218177635126352E-4</v>
      </c>
      <c r="F7" s="60">
        <f>VLOOKUP($B7,Macro!$A$1:$CI$100,MATCH(DATE(F$3,1,1),Macro!$A$1:$CI$1,0),FALSE)</f>
        <v>3.421937808001374E-4</v>
      </c>
      <c r="G7" s="60">
        <f>VLOOKUP($B7,Macro!$A$1:$CI$100,MATCH(DATE(G$3,1,1),Macro!$A$1:$CI$1,0),FALSE)</f>
        <v>3.9226806987091578E-4</v>
      </c>
      <c r="H7" s="60">
        <f>VLOOKUP($B7,Macro!$A$1:$CI$100,MATCH(DATE(H$3,1,1),Macro!$A$1:$CI$1,0),FALSE)</f>
        <v>6.3167120432083834E-4</v>
      </c>
      <c r="I7" s="60">
        <f>VLOOKUP($B7,Macro!$A$1:$CI$100,MATCH(DATE(I$3,1,1),Macro!$A$1:$CI$1,0),FALSE)</f>
        <v>8.9440583763700232E-4</v>
      </c>
      <c r="J7" s="61">
        <f>VLOOKUP($B7,Macro!$A$1:$CI$100,MATCH(DATE(J$3,1,1),Macro!$A$1:$CI$1,0),FALSE)</f>
        <v>7.4121217994438382E-4</v>
      </c>
      <c r="K7" s="10"/>
      <c r="L7" s="10"/>
      <c r="M7" s="10"/>
    </row>
    <row r="8" spans="1:13" x14ac:dyDescent="0.25">
      <c r="A8" s="5" t="s">
        <v>5</v>
      </c>
      <c r="B8" s="37" t="str">
        <f>Macro!A6</f>
        <v>100*(m_2/m_0-1)</v>
      </c>
      <c r="C8" s="59">
        <f>VLOOKUP($B8,Macro!$A$1:$CI$100,MATCH(DATE(C$3,1,1),Macro!$A$1:$CI$1,0),FALSE)</f>
        <v>-2.7689522377527531E-3</v>
      </c>
      <c r="D8" s="60">
        <f>VLOOKUP($B8,Macro!$A$1:$CI$100,MATCH(DATE(D$3,1,1),Macro!$A$1:$CI$1,0),FALSE)</f>
        <v>-3.2283651597686536E-3</v>
      </c>
      <c r="E8" s="60">
        <f>VLOOKUP($B8,Macro!$A$1:$CI$100,MATCH(DATE(E$3,1,1),Macro!$A$1:$CI$1,0),FALSE)</f>
        <v>-3.6802671652291785E-3</v>
      </c>
      <c r="F8" s="60">
        <f>VLOOKUP($B8,Macro!$A$1:$CI$100,MATCH(DATE(F$3,1,1),Macro!$A$1:$CI$1,0),FALSE)</f>
        <v>-4.1234376431331654E-3</v>
      </c>
      <c r="G8" s="60">
        <f>VLOOKUP($B8,Macro!$A$1:$CI$100,MATCH(DATE(G$3,1,1),Macro!$A$1:$CI$1,0),FALSE)</f>
        <v>-4.5573544891319706E-3</v>
      </c>
      <c r="H8" s="60">
        <f>VLOOKUP($B8,Macro!$A$1:$CI$100,MATCH(DATE(H$3,1,1),Macro!$A$1:$CI$1,0),FALSE)</f>
        <v>-6.5837720983008552E-3</v>
      </c>
      <c r="I8" s="60">
        <f>VLOOKUP($B8,Macro!$A$1:$CI$100,MATCH(DATE(I$3,1,1),Macro!$A$1:$CI$1,0),FALSE)</f>
        <v>-9.848670595213882E-3</v>
      </c>
      <c r="J8" s="61">
        <f>VLOOKUP($B8,Macro!$A$1:$CI$100,MATCH(DATE(J$3,1,1),Macro!$A$1:$CI$1,0),FALSE)</f>
        <v>-1.2013653275333436E-2</v>
      </c>
      <c r="K8" s="10"/>
      <c r="L8" s="10"/>
      <c r="M8" s="10"/>
    </row>
    <row r="9" spans="1:13" x14ac:dyDescent="0.25">
      <c r="A9" s="5" t="s">
        <v>54</v>
      </c>
      <c r="B9" s="37" t="str">
        <f>Macro!A7</f>
        <v>100*((dispinc_at_val_2/pch_2)/(dispinc_at_val_0/pch_0)-1)</v>
      </c>
      <c r="C9" s="59">
        <f>VLOOKUP($B9,Macro!$A$1:$CI$100,MATCH(DATE(C$3,1,1),Macro!$A$1:$CI$1,0),FALSE)</f>
        <v>-1.487257965074873E-2</v>
      </c>
      <c r="D9" s="60">
        <f>VLOOKUP($B9,Macro!$A$1:$CI$100,MATCH(DATE(D$3,1,1),Macro!$A$1:$CI$1,0),FALSE)</f>
        <v>-1.7084277560064365E-2</v>
      </c>
      <c r="E9" s="60">
        <f>VLOOKUP($B9,Macro!$A$1:$CI$100,MATCH(DATE(E$3,1,1),Macro!$A$1:$CI$1,0),FALSE)</f>
        <v>-1.9260631917139559E-2</v>
      </c>
      <c r="F9" s="60">
        <f>VLOOKUP($B9,Macro!$A$1:$CI$100,MATCH(DATE(F$3,1,1),Macro!$A$1:$CI$1,0),FALSE)</f>
        <v>-2.1397125052691202E-2</v>
      </c>
      <c r="G9" s="60">
        <f>VLOOKUP($B9,Macro!$A$1:$CI$100,MATCH(DATE(G$3,1,1),Macro!$A$1:$CI$1,0),FALSE)</f>
        <v>-2.34907451721722E-2</v>
      </c>
      <c r="H9" s="60">
        <f>VLOOKUP($B9,Macro!$A$1:$CI$100,MATCH(DATE(H$3,1,1),Macro!$A$1:$CI$1,0),FALSE)</f>
        <v>-3.3274388690751611E-2</v>
      </c>
      <c r="I9" s="60">
        <f>VLOOKUP($B9,Macro!$A$1:$CI$100,MATCH(DATE(I$3,1,1),Macro!$A$1:$CI$1,0),FALSE)</f>
        <v>-4.9334895515784627E-2</v>
      </c>
      <c r="J9" s="61">
        <f>VLOOKUP($B9,Macro!$A$1:$CI$100,MATCH(DATE(J$3,1,1),Macro!$A$1:$CI$1,0),FALSE)</f>
        <v>-6.114863538695392E-2</v>
      </c>
      <c r="K9" s="10"/>
      <c r="L9" s="10"/>
      <c r="M9" s="10"/>
    </row>
    <row r="10" spans="1:13" x14ac:dyDescent="0.25">
      <c r="A10" s="5" t="s">
        <v>52</v>
      </c>
      <c r="B10" s="37" t="str">
        <f>Macro!A8</f>
        <v>100*(rsav_h_val_2-rsav_h_val_0)</v>
      </c>
      <c r="C10" s="59">
        <f>VLOOKUP($B10,Macro!$A$1:$CI$100,MATCH(DATE(C$3,1,1),Macro!$A$1:$CI$1,0),FALSE)</f>
        <v>-1.676000000006006E-4</v>
      </c>
      <c r="D10" s="60">
        <f>VLOOKUP($B10,Macro!$A$1:$CI$100,MATCH(DATE(D$3,1,1),Macro!$A$1:$CI$1,0),FALSE)</f>
        <v>-1.0208000000011541E-4</v>
      </c>
      <c r="E10" s="60">
        <f>VLOOKUP($B10,Macro!$A$1:$CI$100,MATCH(DATE(E$3,1,1),Macro!$A$1:$CI$1,0),FALSE)</f>
        <v>-5.3199999999753445E-5</v>
      </c>
      <c r="F10" s="60">
        <f>VLOOKUP($B10,Macro!$A$1:$CI$100,MATCH(DATE(F$3,1,1),Macro!$A$1:$CI$1,0),FALSE)</f>
        <v>-1.7190000001221506E-5</v>
      </c>
      <c r="G10" s="60">
        <f>VLOOKUP($B10,Macro!$A$1:$CI$100,MATCH(DATE(G$3,1,1),Macro!$A$1:$CI$1,0),FALSE)</f>
        <v>8.9999999980383549E-6</v>
      </c>
      <c r="H10" s="60">
        <f>VLOOKUP($B10,Macro!$A$1:$CI$100,MATCH(DATE(H$3,1,1),Macro!$A$1:$CI$1,0),FALSE)</f>
        <v>6.1729999997761631E-5</v>
      </c>
      <c r="I10" s="60">
        <f>VLOOKUP($B10,Macro!$A$1:$CI$100,MATCH(DATE(I$3,1,1),Macro!$A$1:$CI$1,0),FALSE)</f>
        <v>6.8089999999410011E-5</v>
      </c>
      <c r="J10" s="61">
        <f>VLOOKUP($B10,Macro!$A$1:$CI$100,MATCH(DATE(J$3,1,1),Macro!$A$1:$CI$1,0),FALSE)</f>
        <v>5.5569999998783537E-5</v>
      </c>
      <c r="K10" s="10"/>
      <c r="L10" s="10"/>
      <c r="M10" s="10"/>
    </row>
    <row r="11" spans="1:13" x14ac:dyDescent="0.25">
      <c r="A11" s="5" t="s">
        <v>6</v>
      </c>
      <c r="B11" s="37" t="str">
        <f>Macro!A9</f>
        <v>100*(pch_2/pch_0-1)</v>
      </c>
      <c r="C11" s="59">
        <f>VLOOKUP($B11,Macro!$A$1:$CI$100,MATCH(DATE(C$3,1,1),Macro!$A$1:$CI$1,0),FALSE)</f>
        <v>-5.5222940222865446E-4</v>
      </c>
      <c r="D11" s="60">
        <f>VLOOKUP($B11,Macro!$A$1:$CI$100,MATCH(DATE(D$3,1,1),Macro!$A$1:$CI$1,0),FALSE)</f>
        <v>-6.4047112320331223E-4</v>
      </c>
      <c r="E11" s="60">
        <f>VLOOKUP($B11,Macro!$A$1:$CI$100,MATCH(DATE(E$3,1,1),Macro!$A$1:$CI$1,0),FALSE)</f>
        <v>-7.2725914467275388E-4</v>
      </c>
      <c r="F11" s="60">
        <f>VLOOKUP($B11,Macro!$A$1:$CI$100,MATCH(DATE(F$3,1,1),Macro!$A$1:$CI$1,0),FALSE)</f>
        <v>-8.1357714475371878E-4</v>
      </c>
      <c r="G11" s="60">
        <f>VLOOKUP($B11,Macro!$A$1:$CI$100,MATCH(DATE(G$3,1,1),Macro!$A$1:$CI$1,0),FALSE)</f>
        <v>-8.9967597973750202E-4</v>
      </c>
      <c r="H11" s="60">
        <f>VLOOKUP($B11,Macro!$A$1:$CI$100,MATCH(DATE(H$3,1,1),Macro!$A$1:$CI$1,0),FALSE)</f>
        <v>-1.2945545634024391E-3</v>
      </c>
      <c r="I11" s="60">
        <f>VLOOKUP($B11,Macro!$A$1:$CI$100,MATCH(DATE(I$3,1,1),Macro!$A$1:$CI$1,0),FALSE)</f>
        <v>-1.6027004704377568E-3</v>
      </c>
      <c r="J11" s="61">
        <f>VLOOKUP($B11,Macro!$A$1:$CI$100,MATCH(DATE(J$3,1,1),Macro!$A$1:$CI$1,0),FALSE)</f>
        <v>-1.1844154081508407E-3</v>
      </c>
      <c r="K11" s="10"/>
      <c r="L11" s="10"/>
      <c r="M11" s="10"/>
    </row>
    <row r="12" spans="1:13" x14ac:dyDescent="0.25">
      <c r="A12" s="5" t="s">
        <v>35</v>
      </c>
      <c r="B12" s="37" t="str">
        <f>Macro!A10</f>
        <v>100*(py_2/py_0-1)</v>
      </c>
      <c r="C12" s="59">
        <f>VLOOKUP($B12,Macro!$A$1:$CI$100,MATCH(DATE(C$3,1,1),Macro!$A$1:$CI$1,0),FALSE)</f>
        <v>-3.8102851984689323E-4</v>
      </c>
      <c r="D12" s="60">
        <f>VLOOKUP($B12,Macro!$A$1:$CI$100,MATCH(DATE(D$3,1,1),Macro!$A$1:$CI$1,0),FALSE)</f>
        <v>-4.818550587093462E-4</v>
      </c>
      <c r="E12" s="60">
        <f>VLOOKUP($B12,Macro!$A$1:$CI$100,MATCH(DATE(E$3,1,1),Macro!$A$1:$CI$1,0),FALSE)</f>
        <v>-5.8455555472791687E-4</v>
      </c>
      <c r="F12" s="60">
        <f>VLOOKUP($B12,Macro!$A$1:$CI$100,MATCH(DATE(F$3,1,1),Macro!$A$1:$CI$1,0),FALSE)</f>
        <v>-6.8739445010512767E-4</v>
      </c>
      <c r="G12" s="60">
        <f>VLOOKUP($B12,Macro!$A$1:$CI$100,MATCH(DATE(G$3,1,1),Macro!$A$1:$CI$1,0),FALSE)</f>
        <v>-7.8884692451541838E-4</v>
      </c>
      <c r="H12" s="60">
        <f>VLOOKUP($B12,Macro!$A$1:$CI$100,MATCH(DATE(H$3,1,1),Macro!$A$1:$CI$1,0),FALSE)</f>
        <v>-1.2423206279033039E-3</v>
      </c>
      <c r="I12" s="60">
        <f>VLOOKUP($B12,Macro!$A$1:$CI$100,MATCH(DATE(I$3,1,1),Macro!$A$1:$CI$1,0),FALSE)</f>
        <v>-1.6474400363342134E-3</v>
      </c>
      <c r="J12" s="61">
        <f>VLOOKUP($B12,Macro!$A$1:$CI$100,MATCH(DATE(J$3,1,1),Macro!$A$1:$CI$1,0),FALSE)</f>
        <v>-1.2675700002851009E-3</v>
      </c>
      <c r="K12" s="10"/>
      <c r="L12" s="10"/>
      <c r="M12" s="10"/>
    </row>
    <row r="13" spans="1:13" x14ac:dyDescent="0.25">
      <c r="A13" s="5" t="s">
        <v>33</v>
      </c>
      <c r="B13" s="37" t="str">
        <f>Macro!A11</f>
        <v>100*(pva_2/pva_0-1)</v>
      </c>
      <c r="C13" s="59">
        <f>VLOOKUP($B13,Macro!$A$1:$CI$100,MATCH(DATE(C$3,1,1),Macro!$A$1:$CI$1,0),FALSE)</f>
        <v>-3.7410234307033718E-4</v>
      </c>
      <c r="D13" s="60">
        <f>VLOOKUP($B13,Macro!$A$1:$CI$100,MATCH(DATE(D$3,1,1),Macro!$A$1:$CI$1,0),FALSE)</f>
        <v>-4.9404290077825763E-4</v>
      </c>
      <c r="E13" s="60">
        <f>VLOOKUP($B13,Macro!$A$1:$CI$100,MATCH(DATE(E$3,1,1),Macro!$A$1:$CI$1,0),FALSE)</f>
        <v>-6.1715888689528597E-4</v>
      </c>
      <c r="F13" s="60">
        <f>VLOOKUP($B13,Macro!$A$1:$CI$100,MATCH(DATE(F$3,1,1),Macro!$A$1:$CI$1,0),FALSE)</f>
        <v>-7.4052840943750198E-4</v>
      </c>
      <c r="G13" s="60">
        <f>VLOOKUP($B13,Macro!$A$1:$CI$100,MATCH(DATE(G$3,1,1),Macro!$A$1:$CI$1,0),FALSE)</f>
        <v>-8.6193995797456679E-4</v>
      </c>
      <c r="H13" s="60">
        <f>VLOOKUP($B13,Macro!$A$1:$CI$100,MATCH(DATE(H$3,1,1),Macro!$A$1:$CI$1,0),FALSE)</f>
        <v>-1.3995425436563735E-3</v>
      </c>
      <c r="I13" s="60">
        <f>VLOOKUP($B13,Macro!$A$1:$CI$100,MATCH(DATE(I$3,1,1),Macro!$A$1:$CI$1,0),FALSE)</f>
        <v>-1.8936905079369737E-3</v>
      </c>
      <c r="J13" s="61">
        <f>VLOOKUP($B13,Macro!$A$1:$CI$100,MATCH(DATE(J$3,1,1),Macro!$A$1:$CI$1,0),FALSE)</f>
        <v>-1.4738313908635448E-3</v>
      </c>
      <c r="K13" s="10"/>
      <c r="L13" s="10"/>
      <c r="M13" s="10"/>
    </row>
    <row r="14" spans="1:13" x14ac:dyDescent="0.25">
      <c r="A14" s="5" t="s">
        <v>34</v>
      </c>
      <c r="B14" s="37" t="str">
        <f>Macro!A12</f>
        <v>100*(pci_2/pci_0-1)</v>
      </c>
      <c r="C14" s="59">
        <f>VLOOKUP($B14,Macro!$A$1:$CI$100,MATCH(DATE(C$3,1,1),Macro!$A$1:$CI$1,0),FALSE)</f>
        <v>-3.8830988516869169E-4</v>
      </c>
      <c r="D14" s="60">
        <f>VLOOKUP($B14,Macro!$A$1:$CI$100,MATCH(DATE(D$3,1,1),Macro!$A$1:$CI$1,0),FALSE)</f>
        <v>-4.6914488011084998E-4</v>
      </c>
      <c r="E14" s="60">
        <f>VLOOKUP($B14,Macro!$A$1:$CI$100,MATCH(DATE(E$3,1,1),Macro!$A$1:$CI$1,0),FALSE)</f>
        <v>-5.5058663800400254E-4</v>
      </c>
      <c r="F14" s="60">
        <f>VLOOKUP($B14,Macro!$A$1:$CI$100,MATCH(DATE(F$3,1,1),Macro!$A$1:$CI$1,0),FALSE)</f>
        <v>-6.3183390105470139E-4</v>
      </c>
      <c r="G14" s="60">
        <f>VLOOKUP($B14,Macro!$A$1:$CI$100,MATCH(DATE(G$3,1,1),Macro!$A$1:$CI$1,0),FALSE)</f>
        <v>-7.1255453270024915E-4</v>
      </c>
      <c r="H14" s="60">
        <f>VLOOKUP($B14,Macro!$A$1:$CI$100,MATCH(DATE(H$3,1,1),Macro!$A$1:$CI$1,0),FALSE)</f>
        <v>-1.0783372770939437E-3</v>
      </c>
      <c r="I14" s="60">
        <f>VLOOKUP($B14,Macro!$A$1:$CI$100,MATCH(DATE(I$3,1,1),Macro!$A$1:$CI$1,0),FALSE)</f>
        <v>-1.390461821404454E-3</v>
      </c>
      <c r="J14" s="61">
        <f>VLOOKUP($B14,Macro!$A$1:$CI$100,MATCH(DATE(J$3,1,1),Macro!$A$1:$CI$1,0),FALSE)</f>
        <v>-1.052308112658995E-3</v>
      </c>
      <c r="K14" s="10"/>
      <c r="L14" s="10"/>
      <c r="M14" s="10"/>
    </row>
    <row r="15" spans="1:13" x14ac:dyDescent="0.25">
      <c r="A15" s="5" t="s">
        <v>7</v>
      </c>
      <c r="B15" s="37" t="str">
        <f>Macro!A13</f>
        <v>100*(px_2/px_0-1)</v>
      </c>
      <c r="C15" s="59">
        <f>VLOOKUP($B15,Macro!$A$1:$CI$100,MATCH(DATE(C$3,1,1),Macro!$A$1:$CI$1,0),FALSE)</f>
        <v>-5.0765323886814429E-4</v>
      </c>
      <c r="D15" s="60">
        <f>VLOOKUP($B15,Macro!$A$1:$CI$100,MATCH(DATE(D$3,1,1),Macro!$A$1:$CI$1,0),FALSE)</f>
        <v>-5.9467965781712095E-4</v>
      </c>
      <c r="E15" s="60">
        <f>VLOOKUP($B15,Macro!$A$1:$CI$100,MATCH(DATE(E$3,1,1),Macro!$A$1:$CI$1,0),FALSE)</f>
        <v>-6.8023182527854331E-4</v>
      </c>
      <c r="F15" s="60">
        <f>VLOOKUP($B15,Macro!$A$1:$CI$100,MATCH(DATE(F$3,1,1),Macro!$A$1:$CI$1,0),FALSE)</f>
        <v>-7.6487798763569259E-4</v>
      </c>
      <c r="G15" s="60">
        <f>VLOOKUP($B15,Macro!$A$1:$CI$100,MATCH(DATE(G$3,1,1),Macro!$A$1:$CI$1,0),FALSE)</f>
        <v>-8.4848624586353338E-4</v>
      </c>
      <c r="H15" s="60">
        <f>VLOOKUP($B15,Macro!$A$1:$CI$100,MATCH(DATE(H$3,1,1),Macro!$A$1:$CI$1,0),FALSE)</f>
        <v>-1.2276832377478009E-3</v>
      </c>
      <c r="I15" s="60">
        <f>VLOOKUP($B15,Macro!$A$1:$CI$100,MATCH(DATE(I$3,1,1),Macro!$A$1:$CI$1,0),FALSE)</f>
        <v>-1.5197433189895193E-3</v>
      </c>
      <c r="J15" s="61">
        <f>VLOOKUP($B15,Macro!$A$1:$CI$100,MATCH(DATE(J$3,1,1),Macro!$A$1:$CI$1,0),FALSE)</f>
        <v>-1.1121614180042982E-3</v>
      </c>
      <c r="K15" s="10"/>
      <c r="L15" s="10"/>
      <c r="M15" s="10"/>
    </row>
    <row r="16" spans="1:13" x14ac:dyDescent="0.25">
      <c r="A16" s="5" t="s">
        <v>8</v>
      </c>
      <c r="B16" s="37" t="str">
        <f>Macro!A14</f>
        <v>100*(pm_2/pm_0-1)</v>
      </c>
      <c r="C16" s="59">
        <f>VLOOKUP($B16,Macro!$A$1:$CI$100,MATCH(DATE(C$3,1,1),Macro!$A$1:$CI$1,0),FALSE)</f>
        <v>0</v>
      </c>
      <c r="D16" s="60">
        <f>VLOOKUP($B16,Macro!$A$1:$CI$100,MATCH(DATE(D$3,1,1),Macro!$A$1:$CI$1,0),FALSE)</f>
        <v>0</v>
      </c>
      <c r="E16" s="60">
        <f>VLOOKUP($B16,Macro!$A$1:$CI$100,MATCH(DATE(E$3,1,1),Macro!$A$1:$CI$1,0),FALSE)</f>
        <v>0</v>
      </c>
      <c r="F16" s="60">
        <f>VLOOKUP($B16,Macro!$A$1:$CI$100,MATCH(DATE(F$3,1,1),Macro!$A$1:$CI$1,0),FALSE)</f>
        <v>0</v>
      </c>
      <c r="G16" s="60">
        <f>VLOOKUP($B16,Macro!$A$1:$CI$100,MATCH(DATE(G$3,1,1),Macro!$A$1:$CI$1,0),FALSE)</f>
        <v>0</v>
      </c>
      <c r="H16" s="60">
        <f>VLOOKUP($B16,Macro!$A$1:$CI$100,MATCH(DATE(H$3,1,1),Macro!$A$1:$CI$1,0),FALSE)</f>
        <v>0</v>
      </c>
      <c r="I16" s="60">
        <f>VLOOKUP($B16,Macro!$A$1:$CI$100,MATCH(DATE(I$3,1,1),Macro!$A$1:$CI$1,0),FALSE)</f>
        <v>0</v>
      </c>
      <c r="J16" s="61">
        <f>VLOOKUP($B16,Macro!$A$1:$CI$100,MATCH(DATE(J$3,1,1),Macro!$A$1:$CI$1,0),FALSE)</f>
        <v>0</v>
      </c>
      <c r="K16" s="10"/>
      <c r="L16" s="10"/>
      <c r="M16" s="10"/>
    </row>
    <row r="17" spans="1:13" x14ac:dyDescent="0.25">
      <c r="A17" s="5" t="s">
        <v>9</v>
      </c>
      <c r="B17" s="37" t="str">
        <f>Macro!A15</f>
        <v>100*(w_2/w_0-1)</v>
      </c>
      <c r="C17" s="59">
        <f>VLOOKUP($B17,Macro!$A$1:$CI$100,MATCH(DATE(C$3,1,1),Macro!$A$1:$CI$1,0),FALSE)</f>
        <v>1.2207228561322836E-7</v>
      </c>
      <c r="D17" s="60">
        <f>VLOOKUP($B17,Macro!$A$1:$CI$100,MATCH(DATE(D$3,1,1),Macro!$A$1:$CI$1,0),FALSE)</f>
        <v>-4.7444486594994117E-5</v>
      </c>
      <c r="E17" s="60">
        <f>VLOOKUP($B17,Macro!$A$1:$CI$100,MATCH(DATE(E$3,1,1),Macro!$A$1:$CI$1,0),FALSE)</f>
        <v>-9.8037863272004699E-5</v>
      </c>
      <c r="F17" s="60">
        <f>VLOOKUP($B17,Macro!$A$1:$CI$100,MATCH(DATE(F$3,1,1),Macro!$A$1:$CI$1,0),FALSE)</f>
        <v>-1.4958751934912584E-4</v>
      </c>
      <c r="G17" s="60">
        <f>VLOOKUP($B17,Macro!$A$1:$CI$100,MATCH(DATE(G$3,1,1),Macro!$A$1:$CI$1,0),FALSE)</f>
        <v>-2.0121805354156308E-4</v>
      </c>
      <c r="H17" s="60">
        <f>VLOOKUP($B17,Macro!$A$1:$CI$100,MATCH(DATE(H$3,1,1),Macro!$A$1:$CI$1,0),FALSE)</f>
        <v>-4.4675046293463083E-4</v>
      </c>
      <c r="I17" s="60">
        <f>VLOOKUP($B17,Macro!$A$1:$CI$100,MATCH(DATE(I$3,1,1),Macro!$A$1:$CI$1,0),FALSE)</f>
        <v>-5.932676135245174E-4</v>
      </c>
      <c r="J17" s="61">
        <f>VLOOKUP($B17,Macro!$A$1:$CI$100,MATCH(DATE(J$3,1,1),Macro!$A$1:$CI$1,0),FALSE)</f>
        <v>-1.3871285098332464E-5</v>
      </c>
      <c r="K17" s="10"/>
      <c r="L17" s="10"/>
      <c r="M17" s="10"/>
    </row>
    <row r="18" spans="1:13" x14ac:dyDescent="0.25">
      <c r="A18" s="5" t="s">
        <v>10</v>
      </c>
      <c r="B18" s="37" t="str">
        <f>Macro!A16</f>
        <v>100*((c_l_2/pva_2)/(c_l_0/pva_0)-1)</v>
      </c>
      <c r="C18" s="59">
        <f>VLOOKUP($B18,Macro!$A$1:$CI$100,MATCH(DATE(C$3,1,1),Macro!$A$1:$CI$1,0),FALSE)</f>
        <v>4.0286678986145574E-4</v>
      </c>
      <c r="D18" s="60">
        <f>VLOOKUP($B18,Macro!$A$1:$CI$100,MATCH(DATE(D$3,1,1),Macro!$A$1:$CI$1,0),FALSE)</f>
        <v>4.8017253366783308E-4</v>
      </c>
      <c r="E18" s="60">
        <f>VLOOKUP($B18,Macro!$A$1:$CI$100,MATCH(DATE(E$3,1,1),Macro!$A$1:$CI$1,0),FALSE)</f>
        <v>5.5746348373020282E-4</v>
      </c>
      <c r="F18" s="60">
        <f>VLOOKUP($B18,Macro!$A$1:$CI$100,MATCH(DATE(F$3,1,1),Macro!$A$1:$CI$1,0),FALSE)</f>
        <v>6.3387792101909923E-4</v>
      </c>
      <c r="G18" s="60">
        <f>VLOOKUP($B18,Macro!$A$1:$CI$100,MATCH(DATE(G$3,1,1),Macro!$A$1:$CI$1,0),FALSE)</f>
        <v>7.0809530672288901E-4</v>
      </c>
      <c r="H18" s="60">
        <f>VLOOKUP($B18,Macro!$A$1:$CI$100,MATCH(DATE(H$3,1,1),Macro!$A$1:$CI$1,0),FALSE)</f>
        <v>1.0205264447282758E-3</v>
      </c>
      <c r="I18" s="60">
        <f>VLOOKUP($B18,Macro!$A$1:$CI$100,MATCH(DATE(I$3,1,1),Macro!$A$1:$CI$1,0),FALSE)</f>
        <v>1.4018966982609626E-3</v>
      </c>
      <c r="J18" s="61">
        <f>VLOOKUP($B18,Macro!$A$1:$CI$100,MATCH(DATE(J$3,1,1),Macro!$A$1:$CI$1,0),FALSE)</f>
        <v>1.5870967129627545E-3</v>
      </c>
      <c r="K18" s="10"/>
      <c r="L18" s="10"/>
      <c r="M18" s="10"/>
    </row>
    <row r="19" spans="1:13" x14ac:dyDescent="0.25">
      <c r="A19" s="5" t="s">
        <v>11</v>
      </c>
      <c r="B19" s="37" t="str">
        <f>Macro!A17</f>
        <v>f_l_2-f_l_0</v>
      </c>
      <c r="C19" s="59">
        <f>VLOOKUP($B19,Macro!$A$1:$CI$100,MATCH(DATE(C$3,1,1),Macro!$A$1:$CI$1,0),FALSE)</f>
        <v>5.603999999948428E-2</v>
      </c>
      <c r="D19" s="60">
        <f>VLOOKUP($B19,Macro!$A$1:$CI$100,MATCH(DATE(D$3,1,1),Macro!$A$1:$CI$1,0),FALSE)</f>
        <v>6.3070000000152504E-2</v>
      </c>
      <c r="E19" s="60">
        <f>VLOOKUP($B19,Macro!$A$1:$CI$100,MATCH(DATE(E$3,1,1),Macro!$A$1:$CI$1,0),FALSE)</f>
        <v>6.9770000001881272E-2</v>
      </c>
      <c r="F19" s="60">
        <f>VLOOKUP($B19,Macro!$A$1:$CI$100,MATCH(DATE(F$3,1,1),Macro!$A$1:$CI$1,0),FALSE)</f>
        <v>7.6290000000881264E-2</v>
      </c>
      <c r="G19" s="60">
        <f>VLOOKUP($B19,Macro!$A$1:$CI$100,MATCH(DATE(G$3,1,1),Macro!$A$1:$CI$1,0),FALSE)</f>
        <v>8.2699999999022111E-2</v>
      </c>
      <c r="H19" s="60">
        <f>VLOOKUP($B19,Macro!$A$1:$CI$100,MATCH(DATE(H$3,1,1),Macro!$A$1:$CI$1,0),FALSE)</f>
        <v>0.11268000000200118</v>
      </c>
      <c r="I19" s="60">
        <f>VLOOKUP($B19,Macro!$A$1:$CI$100,MATCH(DATE(I$3,1,1),Macro!$A$1:$CI$1,0),FALSE)</f>
        <v>0.16054000000076485</v>
      </c>
      <c r="J19" s="61">
        <f>VLOOKUP($B19,Macro!$A$1:$CI$100,MATCH(DATE(J$3,1,1),Macro!$A$1:$CI$1,0),FALSE)</f>
        <v>0.20109000000229571</v>
      </c>
      <c r="K19" s="10"/>
      <c r="L19" s="10"/>
      <c r="M19" s="10"/>
    </row>
    <row r="20" spans="1:13" x14ac:dyDescent="0.25">
      <c r="A20" s="5" t="s">
        <v>38</v>
      </c>
      <c r="B20" s="37" t="str">
        <f>Macro!A18</f>
        <v>100*(unr_2-unr_0)</v>
      </c>
      <c r="C20" s="59">
        <f>VLOOKUP($B20,Macro!$A$1:$CI$100,MATCH(DATE(C$3,1,1),Macro!$A$1:$CI$1,0),FALSE)</f>
        <v>-1.3552999999916215E-4</v>
      </c>
      <c r="D20" s="60">
        <f>VLOOKUP($B20,Macro!$A$1:$CI$100,MATCH(DATE(D$3,1,1),Macro!$A$1:$CI$1,0),FALSE)</f>
        <v>-1.5105999999903696E-4</v>
      </c>
      <c r="E20" s="60">
        <f>VLOOKUP($B20,Macro!$A$1:$CI$100,MATCH(DATE(E$3,1,1),Macro!$A$1:$CI$1,0),FALSE)</f>
        <v>-1.658799999998406E-4</v>
      </c>
      <c r="F20" s="60">
        <f>VLOOKUP($B20,Macro!$A$1:$CI$100,MATCH(DATE(F$3,1,1),Macro!$A$1:$CI$1,0),FALSE)</f>
        <v>-1.8031999999973403E-4</v>
      </c>
      <c r="G20" s="60">
        <f>VLOOKUP($B20,Macro!$A$1:$CI$100,MATCH(DATE(G$3,1,1),Macro!$A$1:$CI$1,0),FALSE)</f>
        <v>-1.9449999999893164E-4</v>
      </c>
      <c r="H20" s="60">
        <f>VLOOKUP($B20,Macro!$A$1:$CI$100,MATCH(DATE(H$3,1,1),Macro!$A$1:$CI$1,0),FALSE)</f>
        <v>-2.5968999999986808E-4</v>
      </c>
      <c r="I20" s="60">
        <f>VLOOKUP($B20,Macro!$A$1:$CI$100,MATCH(DATE(I$3,1,1),Macro!$A$1:$CI$1,0),FALSE)</f>
        <v>-3.5850000000003934E-4</v>
      </c>
      <c r="J20" s="61">
        <f>VLOOKUP($B20,Macro!$A$1:$CI$100,MATCH(DATE(J$3,1,1),Macro!$A$1:$CI$1,0),FALSE)</f>
        <v>-4.3701999999923302E-4</v>
      </c>
      <c r="K20" s="10"/>
      <c r="L20" s="10"/>
      <c r="M20" s="10"/>
    </row>
    <row r="21" spans="1:13" x14ac:dyDescent="0.25">
      <c r="A21" s="5" t="s">
        <v>12</v>
      </c>
      <c r="B21" s="37" t="str">
        <f>Macro!A19</f>
        <v>100*(rbal_trade_val_2-rbal_trade_val_0)</v>
      </c>
      <c r="C21" s="59">
        <f>VLOOKUP($B21,Macro!$A$1:$CI$100,MATCH(DATE(C$3,1,1),Macro!$A$1:$CI$1,0),FALSE)</f>
        <v>7.2440999999996009E-4</v>
      </c>
      <c r="D21" s="60">
        <f>VLOOKUP($B21,Macro!$A$1:$CI$100,MATCH(DATE(D$3,1,1),Macro!$A$1:$CI$1,0),FALSE)</f>
        <v>8.476400000000453E-4</v>
      </c>
      <c r="E21" s="60">
        <f>VLOOKUP($B21,Macro!$A$1:$CI$100,MATCH(DATE(E$3,1,1),Macro!$A$1:$CI$1,0),FALSE)</f>
        <v>9.6928000000006537E-4</v>
      </c>
      <c r="F21" s="60">
        <f>VLOOKUP($B21,Macro!$A$1:$CI$100,MATCH(DATE(F$3,1,1),Macro!$A$1:$CI$1,0),FALSE)</f>
        <v>1.0886899999999755E-3</v>
      </c>
      <c r="G21" s="60">
        <f>VLOOKUP($B21,Macro!$A$1:$CI$100,MATCH(DATE(G$3,1,1),Macro!$A$1:$CI$1,0),FALSE)</f>
        <v>1.2056899999999746E-3</v>
      </c>
      <c r="H21" s="60">
        <f>VLOOKUP($B21,Macro!$A$1:$CI$100,MATCH(DATE(H$3,1,1),Macro!$A$1:$CI$1,0),FALSE)</f>
        <v>1.7575899999998715E-3</v>
      </c>
      <c r="I21" s="60">
        <f>VLOOKUP($B21,Macro!$A$1:$CI$100,MATCH(DATE(I$3,1,1),Macro!$A$1:$CI$1,0),FALSE)</f>
        <v>2.707830000000036E-3</v>
      </c>
      <c r="J21" s="61">
        <f>VLOOKUP($B21,Macro!$A$1:$CI$100,MATCH(DATE(J$3,1,1),Macro!$A$1:$CI$1,0),FALSE)</f>
        <v>3.4262000000000181E-3</v>
      </c>
      <c r="K21" s="10"/>
      <c r="L21" s="10"/>
      <c r="M21" s="10"/>
    </row>
    <row r="22" spans="1:13" x14ac:dyDescent="0.25">
      <c r="A22" s="5" t="s">
        <v>36</v>
      </c>
      <c r="B22" s="37" t="str">
        <f>Macro!A20</f>
        <v>100*(rbal_g_prim_val_2-rbal_g_prim_val_0)</v>
      </c>
      <c r="C22" s="59">
        <f>VLOOKUP($B22,Macro!$A$1:$CI$100,MATCH(DATE(C$3,1,1),Macro!$A$1:$CI$1,0),FALSE)</f>
        <v>9.4042570000001102E-3</v>
      </c>
      <c r="D22" s="60">
        <f>VLOOKUP($B22,Macro!$A$1:$CI$100,MATCH(DATE(D$3,1,1),Macro!$A$1:$CI$1,0),FALSE)</f>
        <v>1.0697357999999921E-2</v>
      </c>
      <c r="E22" s="60">
        <f>VLOOKUP($B22,Macro!$A$1:$CI$100,MATCH(DATE(E$3,1,1),Macro!$A$1:$CI$1,0),FALSE)</f>
        <v>1.1961974000000014E-2</v>
      </c>
      <c r="F22" s="60">
        <f>VLOOKUP($B22,Macro!$A$1:$CI$100,MATCH(DATE(F$3,1,1),Macro!$A$1:$CI$1,0),FALSE)</f>
        <v>1.3202344000000019E-2</v>
      </c>
      <c r="G22" s="60">
        <f>VLOOKUP($B22,Macro!$A$1:$CI$100,MATCH(DATE(G$3,1,1),Macro!$A$1:$CI$1,0),FALSE)</f>
        <v>1.4420956000000054E-2</v>
      </c>
      <c r="H22" s="60">
        <f>VLOOKUP($B22,Macro!$A$1:$CI$100,MATCH(DATE(H$3,1,1),Macro!$A$1:$CI$1,0),FALSE)</f>
        <v>2.0203480000000051E-2</v>
      </c>
      <c r="I22" s="60">
        <f>VLOOKUP($B22,Macro!$A$1:$CI$100,MATCH(DATE(I$3,1,1),Macro!$A$1:$CI$1,0),FALSE)</f>
        <v>3.0099917999999899E-2</v>
      </c>
      <c r="J22" s="61">
        <f>VLOOKUP($B22,Macro!$A$1:$CI$100,MATCH(DATE(J$3,1,1),Macro!$A$1:$CI$1,0),FALSE)</f>
        <v>3.7840111999999995E-2</v>
      </c>
      <c r="K22" s="10"/>
      <c r="L22" s="10"/>
      <c r="M22" s="10"/>
    </row>
    <row r="23" spans="1:13" x14ac:dyDescent="0.25">
      <c r="A23" s="5" t="s">
        <v>31</v>
      </c>
      <c r="B23" s="37" t="str">
        <f>Macro!A21</f>
        <v>100*(rdebt_g_val_2-rdebt_g_val_0)</v>
      </c>
      <c r="C23" s="59">
        <f>VLOOKUP($B23,Macro!$A$1:$CI$100,MATCH(DATE(C$3,1,1),Macro!$A$1:$CI$1,0),FALSE)</f>
        <v>-3.4427979999995806E-2</v>
      </c>
      <c r="D23" s="60">
        <f>VLOOKUP($B23,Macro!$A$1:$CI$100,MATCH(DATE(D$3,1,1),Macro!$A$1:$CI$1,0),FALSE)</f>
        <v>-4.4607129999996165E-2</v>
      </c>
      <c r="E23" s="60">
        <f>VLOOKUP($B23,Macro!$A$1:$CI$100,MATCH(DATE(E$3,1,1),Macro!$A$1:$CI$1,0),FALSE)</f>
        <v>-5.5948979999997928E-2</v>
      </c>
      <c r="F23" s="60">
        <f>VLOOKUP($B23,Macro!$A$1:$CI$100,MATCH(DATE(F$3,1,1),Macro!$A$1:$CI$1,0),FALSE)</f>
        <v>-6.8421890000003316E-2</v>
      </c>
      <c r="G23" s="60">
        <f>VLOOKUP($B23,Macro!$A$1:$CI$100,MATCH(DATE(G$3,1,1),Macro!$A$1:$CI$1,0),FALSE)</f>
        <v>-8.1995649999999642E-2</v>
      </c>
      <c r="H23" s="60">
        <f>VLOOKUP($B23,Macro!$A$1:$CI$100,MATCH(DATE(H$3,1,1),Macro!$A$1:$CI$1,0),FALSE)</f>
        <v>-0.16532390999999258</v>
      </c>
      <c r="I23" s="60">
        <f>VLOOKUP($B23,Macro!$A$1:$CI$100,MATCH(DATE(I$3,1,1),Macro!$A$1:$CI$1,0),FALSE)</f>
        <v>-0.39697909000000475</v>
      </c>
      <c r="J23" s="61">
        <f>VLOOKUP($B23,Macro!$A$1:$CI$100,MATCH(DATE(J$3,1,1),Macro!$A$1:$CI$1,0),FALSE)</f>
        <v>-0.69089692999999563</v>
      </c>
      <c r="K23" s="10"/>
      <c r="L23" s="10"/>
      <c r="M23" s="10"/>
    </row>
    <row r="24" spans="1:13" x14ac:dyDescent="0.25">
      <c r="A24" s="5"/>
      <c r="B24" s="37"/>
      <c r="C24" s="59"/>
      <c r="D24" s="60"/>
      <c r="E24" s="60"/>
      <c r="F24" s="60"/>
      <c r="G24" s="60"/>
      <c r="H24" s="60"/>
      <c r="I24" s="60"/>
      <c r="J24" s="61"/>
      <c r="K24" s="10"/>
      <c r="L24" s="10"/>
      <c r="M24" s="10"/>
    </row>
    <row r="25" spans="1:13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10"/>
      <c r="L25" s="10"/>
      <c r="M25" s="10"/>
    </row>
    <row r="26" spans="1:13" x14ac:dyDescent="0.25">
      <c r="A26" s="7"/>
      <c r="B26" s="7"/>
      <c r="C26" s="52" t="s">
        <v>13</v>
      </c>
      <c r="D26" s="52"/>
      <c r="E26" s="52"/>
      <c r="F26" s="52"/>
      <c r="G26" s="52"/>
      <c r="H26" s="52"/>
      <c r="I26" s="52"/>
      <c r="J26" s="52"/>
      <c r="K26" s="10"/>
      <c r="L26" s="10"/>
      <c r="M26" s="10"/>
    </row>
    <row r="27" spans="1:13" ht="15.75" x14ac:dyDescent="0.25">
      <c r="A27" s="8"/>
      <c r="B27" s="9"/>
      <c r="C27" s="53" t="s">
        <v>14</v>
      </c>
      <c r="D27" s="53"/>
      <c r="E27" s="53"/>
      <c r="F27" s="53"/>
      <c r="G27" s="53"/>
      <c r="H27" s="53"/>
      <c r="I27" s="53"/>
      <c r="J27" s="54"/>
      <c r="K27" s="10"/>
      <c r="L27" s="10"/>
      <c r="M27" s="10"/>
    </row>
    <row r="28" spans="1:13" x14ac:dyDescent="0.25">
      <c r="A28" s="1"/>
      <c r="B28" s="24"/>
      <c r="C28" s="2">
        <f>C3</f>
        <v>2021</v>
      </c>
      <c r="D28" s="3">
        <f t="shared" ref="D28:J28" si="0">D3</f>
        <v>2022</v>
      </c>
      <c r="E28" s="3">
        <f t="shared" si="0"/>
        <v>2023</v>
      </c>
      <c r="F28" s="3">
        <f t="shared" si="0"/>
        <v>2024</v>
      </c>
      <c r="G28" s="3">
        <f t="shared" si="0"/>
        <v>2025</v>
      </c>
      <c r="H28" s="3">
        <f t="shared" si="0"/>
        <v>2030</v>
      </c>
      <c r="I28" s="3">
        <f t="shared" si="0"/>
        <v>2040</v>
      </c>
      <c r="J28" s="4">
        <f t="shared" si="0"/>
        <v>2050</v>
      </c>
      <c r="K28" s="10"/>
      <c r="L28" s="10"/>
      <c r="M28" s="10"/>
    </row>
    <row r="29" spans="1:13" x14ac:dyDescent="0.25">
      <c r="A29" s="5" t="s">
        <v>15</v>
      </c>
      <c r="B29" s="13"/>
      <c r="C29" s="59">
        <f t="shared" ref="C29:J29" si="1">C4</f>
        <v>-4.8635474683145219E-4</v>
      </c>
      <c r="D29" s="60">
        <f t="shared" si="1"/>
        <v>-5.8148629060728041E-4</v>
      </c>
      <c r="E29" s="60">
        <f t="shared" si="1"/>
        <v>-6.7434588782999683E-4</v>
      </c>
      <c r="F29" s="60">
        <f t="shared" si="1"/>
        <v>-7.6415281703434701E-4</v>
      </c>
      <c r="G29" s="60">
        <f t="shared" si="1"/>
        <v>-8.5073101240284998E-4</v>
      </c>
      <c r="H29" s="60">
        <f t="shared" si="1"/>
        <v>-1.2421119541916603E-3</v>
      </c>
      <c r="I29" s="60">
        <f t="shared" si="1"/>
        <v>-1.841107730660152E-3</v>
      </c>
      <c r="J29" s="61">
        <f t="shared" si="1"/>
        <v>-2.1884952673412172E-3</v>
      </c>
      <c r="K29" s="10"/>
      <c r="L29" s="10"/>
      <c r="M29" s="10"/>
    </row>
    <row r="30" spans="1:13" x14ac:dyDescent="0.25">
      <c r="A30" s="5" t="s">
        <v>16</v>
      </c>
      <c r="B30" s="13"/>
      <c r="C30" s="59">
        <f t="shared" ref="C30:J30" si="2">C5</f>
        <v>-1.4674564818062397E-2</v>
      </c>
      <c r="D30" s="60">
        <f t="shared" si="2"/>
        <v>-1.6963627658206359E-2</v>
      </c>
      <c r="E30" s="60">
        <f t="shared" si="2"/>
        <v>-1.9197727074882209E-2</v>
      </c>
      <c r="F30" s="60">
        <f t="shared" si="2"/>
        <v>-2.1376705691744657E-2</v>
      </c>
      <c r="G30" s="60">
        <f t="shared" si="2"/>
        <v>-2.3501330372399654E-2</v>
      </c>
      <c r="H30" s="60">
        <f t="shared" si="2"/>
        <v>-3.3347267689898263E-2</v>
      </c>
      <c r="I30" s="60">
        <f t="shared" si="2"/>
        <v>-4.9415329587942924E-2</v>
      </c>
      <c r="J30" s="61">
        <f t="shared" si="2"/>
        <v>-6.1214239610818399E-2</v>
      </c>
      <c r="K30" s="10"/>
      <c r="L30" s="10"/>
      <c r="M30" s="10"/>
    </row>
    <row r="31" spans="1:13" x14ac:dyDescent="0.25">
      <c r="A31" s="5" t="s">
        <v>17</v>
      </c>
      <c r="B31" s="13"/>
      <c r="C31" s="59">
        <f t="shared" ref="C31:J31" si="3">C6</f>
        <v>-2.0939231569760963E-3</v>
      </c>
      <c r="D31" s="60">
        <f t="shared" si="3"/>
        <v>-2.5275089355236702E-3</v>
      </c>
      <c r="E31" s="60">
        <f t="shared" si="3"/>
        <v>-2.9702300442080443E-3</v>
      </c>
      <c r="F31" s="60">
        <f t="shared" si="3"/>
        <v>-3.4185297925426461E-3</v>
      </c>
      <c r="G31" s="60">
        <f t="shared" si="3"/>
        <v>-3.8699849320811275E-3</v>
      </c>
      <c r="H31" s="60">
        <f t="shared" si="3"/>
        <v>-6.1314760231190313E-3</v>
      </c>
      <c r="I31" s="60">
        <f t="shared" si="3"/>
        <v>-1.0330500634014861E-2</v>
      </c>
      <c r="J31" s="61">
        <f t="shared" si="3"/>
        <v>-1.3440284353982701E-2</v>
      </c>
      <c r="K31" s="10"/>
      <c r="L31" s="10"/>
      <c r="M31" s="10"/>
    </row>
    <row r="32" spans="1:13" x14ac:dyDescent="0.25">
      <c r="A32" s="5" t="s">
        <v>18</v>
      </c>
      <c r="B32" s="13"/>
      <c r="C32" s="59">
        <f t="shared" ref="C32:J32" si="4">C7</f>
        <v>1.9349515831823538E-4</v>
      </c>
      <c r="D32" s="60">
        <f t="shared" si="4"/>
        <v>2.4249069763282449E-4</v>
      </c>
      <c r="E32" s="60">
        <f t="shared" si="4"/>
        <v>2.9218177635126352E-4</v>
      </c>
      <c r="F32" s="60">
        <f t="shared" si="4"/>
        <v>3.421937808001374E-4</v>
      </c>
      <c r="G32" s="60">
        <f t="shared" si="4"/>
        <v>3.9226806987091578E-4</v>
      </c>
      <c r="H32" s="60">
        <f t="shared" si="4"/>
        <v>6.3167120432083834E-4</v>
      </c>
      <c r="I32" s="60">
        <f t="shared" si="4"/>
        <v>8.9440583763700232E-4</v>
      </c>
      <c r="J32" s="61">
        <f t="shared" si="4"/>
        <v>7.4121217994438382E-4</v>
      </c>
      <c r="K32" s="10"/>
      <c r="L32" s="10"/>
      <c r="M32" s="10"/>
    </row>
    <row r="33" spans="1:13" x14ac:dyDescent="0.25">
      <c r="A33" s="5" t="s">
        <v>19</v>
      </c>
      <c r="B33" s="13"/>
      <c r="C33" s="59">
        <f t="shared" ref="C33:J33" si="5">C8</f>
        <v>-2.7689522377527531E-3</v>
      </c>
      <c r="D33" s="60">
        <f t="shared" si="5"/>
        <v>-3.2283651597686536E-3</v>
      </c>
      <c r="E33" s="60">
        <f t="shared" si="5"/>
        <v>-3.6802671652291785E-3</v>
      </c>
      <c r="F33" s="60">
        <f t="shared" si="5"/>
        <v>-4.1234376431331654E-3</v>
      </c>
      <c r="G33" s="60">
        <f t="shared" si="5"/>
        <v>-4.5573544891319706E-3</v>
      </c>
      <c r="H33" s="60">
        <f t="shared" si="5"/>
        <v>-6.5837720983008552E-3</v>
      </c>
      <c r="I33" s="60">
        <f t="shared" si="5"/>
        <v>-9.848670595213882E-3</v>
      </c>
      <c r="J33" s="61">
        <f t="shared" si="5"/>
        <v>-1.2013653275333436E-2</v>
      </c>
      <c r="K33" s="10"/>
      <c r="L33" s="10"/>
      <c r="M33" s="10"/>
    </row>
    <row r="34" spans="1:13" x14ac:dyDescent="0.25">
      <c r="A34" s="5" t="s">
        <v>55</v>
      </c>
      <c r="B34" s="13"/>
      <c r="C34" s="59">
        <f t="shared" ref="C34:J34" si="6">C9</f>
        <v>-1.487257965074873E-2</v>
      </c>
      <c r="D34" s="60">
        <f t="shared" si="6"/>
        <v>-1.7084277560064365E-2</v>
      </c>
      <c r="E34" s="60">
        <f t="shared" si="6"/>
        <v>-1.9260631917139559E-2</v>
      </c>
      <c r="F34" s="60">
        <f t="shared" si="6"/>
        <v>-2.1397125052691202E-2</v>
      </c>
      <c r="G34" s="60">
        <f t="shared" si="6"/>
        <v>-2.34907451721722E-2</v>
      </c>
      <c r="H34" s="60">
        <f t="shared" si="6"/>
        <v>-3.3274388690751611E-2</v>
      </c>
      <c r="I34" s="60">
        <f t="shared" si="6"/>
        <v>-4.9334895515784627E-2</v>
      </c>
      <c r="J34" s="61">
        <f t="shared" si="6"/>
        <v>-6.114863538695392E-2</v>
      </c>
      <c r="K34" s="10"/>
      <c r="L34" s="10"/>
      <c r="M34" s="10"/>
    </row>
    <row r="35" spans="1:13" x14ac:dyDescent="0.25">
      <c r="A35" s="5" t="s">
        <v>53</v>
      </c>
      <c r="B35" s="13"/>
      <c r="C35" s="59">
        <f t="shared" ref="C35:J35" si="7">C10</f>
        <v>-1.676000000006006E-4</v>
      </c>
      <c r="D35" s="60">
        <f t="shared" si="7"/>
        <v>-1.0208000000011541E-4</v>
      </c>
      <c r="E35" s="60">
        <f t="shared" si="7"/>
        <v>-5.3199999999753445E-5</v>
      </c>
      <c r="F35" s="60">
        <f t="shared" si="7"/>
        <v>-1.7190000001221506E-5</v>
      </c>
      <c r="G35" s="60">
        <f t="shared" si="7"/>
        <v>8.9999999980383549E-6</v>
      </c>
      <c r="H35" s="60">
        <f t="shared" si="7"/>
        <v>6.1729999997761631E-5</v>
      </c>
      <c r="I35" s="60">
        <f t="shared" si="7"/>
        <v>6.8089999999410011E-5</v>
      </c>
      <c r="J35" s="61">
        <f t="shared" si="7"/>
        <v>5.5569999998783537E-5</v>
      </c>
      <c r="K35" s="10"/>
      <c r="L35" s="10"/>
      <c r="M35" s="10"/>
    </row>
    <row r="36" spans="1:13" x14ac:dyDescent="0.25">
      <c r="A36" s="5" t="s">
        <v>20</v>
      </c>
      <c r="B36" s="13"/>
      <c r="C36" s="59">
        <f t="shared" ref="C36:J36" si="8">C11</f>
        <v>-5.5222940222865446E-4</v>
      </c>
      <c r="D36" s="60">
        <f t="shared" si="8"/>
        <v>-6.4047112320331223E-4</v>
      </c>
      <c r="E36" s="60">
        <f t="shared" si="8"/>
        <v>-7.2725914467275388E-4</v>
      </c>
      <c r="F36" s="60">
        <f t="shared" si="8"/>
        <v>-8.1357714475371878E-4</v>
      </c>
      <c r="G36" s="60">
        <f t="shared" si="8"/>
        <v>-8.9967597973750202E-4</v>
      </c>
      <c r="H36" s="60">
        <f t="shared" si="8"/>
        <v>-1.2945545634024391E-3</v>
      </c>
      <c r="I36" s="60">
        <f t="shared" si="8"/>
        <v>-1.6027004704377568E-3</v>
      </c>
      <c r="J36" s="61">
        <f t="shared" si="8"/>
        <v>-1.1844154081508407E-3</v>
      </c>
      <c r="K36" s="10"/>
      <c r="L36" s="10"/>
      <c r="M36" s="10"/>
    </row>
    <row r="37" spans="1:13" x14ac:dyDescent="0.25">
      <c r="A37" s="5" t="s">
        <v>21</v>
      </c>
      <c r="B37" s="13"/>
      <c r="C37" s="59">
        <f t="shared" ref="C37:J37" si="9">C12</f>
        <v>-3.8102851984689323E-4</v>
      </c>
      <c r="D37" s="60">
        <f t="shared" si="9"/>
        <v>-4.818550587093462E-4</v>
      </c>
      <c r="E37" s="60">
        <f t="shared" si="9"/>
        <v>-5.8455555472791687E-4</v>
      </c>
      <c r="F37" s="60">
        <f t="shared" si="9"/>
        <v>-6.8739445010512767E-4</v>
      </c>
      <c r="G37" s="60">
        <f t="shared" si="9"/>
        <v>-7.8884692451541838E-4</v>
      </c>
      <c r="H37" s="60">
        <f t="shared" si="9"/>
        <v>-1.2423206279033039E-3</v>
      </c>
      <c r="I37" s="60">
        <f t="shared" si="9"/>
        <v>-1.6474400363342134E-3</v>
      </c>
      <c r="J37" s="61">
        <f t="shared" si="9"/>
        <v>-1.2675700002851009E-3</v>
      </c>
      <c r="K37" s="10"/>
      <c r="L37" s="10"/>
      <c r="M37" s="10"/>
    </row>
    <row r="38" spans="1:13" x14ac:dyDescent="0.25">
      <c r="A38" s="5" t="s">
        <v>22</v>
      </c>
      <c r="B38" s="13"/>
      <c r="C38" s="59">
        <f t="shared" ref="C38:J38" si="10">C13</f>
        <v>-3.7410234307033718E-4</v>
      </c>
      <c r="D38" s="60">
        <f t="shared" si="10"/>
        <v>-4.9404290077825763E-4</v>
      </c>
      <c r="E38" s="60">
        <f t="shared" si="10"/>
        <v>-6.1715888689528597E-4</v>
      </c>
      <c r="F38" s="60">
        <f t="shared" si="10"/>
        <v>-7.4052840943750198E-4</v>
      </c>
      <c r="G38" s="60">
        <f t="shared" si="10"/>
        <v>-8.6193995797456679E-4</v>
      </c>
      <c r="H38" s="60">
        <f t="shared" si="10"/>
        <v>-1.3995425436563735E-3</v>
      </c>
      <c r="I38" s="60">
        <f t="shared" si="10"/>
        <v>-1.8936905079369737E-3</v>
      </c>
      <c r="J38" s="61">
        <f t="shared" si="10"/>
        <v>-1.4738313908635448E-3</v>
      </c>
      <c r="K38" s="10"/>
      <c r="L38" s="10"/>
      <c r="M38" s="10"/>
    </row>
    <row r="39" spans="1:13" x14ac:dyDescent="0.25">
      <c r="A39" s="5" t="s">
        <v>23</v>
      </c>
      <c r="B39" s="13"/>
      <c r="C39" s="59">
        <f t="shared" ref="C39:J39" si="11">C14</f>
        <v>-3.8830988516869169E-4</v>
      </c>
      <c r="D39" s="60">
        <f t="shared" si="11"/>
        <v>-4.6914488011084998E-4</v>
      </c>
      <c r="E39" s="60">
        <f t="shared" si="11"/>
        <v>-5.5058663800400254E-4</v>
      </c>
      <c r="F39" s="60">
        <f t="shared" si="11"/>
        <v>-6.3183390105470139E-4</v>
      </c>
      <c r="G39" s="60">
        <f t="shared" si="11"/>
        <v>-7.1255453270024915E-4</v>
      </c>
      <c r="H39" s="60">
        <f t="shared" si="11"/>
        <v>-1.0783372770939437E-3</v>
      </c>
      <c r="I39" s="60">
        <f t="shared" si="11"/>
        <v>-1.390461821404454E-3</v>
      </c>
      <c r="J39" s="61">
        <f t="shared" si="11"/>
        <v>-1.052308112658995E-3</v>
      </c>
      <c r="K39" s="10"/>
      <c r="L39" s="10"/>
      <c r="M39" s="10"/>
    </row>
    <row r="40" spans="1:13" x14ac:dyDescent="0.25">
      <c r="A40" s="5" t="s">
        <v>24</v>
      </c>
      <c r="B40" s="13"/>
      <c r="C40" s="59">
        <f t="shared" ref="C40:J40" si="12">C15</f>
        <v>-5.0765323886814429E-4</v>
      </c>
      <c r="D40" s="60">
        <f t="shared" si="12"/>
        <v>-5.9467965781712095E-4</v>
      </c>
      <c r="E40" s="60">
        <f t="shared" si="12"/>
        <v>-6.8023182527854331E-4</v>
      </c>
      <c r="F40" s="60">
        <f t="shared" si="12"/>
        <v>-7.6487798763569259E-4</v>
      </c>
      <c r="G40" s="60">
        <f t="shared" si="12"/>
        <v>-8.4848624586353338E-4</v>
      </c>
      <c r="H40" s="60">
        <f t="shared" si="12"/>
        <v>-1.2276832377478009E-3</v>
      </c>
      <c r="I40" s="60">
        <f t="shared" si="12"/>
        <v>-1.5197433189895193E-3</v>
      </c>
      <c r="J40" s="61">
        <f t="shared" si="12"/>
        <v>-1.1121614180042982E-3</v>
      </c>
      <c r="K40" s="10"/>
      <c r="L40" s="10"/>
      <c r="M40" s="10"/>
    </row>
    <row r="41" spans="1:13" x14ac:dyDescent="0.25">
      <c r="A41" s="5" t="s">
        <v>25</v>
      </c>
      <c r="B41" s="13"/>
      <c r="C41" s="59">
        <f t="shared" ref="C41:J41" si="13">C16</f>
        <v>0</v>
      </c>
      <c r="D41" s="60">
        <f t="shared" si="13"/>
        <v>0</v>
      </c>
      <c r="E41" s="60">
        <f t="shared" si="13"/>
        <v>0</v>
      </c>
      <c r="F41" s="60">
        <f t="shared" si="13"/>
        <v>0</v>
      </c>
      <c r="G41" s="60">
        <f t="shared" si="13"/>
        <v>0</v>
      </c>
      <c r="H41" s="60">
        <f t="shared" si="13"/>
        <v>0</v>
      </c>
      <c r="I41" s="60">
        <f t="shared" si="13"/>
        <v>0</v>
      </c>
      <c r="J41" s="61">
        <f t="shared" si="13"/>
        <v>0</v>
      </c>
      <c r="K41" s="10"/>
      <c r="L41" s="10"/>
      <c r="M41" s="10"/>
    </row>
    <row r="42" spans="1:13" x14ac:dyDescent="0.25">
      <c r="A42" s="5" t="s">
        <v>26</v>
      </c>
      <c r="B42" s="13"/>
      <c r="C42" s="59">
        <f t="shared" ref="C42:J42" si="14">C17</f>
        <v>1.2207228561322836E-7</v>
      </c>
      <c r="D42" s="60">
        <f t="shared" si="14"/>
        <v>-4.7444486594994117E-5</v>
      </c>
      <c r="E42" s="60">
        <f t="shared" si="14"/>
        <v>-9.8037863272004699E-5</v>
      </c>
      <c r="F42" s="60">
        <f t="shared" si="14"/>
        <v>-1.4958751934912584E-4</v>
      </c>
      <c r="G42" s="60">
        <f t="shared" si="14"/>
        <v>-2.0121805354156308E-4</v>
      </c>
      <c r="H42" s="60">
        <f t="shared" si="14"/>
        <v>-4.4675046293463083E-4</v>
      </c>
      <c r="I42" s="60">
        <f t="shared" si="14"/>
        <v>-5.932676135245174E-4</v>
      </c>
      <c r="J42" s="61">
        <f t="shared" si="14"/>
        <v>-1.3871285098332464E-5</v>
      </c>
      <c r="K42" s="10"/>
      <c r="L42" s="10"/>
      <c r="M42" s="10"/>
    </row>
    <row r="43" spans="1:13" x14ac:dyDescent="0.25">
      <c r="A43" s="5" t="s">
        <v>27</v>
      </c>
      <c r="B43" s="13"/>
      <c r="C43" s="59">
        <f t="shared" ref="C43:J43" si="15">C18</f>
        <v>4.0286678986145574E-4</v>
      </c>
      <c r="D43" s="60">
        <f t="shared" si="15"/>
        <v>4.8017253366783308E-4</v>
      </c>
      <c r="E43" s="60">
        <f t="shared" si="15"/>
        <v>5.5746348373020282E-4</v>
      </c>
      <c r="F43" s="60">
        <f t="shared" si="15"/>
        <v>6.3387792101909923E-4</v>
      </c>
      <c r="G43" s="60">
        <f t="shared" si="15"/>
        <v>7.0809530672288901E-4</v>
      </c>
      <c r="H43" s="60">
        <f t="shared" si="15"/>
        <v>1.0205264447282758E-3</v>
      </c>
      <c r="I43" s="60">
        <f t="shared" si="15"/>
        <v>1.4018966982609626E-3</v>
      </c>
      <c r="J43" s="61">
        <f t="shared" si="15"/>
        <v>1.5870967129627545E-3</v>
      </c>
      <c r="K43" s="10"/>
      <c r="L43" s="10"/>
      <c r="M43" s="10"/>
    </row>
    <row r="44" spans="1:13" x14ac:dyDescent="0.25">
      <c r="A44" s="5" t="s">
        <v>28</v>
      </c>
      <c r="B44" s="13"/>
      <c r="C44" s="59">
        <f t="shared" ref="C44:J44" si="16">C19</f>
        <v>5.603999999948428E-2</v>
      </c>
      <c r="D44" s="60">
        <f t="shared" si="16"/>
        <v>6.3070000000152504E-2</v>
      </c>
      <c r="E44" s="60">
        <f t="shared" si="16"/>
        <v>6.9770000001881272E-2</v>
      </c>
      <c r="F44" s="60">
        <f t="shared" si="16"/>
        <v>7.6290000000881264E-2</v>
      </c>
      <c r="G44" s="60">
        <f t="shared" si="16"/>
        <v>8.2699999999022111E-2</v>
      </c>
      <c r="H44" s="60">
        <f t="shared" si="16"/>
        <v>0.11268000000200118</v>
      </c>
      <c r="I44" s="60">
        <f t="shared" si="16"/>
        <v>0.16054000000076485</v>
      </c>
      <c r="J44" s="61">
        <f t="shared" si="16"/>
        <v>0.20109000000229571</v>
      </c>
      <c r="K44" s="10"/>
      <c r="L44" s="10"/>
      <c r="M44" s="10"/>
    </row>
    <row r="45" spans="1:13" x14ac:dyDescent="0.25">
      <c r="A45" s="5" t="s">
        <v>39</v>
      </c>
      <c r="B45" s="13"/>
      <c r="C45" s="59">
        <f t="shared" ref="C45:J45" si="17">C20</f>
        <v>-1.3552999999916215E-4</v>
      </c>
      <c r="D45" s="60">
        <f t="shared" si="17"/>
        <v>-1.5105999999903696E-4</v>
      </c>
      <c r="E45" s="60">
        <f t="shared" si="17"/>
        <v>-1.658799999998406E-4</v>
      </c>
      <c r="F45" s="60">
        <f t="shared" si="17"/>
        <v>-1.8031999999973403E-4</v>
      </c>
      <c r="G45" s="60">
        <f t="shared" si="17"/>
        <v>-1.9449999999893164E-4</v>
      </c>
      <c r="H45" s="60">
        <f t="shared" si="17"/>
        <v>-2.5968999999986808E-4</v>
      </c>
      <c r="I45" s="60">
        <f t="shared" si="17"/>
        <v>-3.5850000000003934E-4</v>
      </c>
      <c r="J45" s="61">
        <f t="shared" si="17"/>
        <v>-4.3701999999923302E-4</v>
      </c>
      <c r="K45" s="10"/>
      <c r="L45" s="10"/>
      <c r="M45" s="10"/>
    </row>
    <row r="46" spans="1:13" x14ac:dyDescent="0.25">
      <c r="A46" s="5" t="s">
        <v>29</v>
      </c>
      <c r="B46" s="13"/>
      <c r="C46" s="59">
        <f t="shared" ref="C46:J46" si="18">C21</f>
        <v>7.2440999999996009E-4</v>
      </c>
      <c r="D46" s="60">
        <f t="shared" si="18"/>
        <v>8.476400000000453E-4</v>
      </c>
      <c r="E46" s="60">
        <f t="shared" si="18"/>
        <v>9.6928000000006537E-4</v>
      </c>
      <c r="F46" s="60">
        <f t="shared" si="18"/>
        <v>1.0886899999999755E-3</v>
      </c>
      <c r="G46" s="60">
        <f t="shared" si="18"/>
        <v>1.2056899999999746E-3</v>
      </c>
      <c r="H46" s="60">
        <f t="shared" si="18"/>
        <v>1.7575899999998715E-3</v>
      </c>
      <c r="I46" s="60">
        <f t="shared" si="18"/>
        <v>2.707830000000036E-3</v>
      </c>
      <c r="J46" s="61">
        <f t="shared" si="18"/>
        <v>3.4262000000000181E-3</v>
      </c>
      <c r="K46" s="10"/>
      <c r="L46" s="10"/>
      <c r="M46" s="10"/>
    </row>
    <row r="47" spans="1:13" x14ac:dyDescent="0.25">
      <c r="A47" s="6" t="s">
        <v>30</v>
      </c>
      <c r="B47" s="36"/>
      <c r="C47" s="59">
        <f t="shared" ref="C47:J47" si="19">C22</f>
        <v>9.4042570000001102E-3</v>
      </c>
      <c r="D47" s="60">
        <f t="shared" si="19"/>
        <v>1.0697357999999921E-2</v>
      </c>
      <c r="E47" s="60">
        <f t="shared" si="19"/>
        <v>1.1961974000000014E-2</v>
      </c>
      <c r="F47" s="60">
        <f t="shared" si="19"/>
        <v>1.3202344000000019E-2</v>
      </c>
      <c r="G47" s="60">
        <f t="shared" si="19"/>
        <v>1.4420956000000054E-2</v>
      </c>
      <c r="H47" s="60">
        <f t="shared" si="19"/>
        <v>2.0203480000000051E-2</v>
      </c>
      <c r="I47" s="60">
        <f t="shared" si="19"/>
        <v>3.0099917999999899E-2</v>
      </c>
      <c r="J47" s="61">
        <f t="shared" si="19"/>
        <v>3.7840111999999995E-2</v>
      </c>
      <c r="K47" s="10"/>
      <c r="L47" s="10"/>
      <c r="M47" s="10"/>
    </row>
    <row r="48" spans="1:13" x14ac:dyDescent="0.25">
      <c r="A48" s="6" t="s">
        <v>32</v>
      </c>
      <c r="B48" s="36"/>
      <c r="C48" s="59">
        <f t="shared" ref="C48:J48" si="20">C23</f>
        <v>-3.4427979999995806E-2</v>
      </c>
      <c r="D48" s="60">
        <f t="shared" si="20"/>
        <v>-4.4607129999996165E-2</v>
      </c>
      <c r="E48" s="60">
        <f t="shared" si="20"/>
        <v>-5.5948979999997928E-2</v>
      </c>
      <c r="F48" s="60">
        <f t="shared" si="20"/>
        <v>-6.8421890000003316E-2</v>
      </c>
      <c r="G48" s="60">
        <f t="shared" si="20"/>
        <v>-8.1995649999999642E-2</v>
      </c>
      <c r="H48" s="60">
        <f t="shared" si="20"/>
        <v>-0.16532390999999258</v>
      </c>
      <c r="I48" s="60">
        <f t="shared" si="20"/>
        <v>-0.39697909000000475</v>
      </c>
      <c r="J48" s="61">
        <f t="shared" si="20"/>
        <v>-0.69089692999999563</v>
      </c>
      <c r="K48" s="10"/>
      <c r="L48" s="10"/>
      <c r="M48" s="10"/>
    </row>
    <row r="49" spans="1:13" x14ac:dyDescent="0.25">
      <c r="A49" s="6"/>
      <c r="B49" s="36"/>
      <c r="C49" s="59"/>
      <c r="D49" s="60"/>
      <c r="E49" s="60"/>
      <c r="F49" s="60"/>
      <c r="G49" s="60"/>
      <c r="H49" s="60"/>
      <c r="I49" s="60"/>
      <c r="J49" s="61"/>
      <c r="K49" s="10"/>
      <c r="L49" s="10"/>
      <c r="M49" s="10"/>
    </row>
    <row r="50" spans="1:13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1:13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1:13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1:13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1:13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1:13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1:13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1:13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1:13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1:13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</sheetData>
  <mergeCells count="4">
    <mergeCell ref="C1:J1"/>
    <mergeCell ref="C2:J2"/>
    <mergeCell ref="C26:J26"/>
    <mergeCell ref="C27:J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0"/>
  <sheetViews>
    <sheetView zoomScaleNormal="100" workbookViewId="0">
      <selection activeCell="E11" sqref="E11"/>
    </sheetView>
  </sheetViews>
  <sheetFormatPr defaultColWidth="12.42578125" defaultRowHeight="15" x14ac:dyDescent="0.25"/>
  <cols>
    <col min="1" max="1" width="52.5703125" customWidth="1"/>
    <col min="2" max="2" width="9.85546875" style="42" hidden="1" customWidth="1"/>
  </cols>
  <sheetData>
    <row r="1" spans="1:14" ht="30" customHeight="1" x14ac:dyDescent="0.25">
      <c r="A1" s="7"/>
      <c r="B1" s="38"/>
      <c r="C1" s="17"/>
      <c r="D1" s="17"/>
      <c r="E1" s="17"/>
      <c r="F1" s="17"/>
      <c r="G1" s="17"/>
      <c r="H1" s="17"/>
      <c r="I1" s="17"/>
      <c r="J1" s="17"/>
      <c r="K1" s="10"/>
      <c r="L1" s="10"/>
      <c r="M1" s="10"/>
    </row>
    <row r="2" spans="1:14" ht="15.75" x14ac:dyDescent="0.25">
      <c r="A2" s="9"/>
      <c r="B2" s="39"/>
      <c r="C2" s="49" t="s">
        <v>0</v>
      </c>
      <c r="D2" s="50"/>
      <c r="E2" s="50"/>
      <c r="F2" s="50"/>
      <c r="G2" s="50"/>
      <c r="H2" s="50"/>
      <c r="I2" s="50"/>
      <c r="J2" s="51"/>
      <c r="K2" s="10"/>
      <c r="L2" s="10"/>
      <c r="M2" s="10"/>
    </row>
    <row r="3" spans="1:14" x14ac:dyDescent="0.25">
      <c r="A3" s="24"/>
      <c r="B3" s="40"/>
      <c r="C3" s="25">
        <v>2021</v>
      </c>
      <c r="D3" s="26">
        <v>2022</v>
      </c>
      <c r="E3" s="26">
        <v>2023</v>
      </c>
      <c r="F3" s="26">
        <v>2024</v>
      </c>
      <c r="G3" s="26">
        <v>2025</v>
      </c>
      <c r="H3" s="26">
        <v>2030</v>
      </c>
      <c r="I3" s="26">
        <v>2040</v>
      </c>
      <c r="J3" s="27">
        <v>2050</v>
      </c>
      <c r="K3" s="10"/>
      <c r="L3" s="10"/>
      <c r="M3" s="10"/>
    </row>
    <row r="4" spans="1:14" x14ac:dyDescent="0.25">
      <c r="A4" s="13" t="s">
        <v>40</v>
      </c>
      <c r="B4" s="41" t="s">
        <v>45</v>
      </c>
      <c r="C4" s="56">
        <f>VLOOKUP($B4,Baseline!$A$1:$CI$100,MATCH(DATE(C$3,1,1),Baseline!$A$1:$CI$1,0),FALSE)</f>
        <v>1.152250040076841E-2</v>
      </c>
      <c r="D4" s="57">
        <f>VLOOKUP($B4,Baseline!$A$1:$CI$100,MATCH(DATE(D$3,1,1),Baseline!$A$1:$CI$1,0),FALSE)</f>
        <v>1.1522499834556221E-2</v>
      </c>
      <c r="E4" s="57">
        <f>VLOOKUP($B4,Baseline!$A$1:$CI$100,MATCH(DATE(E$3,1,1),Baseline!$A$1:$CI$1,0),FALSE)</f>
        <v>1.1522500344802733E-2</v>
      </c>
      <c r="F4" s="57">
        <f>VLOOKUP($B4,Baseline!$A$1:$CI$100,MATCH(DATE(F$3,1,1),Baseline!$A$1:$CI$1,0),FALSE)</f>
        <v>1.1522500207337139E-2</v>
      </c>
      <c r="G4" s="57">
        <f>VLOOKUP($B4,Baseline!$A$1:$CI$100,MATCH(DATE(G$3,1,1),Baseline!$A$1:$CI$1,0),FALSE)</f>
        <v>1.1522500062621788E-2</v>
      </c>
      <c r="H4" s="57">
        <f>VLOOKUP($B4,Baseline!$A$1:$CI$100,MATCH(DATE(H$3,1,1),Baseline!$A$1:$CI$1,0),FALSE)</f>
        <v>1.1522500135397795E-2</v>
      </c>
      <c r="I4" s="57">
        <f>VLOOKUP($B4,Baseline!$A$1:$CI$100,MATCH(DATE(I$3,1,1),Baseline!$A$1:$CI$1,0),FALSE)</f>
        <v>1.1522499879908388E-2</v>
      </c>
      <c r="J4" s="58">
        <f>VLOOKUP($B4,Baseline!$A$1:$CI$100,MATCH(DATE(J$3,1,1),Baseline!$A$1:$CI$1,0),FALSE)</f>
        <v>1.152250020199741E-2</v>
      </c>
      <c r="K4" s="10"/>
      <c r="L4" s="10"/>
      <c r="M4" s="10"/>
    </row>
    <row r="5" spans="1:14" x14ac:dyDescent="0.25">
      <c r="A5" s="13" t="s">
        <v>6</v>
      </c>
      <c r="B5" s="41" t="s">
        <v>46</v>
      </c>
      <c r="C5" s="28">
        <f>VLOOKUP($B5,Baseline!$A$1:$CI$100,MATCH(DATE(C$3,1,1),Baseline!$A$1:$CI$1,0),FALSE)</f>
        <v>1.9999999927541534E-2</v>
      </c>
      <c r="D5" s="15">
        <f>VLOOKUP($B5,Baseline!$A$1:$CI$100,MATCH(DATE(D$3,1,1),Baseline!$A$1:$CI$1,0),FALSE)</f>
        <v>1.9999999644811473E-2</v>
      </c>
      <c r="E5" s="15">
        <f>VLOOKUP($B5,Baseline!$A$1:$CI$100,MATCH(DATE(E$3,1,1),Baseline!$A$1:$CI$1,0),FALSE)</f>
        <v>2.0000000557158559E-2</v>
      </c>
      <c r="F5" s="15">
        <f>VLOOKUP($B5,Baseline!$A$1:$CI$100,MATCH(DATE(F$3,1,1),Baseline!$A$1:$CI$1,0),FALSE)</f>
        <v>1.9999999453766071E-2</v>
      </c>
      <c r="G5" s="15">
        <f>VLOOKUP($B5,Baseline!$A$1:$CI$100,MATCH(DATE(G$3,1,1),Baseline!$A$1:$CI$1,0),FALSE)</f>
        <v>2.0000000518788363E-2</v>
      </c>
      <c r="H5" s="15">
        <f>VLOOKUP($B5,Baseline!$A$1:$CI$100,MATCH(DATE(H$3,1,1),Baseline!$A$1:$CI$1,0),FALSE)</f>
        <v>1.9999999787794875E-2</v>
      </c>
      <c r="I5" s="15">
        <f>VLOOKUP($B5,Baseline!$A$1:$CI$100,MATCH(DATE(I$3,1,1),Baseline!$A$1:$CI$1,0),FALSE)</f>
        <v>2.0000000000000018E-2</v>
      </c>
      <c r="J5" s="30">
        <f>VLOOKUP($B5,Baseline!$A$1:$CI$100,MATCH(DATE(J$3,1,1),Baseline!$A$1:$CI$1,0),FALSE)</f>
        <v>1.9999999673582014E-2</v>
      </c>
      <c r="K5" s="10"/>
      <c r="L5" s="10"/>
      <c r="M5" s="10"/>
    </row>
    <row r="6" spans="1:14" x14ac:dyDescent="0.25">
      <c r="A6" s="13" t="s">
        <v>41</v>
      </c>
      <c r="B6" s="41" t="s">
        <v>47</v>
      </c>
      <c r="C6" s="28">
        <f>VLOOKUP($B6,Baseline!$A$1:$CI$100,MATCH(DATE(C$3,1,1),Baseline!$A$1:$CI$1,0),FALSE)</f>
        <v>0.104</v>
      </c>
      <c r="D6" s="15">
        <f>VLOOKUP($B6,Baseline!$A$1:$CI$100,MATCH(DATE(D$3,1,1),Baseline!$A$1:$CI$1,0),FALSE)</f>
        <v>0.104</v>
      </c>
      <c r="E6" s="15">
        <f>VLOOKUP($B6,Baseline!$A$1:$CI$100,MATCH(DATE(E$3,1,1),Baseline!$A$1:$CI$1,0),FALSE)</f>
        <v>0.104</v>
      </c>
      <c r="F6" s="15">
        <f>VLOOKUP($B6,Baseline!$A$1:$CI$100,MATCH(DATE(F$3,1,1),Baseline!$A$1:$CI$1,0),FALSE)</f>
        <v>0.104</v>
      </c>
      <c r="G6" s="15">
        <f>VLOOKUP($B6,Baseline!$A$1:$CI$100,MATCH(DATE(G$3,1,1),Baseline!$A$1:$CI$1,0),FALSE)</f>
        <v>0.104</v>
      </c>
      <c r="H6" s="15">
        <f>VLOOKUP($B6,Baseline!$A$1:$CI$100,MATCH(DATE(H$3,1,1),Baseline!$A$1:$CI$1,0),FALSE)</f>
        <v>0.104</v>
      </c>
      <c r="I6" s="15">
        <f>VLOOKUP($B6,Baseline!$A$1:$CI$100,MATCH(DATE(I$3,1,1),Baseline!$A$1:$CI$1,0),FALSE)</f>
        <v>0.104</v>
      </c>
      <c r="J6" s="30">
        <f>VLOOKUP($B6,Baseline!$A$1:$CI$100,MATCH(DATE(J$3,1,1),Baseline!$A$1:$CI$1,0),FALSE)</f>
        <v>0.104</v>
      </c>
      <c r="K6" s="10"/>
      <c r="L6" s="10"/>
      <c r="M6" s="10"/>
    </row>
    <row r="7" spans="1:14" x14ac:dyDescent="0.25">
      <c r="A7" s="13" t="s">
        <v>31</v>
      </c>
      <c r="B7" s="41" t="s">
        <v>48</v>
      </c>
      <c r="C7" s="28">
        <f>VLOOKUP($B7,Baseline!$A$1:$CI$100,MATCH(DATE(C$3,1,1),Baseline!$A$1:$CI$1,0),FALSE)</f>
        <v>0.95600000809999996</v>
      </c>
      <c r="D7" s="15">
        <f>VLOOKUP($B7,Baseline!$A$1:$CI$100,MATCH(DATE(D$3,1,1),Baseline!$A$1:$CI$1,0),FALSE)</f>
        <v>0.95600000919999994</v>
      </c>
      <c r="E7" s="15">
        <f>VLOOKUP($B7,Baseline!$A$1:$CI$100,MATCH(DATE(E$3,1,1),Baseline!$A$1:$CI$1,0),FALSE)</f>
        <v>0.95600001020000003</v>
      </c>
      <c r="F7" s="15">
        <f>VLOOKUP($B7,Baseline!$A$1:$CI$100,MATCH(DATE(F$3,1,1),Baseline!$A$1:$CI$1,0),FALSE)</f>
        <v>0.9560000112</v>
      </c>
      <c r="G7" s="15">
        <f>VLOOKUP($B7,Baseline!$A$1:$CI$100,MATCH(DATE(G$3,1,1),Baseline!$A$1:$CI$1,0),FALSE)</f>
        <v>0.95600001219999997</v>
      </c>
      <c r="H7" s="15">
        <f>VLOOKUP($B7,Baseline!$A$1:$CI$100,MATCH(DATE(H$3,1,1),Baseline!$A$1:$CI$1,0),FALSE)</f>
        <v>0.95600001729999995</v>
      </c>
      <c r="I7" s="15">
        <f>VLOOKUP($B7,Baseline!$A$1:$CI$100,MATCH(DATE(I$3,1,1),Baseline!$A$1:$CI$1,0),FALSE)</f>
        <v>0.95600002780000004</v>
      </c>
      <c r="J7" s="30">
        <f>VLOOKUP($B7,Baseline!$A$1:$CI$100,MATCH(DATE(J$3,1,1),Baseline!$A$1:$CI$1,0),FALSE)</f>
        <v>0.95600003929999999</v>
      </c>
      <c r="K7" s="10"/>
      <c r="L7" s="10"/>
      <c r="M7" s="10"/>
      <c r="N7" s="11"/>
    </row>
    <row r="8" spans="1:14" x14ac:dyDescent="0.25">
      <c r="A8" s="13" t="s">
        <v>36</v>
      </c>
      <c r="B8" s="41" t="s">
        <v>49</v>
      </c>
      <c r="C8" s="28">
        <f>VLOOKUP($B8,Baseline!$A$1:$CI$100,MATCH(DATE(C$3,1,1),Baseline!$A$1:$CI$1,0),FALSE)</f>
        <v>-9.2657854000000005E-3</v>
      </c>
      <c r="D8" s="15">
        <f>VLOOKUP($B8,Baseline!$A$1:$CI$100,MATCH(DATE(D$3,1,1),Baseline!$A$1:$CI$1,0),FALSE)</f>
        <v>-9.2657853699999997E-3</v>
      </c>
      <c r="E8" s="15">
        <f>VLOOKUP($B8,Baseline!$A$1:$CI$100,MATCH(DATE(E$3,1,1),Baseline!$A$1:$CI$1,0),FALSE)</f>
        <v>-9.2657853499999998E-3</v>
      </c>
      <c r="F8" s="15">
        <f>VLOOKUP($B8,Baseline!$A$1:$CI$100,MATCH(DATE(F$3,1,1),Baseline!$A$1:$CI$1,0),FALSE)</f>
        <v>-9.2657853400000007E-3</v>
      </c>
      <c r="G8" s="15">
        <f>VLOOKUP($B8,Baseline!$A$1:$CI$100,MATCH(DATE(G$3,1,1),Baseline!$A$1:$CI$1,0),FALSE)</f>
        <v>-9.2657853299999999E-3</v>
      </c>
      <c r="H8" s="15">
        <f>VLOOKUP($B8,Baseline!$A$1:$CI$100,MATCH(DATE(H$3,1,1),Baseline!$A$1:$CI$1,0),FALSE)</f>
        <v>-9.2657853499999998E-3</v>
      </c>
      <c r="I8" s="15">
        <f>VLOOKUP($B8,Baseline!$A$1:$CI$100,MATCH(DATE(I$3,1,1),Baseline!$A$1:$CI$1,0),FALSE)</f>
        <v>-9.2657854899999992E-3</v>
      </c>
      <c r="J8" s="30">
        <f>VLOOKUP($B8,Baseline!$A$1:$CI$100,MATCH(DATE(J$3,1,1),Baseline!$A$1:$CI$1,0),FALSE)</f>
        <v>-9.2657856599999994E-3</v>
      </c>
      <c r="K8" s="10"/>
      <c r="L8" s="10"/>
      <c r="M8" s="10"/>
    </row>
    <row r="9" spans="1:14" x14ac:dyDescent="0.25">
      <c r="A9" s="13" t="s">
        <v>12</v>
      </c>
      <c r="B9" s="41" t="s">
        <v>50</v>
      </c>
      <c r="C9" s="28">
        <f>VLOOKUP($B9,Baseline!$A$1:$CI$100,MATCH(DATE(C$3,1,1),Baseline!$A$1:$CI$1,0),FALSE)</f>
        <v>-1.32876591E-2</v>
      </c>
      <c r="D9" s="15">
        <f>VLOOKUP($B9,Baseline!$A$1:$CI$100,MATCH(DATE(D$3,1,1),Baseline!$A$1:$CI$1,0),FALSE)</f>
        <v>-1.32876591E-2</v>
      </c>
      <c r="E9" s="15">
        <f>VLOOKUP($B9,Baseline!$A$1:$CI$100,MATCH(DATE(E$3,1,1),Baseline!$A$1:$CI$1,0),FALSE)</f>
        <v>-1.32876591E-2</v>
      </c>
      <c r="F9" s="15">
        <f>VLOOKUP($B9,Baseline!$A$1:$CI$100,MATCH(DATE(F$3,1,1),Baseline!$A$1:$CI$1,0),FALSE)</f>
        <v>-1.32876591E-2</v>
      </c>
      <c r="G9" s="15">
        <f>VLOOKUP($B9,Baseline!$A$1:$CI$100,MATCH(DATE(G$3,1,1),Baseline!$A$1:$CI$1,0),FALSE)</f>
        <v>-1.32876591E-2</v>
      </c>
      <c r="H9" s="15">
        <f>VLOOKUP($B9,Baseline!$A$1:$CI$100,MATCH(DATE(H$3,1,1),Baseline!$A$1:$CI$1,0),FALSE)</f>
        <v>-1.3287659199999999E-2</v>
      </c>
      <c r="I9" s="15">
        <f>VLOOKUP($B9,Baseline!$A$1:$CI$100,MATCH(DATE(I$3,1,1),Baseline!$A$1:$CI$1,0),FALSE)</f>
        <v>-1.3287659300000001E-2</v>
      </c>
      <c r="J9" s="30">
        <f>VLOOKUP($B9,Baseline!$A$1:$CI$100,MATCH(DATE(J$3,1,1),Baseline!$A$1:$CI$1,0),FALSE)</f>
        <v>-1.32876594E-2</v>
      </c>
      <c r="K9" s="10"/>
      <c r="L9" s="10"/>
      <c r="M9" s="10"/>
    </row>
    <row r="10" spans="1:14" x14ac:dyDescent="0.25">
      <c r="A10" s="13"/>
      <c r="B10" s="41"/>
      <c r="C10" s="33"/>
      <c r="D10" s="34"/>
      <c r="E10" s="34"/>
      <c r="F10" s="34"/>
      <c r="G10" s="34"/>
      <c r="H10" s="34"/>
      <c r="I10" s="34"/>
      <c r="J10" s="35"/>
      <c r="K10" s="10"/>
      <c r="L10" s="10"/>
      <c r="M10" s="10"/>
    </row>
    <row r="11" spans="1:14" x14ac:dyDescent="0.25">
      <c r="A11" s="13"/>
      <c r="B11" s="41"/>
      <c r="C11" s="28"/>
      <c r="D11" s="15"/>
      <c r="E11" s="15"/>
      <c r="F11" s="15"/>
      <c r="G11" s="15"/>
      <c r="H11" s="15"/>
      <c r="I11" s="15"/>
      <c r="J11" s="30"/>
      <c r="K11" s="10"/>
      <c r="L11" s="10"/>
      <c r="M11" s="10"/>
    </row>
    <row r="12" spans="1:14" x14ac:dyDescent="0.25">
      <c r="A12" s="13"/>
      <c r="B12" s="41"/>
      <c r="C12" s="28"/>
      <c r="D12" s="15"/>
      <c r="E12" s="15"/>
      <c r="F12" s="15"/>
      <c r="G12" s="15"/>
      <c r="H12" s="15"/>
      <c r="I12" s="15"/>
      <c r="J12" s="30"/>
      <c r="K12" s="10"/>
      <c r="L12" s="10"/>
      <c r="M12" s="10"/>
    </row>
    <row r="13" spans="1:14" x14ac:dyDescent="0.25">
      <c r="A13" s="19"/>
      <c r="B13" s="41"/>
      <c r="C13" s="28"/>
      <c r="D13" s="15"/>
      <c r="E13" s="15"/>
      <c r="F13" s="15"/>
      <c r="G13" s="15"/>
      <c r="H13" s="15"/>
      <c r="I13" s="15"/>
      <c r="J13" s="30"/>
      <c r="K13" s="10"/>
      <c r="L13" s="10"/>
      <c r="M13" s="10"/>
    </row>
    <row r="14" spans="1:14" x14ac:dyDescent="0.25">
      <c r="A14" s="19"/>
      <c r="B14" s="41"/>
      <c r="C14" s="28"/>
      <c r="D14" s="15"/>
      <c r="E14" s="15"/>
      <c r="F14" s="15"/>
      <c r="G14" s="15"/>
      <c r="H14" s="15"/>
      <c r="I14" s="15"/>
      <c r="J14" s="30"/>
      <c r="K14" s="10"/>
      <c r="L14" s="10"/>
      <c r="M14" s="10"/>
    </row>
    <row r="15" spans="1:14" x14ac:dyDescent="0.25">
      <c r="A15" s="19"/>
      <c r="B15" s="41"/>
      <c r="C15" s="28"/>
      <c r="D15" s="15"/>
      <c r="E15" s="15"/>
      <c r="F15" s="15"/>
      <c r="G15" s="15"/>
      <c r="H15" s="15"/>
      <c r="I15" s="15"/>
      <c r="J15" s="30"/>
      <c r="K15" s="10"/>
      <c r="L15" s="10"/>
      <c r="M15" s="10"/>
    </row>
    <row r="16" spans="1:14" x14ac:dyDescent="0.25">
      <c r="A16" s="13"/>
      <c r="B16" s="41"/>
      <c r="C16" s="28"/>
      <c r="D16" s="15"/>
      <c r="E16" s="15"/>
      <c r="F16" s="15"/>
      <c r="G16" s="15"/>
      <c r="H16" s="15"/>
      <c r="I16" s="15"/>
      <c r="J16" s="30"/>
      <c r="K16" s="10"/>
      <c r="L16" s="10"/>
      <c r="M16" s="10"/>
    </row>
    <row r="17" spans="1:13" x14ac:dyDescent="0.25">
      <c r="A17" s="13"/>
      <c r="B17" s="41"/>
      <c r="C17" s="29"/>
      <c r="D17" s="18"/>
      <c r="E17" s="18"/>
      <c r="F17" s="18"/>
      <c r="G17" s="18"/>
      <c r="H17" s="18"/>
      <c r="I17" s="18"/>
      <c r="J17" s="31"/>
      <c r="K17" s="10"/>
      <c r="L17" s="10"/>
      <c r="M17" s="10"/>
    </row>
    <row r="18" spans="1:13" x14ac:dyDescent="0.25">
      <c r="A18" s="19"/>
      <c r="B18" s="41"/>
      <c r="C18" s="29"/>
      <c r="D18" s="18"/>
      <c r="E18" s="18"/>
      <c r="F18" s="18"/>
      <c r="G18" s="18"/>
      <c r="H18" s="18"/>
      <c r="I18" s="18"/>
      <c r="J18" s="31"/>
      <c r="K18" s="10"/>
      <c r="L18" s="10"/>
      <c r="M18" s="10"/>
    </row>
    <row r="19" spans="1:13" x14ac:dyDescent="0.25">
      <c r="A19" s="19"/>
      <c r="B19" s="41"/>
      <c r="C19" s="29"/>
      <c r="D19" s="18"/>
      <c r="E19" s="18"/>
      <c r="F19" s="18"/>
      <c r="G19" s="18"/>
      <c r="H19" s="18"/>
      <c r="I19" s="18"/>
      <c r="J19" s="31"/>
      <c r="K19" s="10"/>
      <c r="L19" s="10"/>
      <c r="M19" s="10"/>
    </row>
    <row r="20" spans="1:13" x14ac:dyDescent="0.25">
      <c r="A20" s="19"/>
      <c r="B20" s="41"/>
      <c r="C20" s="29"/>
      <c r="D20" s="18"/>
      <c r="E20" s="18"/>
      <c r="F20" s="18"/>
      <c r="G20" s="18"/>
      <c r="H20" s="18"/>
      <c r="I20" s="18"/>
      <c r="J20" s="31"/>
      <c r="K20" s="10"/>
      <c r="L20" s="10"/>
      <c r="M20" s="10"/>
    </row>
    <row r="21" spans="1:13" x14ac:dyDescent="0.25">
      <c r="A21" s="19"/>
      <c r="B21" s="41"/>
      <c r="C21" s="29"/>
      <c r="D21" s="18"/>
      <c r="E21" s="18"/>
      <c r="F21" s="18"/>
      <c r="G21" s="18"/>
      <c r="H21" s="18"/>
      <c r="I21" s="18"/>
      <c r="J21" s="31"/>
      <c r="K21" s="10"/>
      <c r="L21" s="10"/>
      <c r="M21" s="10"/>
    </row>
    <row r="22" spans="1:13" x14ac:dyDescent="0.25">
      <c r="A22" s="19"/>
      <c r="B22" s="41"/>
      <c r="C22" s="29"/>
      <c r="D22" s="18"/>
      <c r="E22" s="18"/>
      <c r="F22" s="18"/>
      <c r="G22" s="18"/>
      <c r="H22" s="18"/>
      <c r="I22" s="18"/>
      <c r="J22" s="31"/>
      <c r="K22" s="10"/>
      <c r="L22" s="10"/>
      <c r="M22" s="10"/>
    </row>
    <row r="23" spans="1:13" x14ac:dyDescent="0.25">
      <c r="A23" s="13"/>
      <c r="B23" s="41"/>
      <c r="C23" s="29"/>
      <c r="D23" s="18"/>
      <c r="E23" s="18"/>
      <c r="F23" s="18"/>
      <c r="G23" s="18"/>
      <c r="H23" s="18"/>
      <c r="I23" s="18"/>
      <c r="J23" s="31"/>
      <c r="K23" s="10"/>
      <c r="L23" s="10"/>
      <c r="M23" s="10"/>
    </row>
    <row r="24" spans="1:13" x14ac:dyDescent="0.25">
      <c r="A24" s="13"/>
      <c r="B24" s="41"/>
      <c r="C24" s="29"/>
      <c r="D24" s="18"/>
      <c r="E24" s="18"/>
      <c r="F24" s="18"/>
      <c r="G24" s="18"/>
      <c r="H24" s="18"/>
      <c r="I24" s="18"/>
      <c r="J24" s="31"/>
      <c r="K24" s="10"/>
      <c r="L24" s="10"/>
      <c r="M24" s="10"/>
    </row>
    <row r="25" spans="1:13" x14ac:dyDescent="0.25">
      <c r="A25" s="19"/>
      <c r="B25" s="41"/>
      <c r="C25" s="29"/>
      <c r="D25" s="18"/>
      <c r="E25" s="18"/>
      <c r="F25" s="18"/>
      <c r="G25" s="18"/>
      <c r="H25" s="18"/>
      <c r="I25" s="18"/>
      <c r="J25" s="31"/>
      <c r="K25" s="10"/>
      <c r="L25" s="10"/>
      <c r="M25" s="10"/>
    </row>
    <row r="26" spans="1:13" x14ac:dyDescent="0.25">
      <c r="A26" s="19"/>
      <c r="B26" s="41"/>
      <c r="C26" s="29"/>
      <c r="D26" s="18"/>
      <c r="E26" s="18"/>
      <c r="F26" s="18"/>
      <c r="G26" s="18"/>
      <c r="H26" s="18"/>
      <c r="I26" s="18"/>
      <c r="J26" s="31"/>
      <c r="K26" s="10"/>
      <c r="L26" s="10"/>
      <c r="M26" s="10"/>
    </row>
    <row r="27" spans="1:13" x14ac:dyDescent="0.25">
      <c r="A27" s="19"/>
      <c r="B27" s="41"/>
      <c r="C27" s="29"/>
      <c r="D27" s="18"/>
      <c r="E27" s="18"/>
      <c r="F27" s="18"/>
      <c r="G27" s="18"/>
      <c r="H27" s="18"/>
      <c r="I27" s="18"/>
      <c r="J27" s="31"/>
      <c r="K27" s="10"/>
      <c r="L27" s="10"/>
      <c r="M27" s="10"/>
    </row>
    <row r="28" spans="1:13" x14ac:dyDescent="0.25">
      <c r="A28" s="19"/>
      <c r="B28" s="41"/>
      <c r="C28" s="29"/>
      <c r="D28" s="18"/>
      <c r="E28" s="18"/>
      <c r="F28" s="18"/>
      <c r="G28" s="18"/>
      <c r="H28" s="18"/>
      <c r="I28" s="18"/>
      <c r="J28" s="31"/>
      <c r="K28" s="10"/>
      <c r="L28" s="10"/>
      <c r="M28" s="10"/>
    </row>
    <row r="29" spans="1:13" s="10" customFormat="1" x14ac:dyDescent="0.25">
      <c r="A29" s="32"/>
      <c r="B29" s="42"/>
      <c r="C29" s="21"/>
      <c r="D29" s="18"/>
      <c r="E29" s="18"/>
      <c r="F29" s="18"/>
      <c r="G29" s="18"/>
      <c r="H29" s="18"/>
      <c r="I29" s="18"/>
      <c r="J29" s="22"/>
    </row>
    <row r="30" spans="1:13" s="10" customFormat="1" x14ac:dyDescent="0.25">
      <c r="A30" s="19"/>
      <c r="B30" s="43"/>
      <c r="C30" s="18"/>
      <c r="D30" s="18"/>
      <c r="E30" s="18"/>
      <c r="F30" s="18"/>
      <c r="G30" s="18"/>
      <c r="H30" s="18"/>
      <c r="I30" s="18"/>
      <c r="J30" s="18"/>
    </row>
    <row r="31" spans="1:13" s="10" customFormat="1" x14ac:dyDescent="0.25">
      <c r="A31" s="19"/>
      <c r="B31" s="43"/>
      <c r="C31" s="18"/>
      <c r="D31" s="18"/>
      <c r="E31" s="18"/>
      <c r="F31" s="18"/>
      <c r="G31" s="18"/>
      <c r="H31" s="18"/>
      <c r="I31" s="18"/>
      <c r="J31" s="18"/>
    </row>
    <row r="32" spans="1:13" s="10" customFormat="1" x14ac:dyDescent="0.25">
      <c r="A32" s="7"/>
      <c r="B32" s="44"/>
      <c r="C32" s="55"/>
      <c r="D32" s="55"/>
      <c r="E32" s="55"/>
      <c r="F32" s="55"/>
      <c r="G32" s="55"/>
      <c r="H32" s="55"/>
      <c r="I32" s="55"/>
      <c r="J32" s="55"/>
    </row>
    <row r="33" spans="1:13" ht="15.75" x14ac:dyDescent="0.25">
      <c r="A33" s="9"/>
      <c r="B33" s="39"/>
      <c r="C33" s="53" t="s">
        <v>14</v>
      </c>
      <c r="D33" s="53"/>
      <c r="E33" s="53"/>
      <c r="F33" s="53"/>
      <c r="G33" s="53"/>
      <c r="H33" s="53"/>
      <c r="I33" s="53"/>
      <c r="J33" s="53"/>
      <c r="K33" s="12"/>
      <c r="L33" s="10"/>
      <c r="M33" s="10"/>
    </row>
    <row r="34" spans="1:13" x14ac:dyDescent="0.25">
      <c r="A34" s="24"/>
      <c r="B34" s="45"/>
      <c r="C34" s="3">
        <f>C3</f>
        <v>2021</v>
      </c>
      <c r="D34" s="3">
        <f t="shared" ref="D34:J34" si="0">D3</f>
        <v>2022</v>
      </c>
      <c r="E34" s="3">
        <f t="shared" si="0"/>
        <v>2023</v>
      </c>
      <c r="F34" s="3">
        <f t="shared" si="0"/>
        <v>2024</v>
      </c>
      <c r="G34" s="3">
        <f t="shared" si="0"/>
        <v>2025</v>
      </c>
      <c r="H34" s="3">
        <f t="shared" si="0"/>
        <v>2030</v>
      </c>
      <c r="I34" s="3">
        <f t="shared" si="0"/>
        <v>2040</v>
      </c>
      <c r="J34" s="4">
        <f t="shared" si="0"/>
        <v>2050</v>
      </c>
      <c r="K34" s="9"/>
      <c r="L34" s="10"/>
      <c r="M34" s="10"/>
    </row>
    <row r="35" spans="1:13" x14ac:dyDescent="0.25">
      <c r="A35" s="13" t="s">
        <v>42</v>
      </c>
      <c r="B35" s="46"/>
      <c r="C35" s="14">
        <f t="shared" ref="C35:J35" si="1">C4</f>
        <v>1.152250040076841E-2</v>
      </c>
      <c r="D35" s="15">
        <f t="shared" si="1"/>
        <v>1.1522499834556221E-2</v>
      </c>
      <c r="E35" s="15">
        <f t="shared" si="1"/>
        <v>1.1522500344802733E-2</v>
      </c>
      <c r="F35" s="15">
        <f t="shared" si="1"/>
        <v>1.1522500207337139E-2</v>
      </c>
      <c r="G35" s="15">
        <f t="shared" si="1"/>
        <v>1.1522500062621788E-2</v>
      </c>
      <c r="H35" s="15">
        <f t="shared" si="1"/>
        <v>1.1522500135397795E-2</v>
      </c>
      <c r="I35" s="15">
        <f t="shared" si="1"/>
        <v>1.1522499879908388E-2</v>
      </c>
      <c r="J35" s="16">
        <f t="shared" si="1"/>
        <v>1.152250020199741E-2</v>
      </c>
      <c r="K35" s="9"/>
      <c r="L35" s="10"/>
      <c r="M35" s="10"/>
    </row>
    <row r="36" spans="1:13" x14ac:dyDescent="0.25">
      <c r="A36" s="13" t="s">
        <v>43</v>
      </c>
      <c r="B36" s="46"/>
      <c r="C36" s="14">
        <f t="shared" ref="C36:J36" si="2">C5</f>
        <v>1.9999999927541534E-2</v>
      </c>
      <c r="D36" s="15">
        <f t="shared" si="2"/>
        <v>1.9999999644811473E-2</v>
      </c>
      <c r="E36" s="15">
        <f t="shared" si="2"/>
        <v>2.0000000557158559E-2</v>
      </c>
      <c r="F36" s="15">
        <f t="shared" si="2"/>
        <v>1.9999999453766071E-2</v>
      </c>
      <c r="G36" s="15">
        <f t="shared" si="2"/>
        <v>2.0000000518788363E-2</v>
      </c>
      <c r="H36" s="15">
        <f t="shared" si="2"/>
        <v>1.9999999787794875E-2</v>
      </c>
      <c r="I36" s="15">
        <f t="shared" si="2"/>
        <v>2.0000000000000018E-2</v>
      </c>
      <c r="J36" s="16">
        <f t="shared" si="2"/>
        <v>1.9999999673582014E-2</v>
      </c>
      <c r="K36" s="9"/>
      <c r="L36" s="10"/>
      <c r="M36" s="10"/>
    </row>
    <row r="37" spans="1:13" x14ac:dyDescent="0.25">
      <c r="A37" s="13" t="s">
        <v>44</v>
      </c>
      <c r="B37" s="46"/>
      <c r="C37" s="14">
        <f t="shared" ref="C37:J37" si="3">C6</f>
        <v>0.104</v>
      </c>
      <c r="D37" s="15">
        <f t="shared" si="3"/>
        <v>0.104</v>
      </c>
      <c r="E37" s="15">
        <f t="shared" si="3"/>
        <v>0.104</v>
      </c>
      <c r="F37" s="15">
        <f t="shared" si="3"/>
        <v>0.104</v>
      </c>
      <c r="G37" s="15">
        <f t="shared" si="3"/>
        <v>0.104</v>
      </c>
      <c r="H37" s="15">
        <f t="shared" si="3"/>
        <v>0.104</v>
      </c>
      <c r="I37" s="15">
        <f t="shared" si="3"/>
        <v>0.104</v>
      </c>
      <c r="J37" s="16">
        <f t="shared" si="3"/>
        <v>0.104</v>
      </c>
      <c r="K37" s="9"/>
      <c r="L37" s="10"/>
      <c r="M37" s="10"/>
    </row>
    <row r="38" spans="1:13" x14ac:dyDescent="0.25">
      <c r="A38" s="13" t="s">
        <v>32</v>
      </c>
      <c r="B38" s="46"/>
      <c r="C38" s="14">
        <f t="shared" ref="C38:J38" si="4">C7</f>
        <v>0.95600000809999996</v>
      </c>
      <c r="D38" s="15">
        <f t="shared" si="4"/>
        <v>0.95600000919999994</v>
      </c>
      <c r="E38" s="15">
        <f t="shared" si="4"/>
        <v>0.95600001020000003</v>
      </c>
      <c r="F38" s="15">
        <f t="shared" si="4"/>
        <v>0.9560000112</v>
      </c>
      <c r="G38" s="15">
        <f t="shared" si="4"/>
        <v>0.95600001219999997</v>
      </c>
      <c r="H38" s="15">
        <f t="shared" si="4"/>
        <v>0.95600001729999995</v>
      </c>
      <c r="I38" s="15">
        <f t="shared" si="4"/>
        <v>0.95600002780000004</v>
      </c>
      <c r="J38" s="16">
        <f t="shared" si="4"/>
        <v>0.95600003929999999</v>
      </c>
      <c r="K38" s="9"/>
      <c r="L38" s="10"/>
      <c r="M38" s="10"/>
    </row>
    <row r="39" spans="1:13" x14ac:dyDescent="0.25">
      <c r="A39" s="13" t="s">
        <v>30</v>
      </c>
      <c r="B39" s="46"/>
      <c r="C39" s="14">
        <f t="shared" ref="C39:J39" si="5">C8</f>
        <v>-9.2657854000000005E-3</v>
      </c>
      <c r="D39" s="15">
        <f t="shared" si="5"/>
        <v>-9.2657853699999997E-3</v>
      </c>
      <c r="E39" s="15">
        <f t="shared" si="5"/>
        <v>-9.2657853499999998E-3</v>
      </c>
      <c r="F39" s="15">
        <f t="shared" si="5"/>
        <v>-9.2657853400000007E-3</v>
      </c>
      <c r="G39" s="15">
        <f t="shared" si="5"/>
        <v>-9.2657853299999999E-3</v>
      </c>
      <c r="H39" s="15">
        <f t="shared" si="5"/>
        <v>-9.2657853499999998E-3</v>
      </c>
      <c r="I39" s="15">
        <f t="shared" si="5"/>
        <v>-9.2657854899999992E-3</v>
      </c>
      <c r="J39" s="16">
        <f t="shared" si="5"/>
        <v>-9.2657856599999994E-3</v>
      </c>
      <c r="K39" s="9"/>
      <c r="L39" s="10"/>
      <c r="M39" s="10"/>
    </row>
    <row r="40" spans="1:13" x14ac:dyDescent="0.25">
      <c r="A40" s="13" t="s">
        <v>29</v>
      </c>
      <c r="B40" s="46"/>
      <c r="C40" s="14">
        <f t="shared" ref="C40:J40" si="6">C9</f>
        <v>-1.32876591E-2</v>
      </c>
      <c r="D40" s="15">
        <f t="shared" si="6"/>
        <v>-1.32876591E-2</v>
      </c>
      <c r="E40" s="15">
        <f t="shared" si="6"/>
        <v>-1.32876591E-2</v>
      </c>
      <c r="F40" s="15">
        <f t="shared" si="6"/>
        <v>-1.32876591E-2</v>
      </c>
      <c r="G40" s="15">
        <f t="shared" si="6"/>
        <v>-1.32876591E-2</v>
      </c>
      <c r="H40" s="15">
        <f t="shared" si="6"/>
        <v>-1.3287659199999999E-2</v>
      </c>
      <c r="I40" s="15">
        <f t="shared" si="6"/>
        <v>-1.3287659300000001E-2</v>
      </c>
      <c r="J40" s="16">
        <f t="shared" si="6"/>
        <v>-1.32876594E-2</v>
      </c>
      <c r="K40" s="9"/>
      <c r="L40" s="10"/>
      <c r="M40" s="10"/>
    </row>
    <row r="41" spans="1:13" x14ac:dyDescent="0.25">
      <c r="A41" s="13"/>
      <c r="B41" s="46"/>
      <c r="C41" s="21"/>
      <c r="D41" s="18"/>
      <c r="E41" s="18"/>
      <c r="F41" s="18"/>
      <c r="G41" s="18"/>
      <c r="H41" s="18"/>
      <c r="I41" s="18"/>
      <c r="J41" s="22"/>
      <c r="K41" s="9"/>
      <c r="L41" s="10"/>
      <c r="M41" s="10"/>
    </row>
    <row r="42" spans="1:13" x14ac:dyDescent="0.25">
      <c r="A42" s="13"/>
      <c r="B42" s="46"/>
      <c r="C42" s="14"/>
      <c r="D42" s="15"/>
      <c r="E42" s="15"/>
      <c r="F42" s="15"/>
      <c r="G42" s="15"/>
      <c r="H42" s="15"/>
      <c r="I42" s="15"/>
      <c r="J42" s="16"/>
      <c r="K42" s="10"/>
      <c r="L42" s="10"/>
      <c r="M42" s="10"/>
    </row>
    <row r="43" spans="1:13" x14ac:dyDescent="0.25">
      <c r="A43" s="13"/>
      <c r="B43" s="46"/>
      <c r="C43" s="14"/>
      <c r="D43" s="15"/>
      <c r="E43" s="15"/>
      <c r="F43" s="15"/>
      <c r="G43" s="15"/>
      <c r="H43" s="15"/>
      <c r="I43" s="15"/>
      <c r="J43" s="16"/>
      <c r="K43" s="10"/>
      <c r="L43" s="10"/>
      <c r="M43" s="10"/>
    </row>
    <row r="44" spans="1:13" x14ac:dyDescent="0.25">
      <c r="A44" s="19"/>
      <c r="B44" s="39"/>
      <c r="C44" s="14"/>
      <c r="D44" s="15"/>
      <c r="E44" s="15"/>
      <c r="F44" s="15"/>
      <c r="G44" s="15"/>
      <c r="H44" s="15"/>
      <c r="I44" s="15"/>
      <c r="J44" s="16"/>
      <c r="K44" s="10"/>
      <c r="L44" s="10"/>
      <c r="M44" s="10"/>
    </row>
    <row r="45" spans="1:13" x14ac:dyDescent="0.25">
      <c r="A45" s="19"/>
      <c r="B45" s="39"/>
      <c r="C45" s="14"/>
      <c r="D45" s="15"/>
      <c r="E45" s="15"/>
      <c r="F45" s="15"/>
      <c r="G45" s="15"/>
      <c r="H45" s="15"/>
      <c r="I45" s="15"/>
      <c r="J45" s="16"/>
      <c r="K45" s="10"/>
      <c r="L45" s="10"/>
      <c r="M45" s="10"/>
    </row>
    <row r="46" spans="1:13" x14ac:dyDescent="0.25">
      <c r="A46" s="19"/>
      <c r="B46" s="39"/>
      <c r="C46" s="14"/>
      <c r="D46" s="15"/>
      <c r="E46" s="15"/>
      <c r="F46" s="15"/>
      <c r="G46" s="15"/>
      <c r="H46" s="15"/>
      <c r="I46" s="15"/>
      <c r="J46" s="16"/>
      <c r="K46" s="10"/>
      <c r="L46" s="10"/>
      <c r="M46" s="10"/>
    </row>
    <row r="47" spans="1:13" x14ac:dyDescent="0.25">
      <c r="A47" s="13"/>
      <c r="B47" s="46"/>
      <c r="C47" s="14"/>
      <c r="D47" s="15"/>
      <c r="E47" s="15"/>
      <c r="F47" s="15"/>
      <c r="G47" s="15"/>
      <c r="H47" s="15"/>
      <c r="I47" s="15"/>
      <c r="J47" s="16"/>
      <c r="K47" s="10"/>
      <c r="L47" s="10"/>
      <c r="M47" s="10"/>
    </row>
    <row r="48" spans="1:13" x14ac:dyDescent="0.25">
      <c r="A48" s="23"/>
      <c r="B48" s="47"/>
      <c r="C48" s="21"/>
      <c r="D48" s="18"/>
      <c r="E48" s="18"/>
      <c r="F48" s="18"/>
      <c r="G48" s="18"/>
      <c r="H48" s="18"/>
      <c r="I48" s="18"/>
      <c r="J48" s="22"/>
      <c r="K48" s="10"/>
      <c r="L48" s="10"/>
      <c r="M48" s="10"/>
    </row>
    <row r="49" spans="1:13" x14ac:dyDescent="0.25">
      <c r="A49" s="19"/>
      <c r="B49" s="39"/>
      <c r="C49" s="21"/>
      <c r="D49" s="18"/>
      <c r="E49" s="18"/>
      <c r="F49" s="18"/>
      <c r="G49" s="18"/>
      <c r="H49" s="18"/>
      <c r="I49" s="18"/>
      <c r="J49" s="22"/>
      <c r="K49" s="10"/>
      <c r="L49" s="10"/>
      <c r="M49" s="10"/>
    </row>
    <row r="50" spans="1:13" x14ac:dyDescent="0.25">
      <c r="A50" s="19"/>
      <c r="B50" s="39"/>
      <c r="C50" s="21"/>
      <c r="D50" s="18"/>
      <c r="E50" s="18"/>
      <c r="F50" s="18"/>
      <c r="G50" s="18"/>
      <c r="H50" s="18"/>
      <c r="I50" s="18"/>
      <c r="J50" s="22"/>
      <c r="K50" s="10"/>
      <c r="L50" s="10"/>
      <c r="M50" s="10"/>
    </row>
    <row r="51" spans="1:13" x14ac:dyDescent="0.25">
      <c r="A51" s="19"/>
      <c r="B51" s="39"/>
      <c r="C51" s="21"/>
      <c r="D51" s="18"/>
      <c r="E51" s="18"/>
      <c r="F51" s="18"/>
      <c r="G51" s="18"/>
      <c r="H51" s="18"/>
      <c r="I51" s="18"/>
      <c r="J51" s="22"/>
      <c r="K51" s="10"/>
      <c r="L51" s="10"/>
      <c r="M51" s="10"/>
    </row>
    <row r="52" spans="1:13" x14ac:dyDescent="0.25">
      <c r="A52" s="19"/>
      <c r="B52" s="39"/>
      <c r="C52" s="21"/>
      <c r="D52" s="18"/>
      <c r="E52" s="18"/>
      <c r="F52" s="18"/>
      <c r="G52" s="18"/>
      <c r="H52" s="18"/>
      <c r="I52" s="18"/>
      <c r="J52" s="22"/>
      <c r="K52" s="10"/>
      <c r="L52" s="10"/>
      <c r="M52" s="10"/>
    </row>
    <row r="53" spans="1:13" x14ac:dyDescent="0.25">
      <c r="A53" s="19"/>
      <c r="B53" s="39"/>
      <c r="C53" s="21"/>
      <c r="D53" s="18"/>
      <c r="E53" s="18"/>
      <c r="F53" s="18"/>
      <c r="G53" s="18"/>
      <c r="H53" s="18"/>
      <c r="I53" s="18"/>
      <c r="J53" s="22"/>
      <c r="K53" s="10"/>
      <c r="L53" s="10"/>
      <c r="M53" s="10"/>
    </row>
    <row r="54" spans="1:13" x14ac:dyDescent="0.25">
      <c r="A54" s="23"/>
      <c r="B54" s="47"/>
      <c r="C54" s="21"/>
      <c r="D54" s="18"/>
      <c r="E54" s="18"/>
      <c r="F54" s="18"/>
      <c r="G54" s="18"/>
      <c r="H54" s="18"/>
      <c r="I54" s="18"/>
      <c r="J54" s="22"/>
      <c r="K54" s="10"/>
      <c r="L54" s="10"/>
      <c r="M54" s="10"/>
    </row>
    <row r="55" spans="1:13" x14ac:dyDescent="0.25">
      <c r="A55" s="20"/>
      <c r="B55" s="39"/>
      <c r="C55" s="21"/>
      <c r="D55" s="18"/>
      <c r="E55" s="18"/>
      <c r="F55" s="18"/>
      <c r="G55" s="18"/>
      <c r="H55" s="18"/>
      <c r="I55" s="18"/>
      <c r="J55" s="22"/>
      <c r="K55" s="10"/>
      <c r="L55" s="10"/>
      <c r="M55" s="10"/>
    </row>
    <row r="56" spans="1:13" x14ac:dyDescent="0.25">
      <c r="A56" s="19"/>
      <c r="B56" s="39"/>
      <c r="C56" s="21"/>
      <c r="D56" s="18"/>
      <c r="E56" s="18"/>
      <c r="F56" s="18"/>
      <c r="G56" s="18"/>
      <c r="H56" s="18"/>
      <c r="I56" s="18"/>
      <c r="J56" s="22"/>
      <c r="K56" s="10"/>
      <c r="L56" s="10"/>
      <c r="M56" s="10"/>
    </row>
    <row r="57" spans="1:13" x14ac:dyDescent="0.25">
      <c r="A57" s="19"/>
      <c r="B57" s="39"/>
      <c r="C57" s="21"/>
      <c r="D57" s="18"/>
      <c r="E57" s="18"/>
      <c r="F57" s="18"/>
      <c r="G57" s="18"/>
      <c r="H57" s="18"/>
      <c r="I57" s="18"/>
      <c r="J57" s="22"/>
      <c r="K57" s="10"/>
      <c r="L57" s="10"/>
      <c r="M57" s="10"/>
    </row>
    <row r="58" spans="1:13" x14ac:dyDescent="0.25">
      <c r="A58" s="19"/>
      <c r="B58" s="39"/>
      <c r="C58" s="21"/>
      <c r="D58" s="18"/>
      <c r="E58" s="18"/>
      <c r="F58" s="18"/>
      <c r="G58" s="18"/>
      <c r="H58" s="18"/>
      <c r="I58" s="18"/>
      <c r="J58" s="22"/>
      <c r="K58" s="10"/>
      <c r="L58" s="10"/>
      <c r="M58" s="10"/>
    </row>
    <row r="59" spans="1:13" x14ac:dyDescent="0.25">
      <c r="A59" s="19"/>
      <c r="B59" s="39"/>
      <c r="C59" s="21"/>
      <c r="D59" s="18"/>
      <c r="E59" s="18"/>
      <c r="F59" s="18"/>
      <c r="G59" s="18"/>
      <c r="H59" s="18"/>
      <c r="I59" s="18"/>
      <c r="J59" s="22"/>
      <c r="K59" s="10"/>
      <c r="L59" s="10"/>
      <c r="M59" s="10"/>
    </row>
    <row r="60" spans="1:13" x14ac:dyDescent="0.25">
      <c r="A60" s="20"/>
      <c r="B60" s="39"/>
      <c r="C60" s="21"/>
      <c r="D60" s="18"/>
      <c r="E60" s="18"/>
      <c r="F60" s="18"/>
      <c r="G60" s="18"/>
      <c r="H60" s="18"/>
      <c r="I60" s="18"/>
      <c r="J60" s="22"/>
      <c r="K60" s="10"/>
      <c r="L60" s="10"/>
      <c r="M60" s="10"/>
    </row>
  </sheetData>
  <mergeCells count="3">
    <mergeCell ref="C2:J2"/>
    <mergeCell ref="C32:J32"/>
    <mergeCell ref="C33:J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K25"/>
  <sheetViews>
    <sheetView workbookViewId="0">
      <pane xSplit="1" ySplit="1" topLeftCell="R2" activePane="bottomRight" state="frozen"/>
      <selection pane="topRight" activeCell="B1" sqref="B1"/>
      <selection pane="bottomLeft" activeCell="A2" sqref="A2"/>
      <selection pane="bottomRight" activeCell="T7" sqref="T7"/>
    </sheetView>
  </sheetViews>
  <sheetFormatPr defaultColWidth="9.140625" defaultRowHeight="15" x14ac:dyDescent="0.25"/>
  <cols>
    <col min="1" max="1" width="54.5703125" bestFit="1" customWidth="1"/>
    <col min="2" max="42" width="11.42578125" customWidth="1"/>
  </cols>
  <sheetData>
    <row r="1" spans="1:37" s="11" customFormat="1" x14ac:dyDescent="0.25">
      <c r="A1" s="11" t="s">
        <v>51</v>
      </c>
      <c r="B1" s="11">
        <v>42005</v>
      </c>
      <c r="C1" s="11">
        <v>42370</v>
      </c>
      <c r="D1" s="11">
        <v>42736</v>
      </c>
      <c r="E1" s="11">
        <v>43101</v>
      </c>
      <c r="F1" s="11">
        <v>43466</v>
      </c>
      <c r="G1" s="11">
        <v>43831</v>
      </c>
      <c r="H1" s="11">
        <v>44197</v>
      </c>
      <c r="I1" s="11">
        <v>44562</v>
      </c>
      <c r="J1" s="11">
        <v>44927</v>
      </c>
      <c r="K1" s="11">
        <v>45292</v>
      </c>
      <c r="L1" s="11">
        <v>45658</v>
      </c>
      <c r="M1" s="11">
        <v>46023</v>
      </c>
      <c r="N1" s="11">
        <v>46388</v>
      </c>
      <c r="O1" s="11">
        <v>46753</v>
      </c>
      <c r="P1" s="11">
        <v>47119</v>
      </c>
      <c r="Q1" s="11">
        <v>47484</v>
      </c>
      <c r="R1" s="11">
        <v>47849</v>
      </c>
      <c r="S1" s="11">
        <v>48214</v>
      </c>
      <c r="T1" s="11">
        <v>48580</v>
      </c>
      <c r="U1" s="11">
        <v>48945</v>
      </c>
      <c r="V1" s="11">
        <v>49310</v>
      </c>
      <c r="W1" s="11">
        <v>49675</v>
      </c>
      <c r="X1" s="11">
        <v>50041</v>
      </c>
      <c r="Y1" s="11">
        <v>50406</v>
      </c>
      <c r="Z1" s="11">
        <v>50771</v>
      </c>
      <c r="AA1" s="11">
        <v>51136</v>
      </c>
      <c r="AB1" s="11">
        <v>51502</v>
      </c>
      <c r="AC1" s="11">
        <v>51867</v>
      </c>
      <c r="AD1" s="11">
        <v>52232</v>
      </c>
      <c r="AE1" s="11">
        <v>52597</v>
      </c>
      <c r="AF1" s="11">
        <v>52963</v>
      </c>
      <c r="AG1" s="11">
        <v>53328</v>
      </c>
      <c r="AH1" s="11">
        <v>53693</v>
      </c>
      <c r="AI1" s="11">
        <v>54058</v>
      </c>
      <c r="AJ1" s="11">
        <v>54424</v>
      </c>
      <c r="AK1" s="11">
        <v>54789</v>
      </c>
    </row>
    <row r="2" spans="1:37" x14ac:dyDescent="0.25">
      <c r="A2" t="s">
        <v>56</v>
      </c>
      <c r="B2">
        <v>0</v>
      </c>
      <c r="C2">
        <v>-2.4687890409769153E-5</v>
      </c>
      <c r="D2">
        <v>-1.1625396716397063E-4</v>
      </c>
      <c r="E2">
        <v>-2.0357717900321148E-4</v>
      </c>
      <c r="F2">
        <v>-2.9519604602956662E-4</v>
      </c>
      <c r="G2">
        <v>-3.9024233142725961E-4</v>
      </c>
      <c r="H2">
        <v>-4.8635474683145219E-4</v>
      </c>
      <c r="I2">
        <v>-5.8148629060728041E-4</v>
      </c>
      <c r="J2">
        <v>-6.7434588782999683E-4</v>
      </c>
      <c r="K2">
        <v>-7.6415281703434701E-4</v>
      </c>
      <c r="L2">
        <v>-8.5073101240284998E-4</v>
      </c>
      <c r="M2">
        <v>-9.3427515781563386E-4</v>
      </c>
      <c r="N2">
        <v>-1.0149333944275973E-3</v>
      </c>
      <c r="O2">
        <v>-1.0930449130475139E-3</v>
      </c>
      <c r="P2">
        <v>-1.1687414576577737E-3</v>
      </c>
      <c r="Q2">
        <v>-1.2421119541916603E-3</v>
      </c>
      <c r="R2">
        <v>-1.3132048091279991E-3</v>
      </c>
      <c r="S2">
        <v>-1.3819552578508976E-3</v>
      </c>
      <c r="T2">
        <v>-1.4483768266848607E-3</v>
      </c>
      <c r="U2">
        <v>-1.512337452658219E-3</v>
      </c>
      <c r="V2">
        <v>-1.5737848187979964E-3</v>
      </c>
      <c r="W2">
        <v>-1.6325989718457556E-3</v>
      </c>
      <c r="X2">
        <v>-1.6887730370895859E-3</v>
      </c>
      <c r="Y2">
        <v>-1.7422322140414614E-3</v>
      </c>
      <c r="Z2">
        <v>-1.793044998610327E-3</v>
      </c>
      <c r="AA2">
        <v>-1.841107730660152E-3</v>
      </c>
      <c r="AB2">
        <v>-1.8865258016198538E-3</v>
      </c>
      <c r="AC2">
        <v>-1.9293348454296755E-3</v>
      </c>
      <c r="AD2">
        <v>-1.9696366240107288E-3</v>
      </c>
      <c r="AE2">
        <v>-2.0074321111729354E-3</v>
      </c>
      <c r="AF2">
        <v>-2.0428851849940699E-3</v>
      </c>
      <c r="AG2">
        <v>-2.0760582701395691E-3</v>
      </c>
      <c r="AH2">
        <v>-2.1071070917644263E-3</v>
      </c>
      <c r="AI2">
        <v>-2.1360883116439133E-3</v>
      </c>
      <c r="AJ2">
        <v>-2.1631806785382679E-3</v>
      </c>
      <c r="AK2">
        <v>-2.1884952673412172E-3</v>
      </c>
    </row>
    <row r="3" spans="1:37" x14ac:dyDescent="0.25">
      <c r="A3" t="s">
        <v>57</v>
      </c>
      <c r="B3">
        <v>0</v>
      </c>
      <c r="C3">
        <v>-2.4862718929985483E-3</v>
      </c>
      <c r="D3">
        <v>-5.0279977135470055E-3</v>
      </c>
      <c r="E3">
        <v>-7.5052393659458261E-3</v>
      </c>
      <c r="F3">
        <v>-9.9407702090603678E-3</v>
      </c>
      <c r="G3">
        <v>-1.2332379229751389E-2</v>
      </c>
      <c r="H3">
        <v>-1.4674564818062397E-2</v>
      </c>
      <c r="I3">
        <v>-1.6963627658206359E-2</v>
      </c>
      <c r="J3">
        <v>-1.9197727074882209E-2</v>
      </c>
      <c r="K3">
        <v>-2.1376705691744657E-2</v>
      </c>
      <c r="L3">
        <v>-2.3501330372399654E-2</v>
      </c>
      <c r="M3">
        <v>-2.5572728313860704E-2</v>
      </c>
      <c r="N3">
        <v>-2.7592149135491351E-2</v>
      </c>
      <c r="O3">
        <v>-2.956045650955863E-2</v>
      </c>
      <c r="P3">
        <v>-3.1478643902060899E-2</v>
      </c>
      <c r="Q3">
        <v>-3.3347267689898263E-2</v>
      </c>
      <c r="R3">
        <v>-3.5166885739867926E-2</v>
      </c>
      <c r="S3">
        <v>-3.6937920671942237E-2</v>
      </c>
      <c r="T3">
        <v>-3.8660734948547937E-2</v>
      </c>
      <c r="U3">
        <v>-4.033583444457145E-2</v>
      </c>
      <c r="V3">
        <v>-4.1963728525540311E-2</v>
      </c>
      <c r="W3">
        <v>-4.3544864411826367E-2</v>
      </c>
      <c r="X3">
        <v>-4.5079888681109903E-2</v>
      </c>
      <c r="Y3">
        <v>-4.656950830210782E-2</v>
      </c>
      <c r="Z3">
        <v>-4.8014360826131863E-2</v>
      </c>
      <c r="AA3">
        <v>-4.9415329587942924E-2</v>
      </c>
      <c r="AB3">
        <v>-5.0773282970151268E-2</v>
      </c>
      <c r="AC3">
        <v>-5.2089074647510003E-2</v>
      </c>
      <c r="AD3">
        <v>-5.3363603981904095E-2</v>
      </c>
      <c r="AE3">
        <v>-5.4597812892653863E-2</v>
      </c>
      <c r="AF3">
        <v>-5.5792918029951011E-2</v>
      </c>
      <c r="AG3">
        <v>-5.6949638279024661E-2</v>
      </c>
      <c r="AH3">
        <v>-5.8069142062389112E-2</v>
      </c>
      <c r="AI3">
        <v>-5.9152452750277362E-2</v>
      </c>
      <c r="AJ3">
        <v>-6.0200455909875661E-2</v>
      </c>
      <c r="AK3">
        <v>-6.1214239610818399E-2</v>
      </c>
    </row>
    <row r="4" spans="1:37" x14ac:dyDescent="0.25">
      <c r="A4" t="s">
        <v>58</v>
      </c>
      <c r="B4">
        <v>0</v>
      </c>
      <c r="C4">
        <v>-2.2091932614376475E-4</v>
      </c>
      <c r="D4">
        <v>-5.3862484523659049E-4</v>
      </c>
      <c r="E4">
        <v>-8.9262678798496253E-4</v>
      </c>
      <c r="F4">
        <v>-1.2721228141554519E-3</v>
      </c>
      <c r="G4">
        <v>-1.6738853648945451E-3</v>
      </c>
      <c r="H4">
        <v>-2.0939231569760963E-3</v>
      </c>
      <c r="I4">
        <v>-2.5275089355236702E-3</v>
      </c>
      <c r="J4">
        <v>-2.9702300442080443E-3</v>
      </c>
      <c r="K4">
        <v>-3.4185297925426461E-3</v>
      </c>
      <c r="L4">
        <v>-3.8699849320811275E-3</v>
      </c>
      <c r="M4">
        <v>-4.3229471096695171E-3</v>
      </c>
      <c r="N4">
        <v>-4.7763726755190028E-3</v>
      </c>
      <c r="O4">
        <v>-5.2294074735170781E-3</v>
      </c>
      <c r="P4">
        <v>-5.6813412944722863E-3</v>
      </c>
      <c r="Q4">
        <v>-6.1314760231190313E-3</v>
      </c>
      <c r="R4">
        <v>-6.5789496999202335E-3</v>
      </c>
      <c r="S4">
        <v>-7.022886042418186E-3</v>
      </c>
      <c r="T4">
        <v>-7.4622758619691254E-3</v>
      </c>
      <c r="U4">
        <v>-7.8961729761517496E-3</v>
      </c>
      <c r="V4">
        <v>-8.3235573466566848E-3</v>
      </c>
      <c r="W4">
        <v>-8.7434569723709998E-3</v>
      </c>
      <c r="X4">
        <v>-9.1549300777260534E-3</v>
      </c>
      <c r="Y4">
        <v>-9.5571297367813557E-3</v>
      </c>
      <c r="Z4">
        <v>-9.9492194071459927E-3</v>
      </c>
      <c r="AA4">
        <v>-1.0330500634014861E-2</v>
      </c>
      <c r="AB4">
        <v>-1.0700280710984611E-2</v>
      </c>
      <c r="AC4">
        <v>-1.1058013131104438E-2</v>
      </c>
      <c r="AD4">
        <v>-1.1403182817582014E-2</v>
      </c>
      <c r="AE4">
        <v>-1.1735365891940575E-2</v>
      </c>
      <c r="AF4">
        <v>-1.2054180279541526E-2</v>
      </c>
      <c r="AG4">
        <v>-1.2359387856242243E-2</v>
      </c>
      <c r="AH4">
        <v>-1.2650725615848124E-2</v>
      </c>
      <c r="AI4">
        <v>-1.2928052515581712E-2</v>
      </c>
      <c r="AJ4">
        <v>-1.3191257069922191E-2</v>
      </c>
      <c r="AK4">
        <v>-1.3440284353982701E-2</v>
      </c>
    </row>
    <row r="5" spans="1:37" x14ac:dyDescent="0.25">
      <c r="A5" t="s">
        <v>59</v>
      </c>
      <c r="B5">
        <v>0</v>
      </c>
      <c r="C5">
        <v>8.4507388864452082E-6</v>
      </c>
      <c r="D5">
        <v>2.9186005101600188E-5</v>
      </c>
      <c r="E5">
        <v>6.1057116895746333E-5</v>
      </c>
      <c r="F5">
        <v>1.0097404494757711E-4</v>
      </c>
      <c r="G5">
        <v>1.4587314682845687E-4</v>
      </c>
      <c r="H5">
        <v>1.9349515831823538E-4</v>
      </c>
      <c r="I5">
        <v>2.4249069763282449E-4</v>
      </c>
      <c r="J5">
        <v>2.9218177635126352E-4</v>
      </c>
      <c r="K5">
        <v>3.421937808001374E-4</v>
      </c>
      <c r="L5">
        <v>3.9226806987091578E-4</v>
      </c>
      <c r="M5">
        <v>4.4214315360058265E-4</v>
      </c>
      <c r="N5">
        <v>4.9144377860521615E-4</v>
      </c>
      <c r="O5">
        <v>5.3979787633107179E-4</v>
      </c>
      <c r="P5">
        <v>5.8670076694689044E-4</v>
      </c>
      <c r="Q5">
        <v>6.3167120432083834E-4</v>
      </c>
      <c r="R5">
        <v>6.7427730963132149E-4</v>
      </c>
      <c r="S5">
        <v>7.1404234958105661E-4</v>
      </c>
      <c r="T5">
        <v>7.5057788022636629E-4</v>
      </c>
      <c r="U5">
        <v>7.835665157163163E-4</v>
      </c>
      <c r="V5">
        <v>8.1269489395907613E-4</v>
      </c>
      <c r="W5">
        <v>8.3774183150531201E-4</v>
      </c>
      <c r="X5">
        <v>8.5853627525001031E-4</v>
      </c>
      <c r="Y5">
        <v>8.7495478804378024E-4</v>
      </c>
      <c r="Z5">
        <v>8.8691911670490953E-4</v>
      </c>
      <c r="AA5">
        <v>8.9440583763700232E-4</v>
      </c>
      <c r="AB5">
        <v>8.974315363508012E-4</v>
      </c>
      <c r="AC5">
        <v>8.9602716986103559E-4</v>
      </c>
      <c r="AD5">
        <v>8.902952575606804E-4</v>
      </c>
      <c r="AE5">
        <v>8.8033706380219456E-4</v>
      </c>
      <c r="AF5">
        <v>8.6629792326320398E-4</v>
      </c>
      <c r="AG5">
        <v>8.4835346212397411E-4</v>
      </c>
      <c r="AH5">
        <v>8.2666345122550666E-4</v>
      </c>
      <c r="AI5">
        <v>8.0143822906997286E-4</v>
      </c>
      <c r="AJ5">
        <v>7.7287073447784849E-4</v>
      </c>
      <c r="AK5">
        <v>7.4121217994438382E-4</v>
      </c>
    </row>
    <row r="6" spans="1:37" x14ac:dyDescent="0.25">
      <c r="A6" t="s">
        <v>60</v>
      </c>
      <c r="B6">
        <v>0</v>
      </c>
      <c r="C6">
        <v>-4.4450190375133758E-4</v>
      </c>
      <c r="D6">
        <v>-9.1049133374987434E-4</v>
      </c>
      <c r="E6">
        <v>-1.3720162389097013E-3</v>
      </c>
      <c r="F6">
        <v>-1.8372419430257025E-3</v>
      </c>
      <c r="G6">
        <v>-2.3041743634766298E-3</v>
      </c>
      <c r="H6">
        <v>-2.7689522377527531E-3</v>
      </c>
      <c r="I6">
        <v>-3.2283651597686536E-3</v>
      </c>
      <c r="J6">
        <v>-3.6802671652291785E-3</v>
      </c>
      <c r="K6">
        <v>-4.1234376431331654E-3</v>
      </c>
      <c r="L6">
        <v>-4.5573544891319706E-3</v>
      </c>
      <c r="M6">
        <v>-4.9818195307138602E-3</v>
      </c>
      <c r="N6">
        <v>-5.3967944982691307E-3</v>
      </c>
      <c r="O6">
        <v>-5.8021949774889059E-3</v>
      </c>
      <c r="P6">
        <v>-6.1979191968597469E-3</v>
      </c>
      <c r="Q6">
        <v>-6.5837720983008552E-3</v>
      </c>
      <c r="R6">
        <v>-6.9595598481964061E-3</v>
      </c>
      <c r="S6">
        <v>-7.3249644929940239E-3</v>
      </c>
      <c r="T6">
        <v>-7.679712858432719E-3</v>
      </c>
      <c r="U6">
        <v>-8.0235622460289591E-3</v>
      </c>
      <c r="V6">
        <v>-8.3562748970145151E-3</v>
      </c>
      <c r="W6">
        <v>-8.6777021563122503E-3</v>
      </c>
      <c r="X6">
        <v>-8.9876730596905041E-3</v>
      </c>
      <c r="Y6">
        <v>-9.286171862432635E-3</v>
      </c>
      <c r="Z6">
        <v>-9.5731556343126023E-3</v>
      </c>
      <c r="AA6">
        <v>-9.848670595213882E-3</v>
      </c>
      <c r="AB6">
        <v>-1.0112824573016432E-2</v>
      </c>
      <c r="AC6">
        <v>-1.0365761170116894E-2</v>
      </c>
      <c r="AD6">
        <v>-1.0607657728145536E-2</v>
      </c>
      <c r="AE6">
        <v>-1.0838734315898879E-2</v>
      </c>
      <c r="AF6">
        <v>-1.1059240379718283E-2</v>
      </c>
      <c r="AG6">
        <v>-1.1269452923012846E-2</v>
      </c>
      <c r="AH6">
        <v>-1.1469685333986845E-2</v>
      </c>
      <c r="AI6">
        <v>-1.1660232790944303E-2</v>
      </c>
      <c r="AJ6">
        <v>-1.1841445404259243E-2</v>
      </c>
      <c r="AK6">
        <v>-1.2013653275333436E-2</v>
      </c>
    </row>
    <row r="7" spans="1:37" x14ac:dyDescent="0.25">
      <c r="A7" t="s">
        <v>61</v>
      </c>
      <c r="B7">
        <v>0</v>
      </c>
      <c r="C7">
        <v>-3.6563475539597157E-3</v>
      </c>
      <c r="D7">
        <v>-5.9145642504199181E-3</v>
      </c>
      <c r="E7">
        <v>-8.1266473602736866E-3</v>
      </c>
      <c r="F7">
        <v>-1.037799163633446E-2</v>
      </c>
      <c r="G7">
        <v>-1.2633200797018684E-2</v>
      </c>
      <c r="H7">
        <v>-1.487257965074873E-2</v>
      </c>
      <c r="I7">
        <v>-1.7084277560064365E-2</v>
      </c>
      <c r="J7">
        <v>-1.9260631917139559E-2</v>
      </c>
      <c r="K7">
        <v>-2.1397125052691202E-2</v>
      </c>
      <c r="L7">
        <v>-2.34907451721722E-2</v>
      </c>
      <c r="M7">
        <v>-2.5539955095521538E-2</v>
      </c>
      <c r="N7">
        <v>-2.7543562570842006E-2</v>
      </c>
      <c r="O7">
        <v>-2.9500788074521278E-2</v>
      </c>
      <c r="P7">
        <v>-3.1411111925683244E-2</v>
      </c>
      <c r="Q7">
        <v>-3.3274388690751611E-2</v>
      </c>
      <c r="R7">
        <v>-3.5090153002503843E-2</v>
      </c>
      <c r="S7">
        <v>-3.6858726048694113E-2</v>
      </c>
      <c r="T7">
        <v>-3.857982659957182E-2</v>
      </c>
      <c r="U7">
        <v>-4.0253945003154712E-2</v>
      </c>
      <c r="V7">
        <v>-4.188123080800521E-2</v>
      </c>
      <c r="W7">
        <v>-4.346221626460034E-2</v>
      </c>
      <c r="X7">
        <v>-4.4997449512040877E-2</v>
      </c>
      <c r="Y7">
        <v>-4.6487520001969873E-2</v>
      </c>
      <c r="Z7">
        <v>-4.7933074691763888E-2</v>
      </c>
      <c r="AA7">
        <v>-4.9334895515784627E-2</v>
      </c>
      <c r="AB7">
        <v>-5.0693886557529044E-2</v>
      </c>
      <c r="AC7">
        <v>-5.2010842425187498E-2</v>
      </c>
      <c r="AD7">
        <v>-5.3286652606321372E-2</v>
      </c>
      <c r="AE7">
        <v>-5.4522345193586119E-2</v>
      </c>
      <c r="AF7">
        <v>-5.5718922152558914E-2</v>
      </c>
      <c r="AG7">
        <v>-5.6877277527700443E-2</v>
      </c>
      <c r="AH7">
        <v>-5.7998436753381455E-2</v>
      </c>
      <c r="AI7">
        <v>-5.9083331223896973E-2</v>
      </c>
      <c r="AJ7">
        <v>-6.0133054485100867E-2</v>
      </c>
      <c r="AK7">
        <v>-6.114863538695392E-2</v>
      </c>
    </row>
    <row r="8" spans="1:37" x14ac:dyDescent="0.25">
      <c r="A8" t="s">
        <v>62</v>
      </c>
      <c r="B8">
        <v>0</v>
      </c>
      <c r="C8">
        <v>-9.8995000000212663E-4</v>
      </c>
      <c r="D8">
        <v>-7.5003999999989635E-4</v>
      </c>
      <c r="E8">
        <v>-5.257800000019186E-4</v>
      </c>
      <c r="F8">
        <v>-3.7006000000172623E-4</v>
      </c>
      <c r="G8">
        <v>-2.5463999999975062E-4</v>
      </c>
      <c r="H8">
        <v>-1.676000000006006E-4</v>
      </c>
      <c r="I8">
        <v>-1.0208000000011541E-4</v>
      </c>
      <c r="J8">
        <v>-5.3199999999753445E-5</v>
      </c>
      <c r="K8">
        <v>-1.7190000001221506E-5</v>
      </c>
      <c r="L8">
        <v>8.9999999980383549E-6</v>
      </c>
      <c r="M8">
        <v>2.7789999998417692E-5</v>
      </c>
      <c r="N8">
        <v>4.1139999998329735E-5</v>
      </c>
      <c r="O8">
        <v>5.0549999999760509E-5</v>
      </c>
      <c r="P8">
        <v>5.7139999998234714E-5</v>
      </c>
      <c r="Q8">
        <v>6.1729999997761631E-5</v>
      </c>
      <c r="R8">
        <v>6.4899999999146196E-5</v>
      </c>
      <c r="S8">
        <v>6.7060000000229714E-5</v>
      </c>
      <c r="T8">
        <v>6.8479999998372065E-5</v>
      </c>
      <c r="U8">
        <v>6.9349999998191691E-5</v>
      </c>
      <c r="V8">
        <v>6.9810000000170014E-5</v>
      </c>
      <c r="W8">
        <v>6.9929999998996628E-5</v>
      </c>
      <c r="X8">
        <v>6.9779999997687803E-5</v>
      </c>
      <c r="Y8">
        <v>6.9399999999553152E-5</v>
      </c>
      <c r="Z8">
        <v>6.882999999957562E-5</v>
      </c>
      <c r="AA8">
        <v>6.8089999999410011E-5</v>
      </c>
      <c r="AB8">
        <v>6.7209999998762981E-5</v>
      </c>
      <c r="AC8">
        <v>6.6199999998461934E-5</v>
      </c>
      <c r="AD8">
        <v>6.5089999998213521E-5</v>
      </c>
      <c r="AE8">
        <v>6.3889999998845148E-5</v>
      </c>
      <c r="AF8">
        <v>6.2609999998408661E-5</v>
      </c>
      <c r="AG8">
        <v>6.127999999938627E-5</v>
      </c>
      <c r="AH8">
        <v>5.9889999998175014E-5</v>
      </c>
      <c r="AI8">
        <v>5.8470000000032663E-5</v>
      </c>
      <c r="AJ8">
        <v>5.7030000000235503E-5</v>
      </c>
      <c r="AK8">
        <v>5.5569999998783537E-5</v>
      </c>
    </row>
    <row r="9" spans="1:37" x14ac:dyDescent="0.25">
      <c r="A9" t="s">
        <v>63</v>
      </c>
      <c r="B9">
        <v>0</v>
      </c>
      <c r="C9">
        <v>-5.5392156872446918E-5</v>
      </c>
      <c r="D9">
        <v>-1.4984621299340972E-4</v>
      </c>
      <c r="E9">
        <v>-2.5706553284932099E-4</v>
      </c>
      <c r="F9">
        <v>-3.6223979120730831E-4</v>
      </c>
      <c r="G9">
        <v>-4.6029239723077708E-4</v>
      </c>
      <c r="H9">
        <v>-5.5222940222865446E-4</v>
      </c>
      <c r="I9">
        <v>-6.4047112320331223E-4</v>
      </c>
      <c r="J9">
        <v>-7.2725914467275388E-4</v>
      </c>
      <c r="K9">
        <v>-8.1357714475371878E-4</v>
      </c>
      <c r="L9">
        <v>-8.9967597973750202E-4</v>
      </c>
      <c r="M9">
        <v>-9.8482009088796119E-4</v>
      </c>
      <c r="N9">
        <v>-1.0679351566400541E-3</v>
      </c>
      <c r="O9">
        <v>-1.1480306025157816E-3</v>
      </c>
      <c r="P9">
        <v>-1.223892376345237E-3</v>
      </c>
      <c r="Q9">
        <v>-1.2945545634024391E-3</v>
      </c>
      <c r="R9">
        <v>-1.3592798874806356E-3</v>
      </c>
      <c r="S9">
        <v>-1.4171841881349678E-3</v>
      </c>
      <c r="T9">
        <v>-1.468024160022896E-3</v>
      </c>
      <c r="U9">
        <v>-1.5111773171372356E-3</v>
      </c>
      <c r="V9">
        <v>-1.5465554195404074E-3</v>
      </c>
      <c r="W9">
        <v>-1.5738952097721359E-3</v>
      </c>
      <c r="X9">
        <v>-1.5930998606417113E-3</v>
      </c>
      <c r="Y9">
        <v>-1.6042242241831595E-3</v>
      </c>
      <c r="Z9">
        <v>-1.6073987343934171E-3</v>
      </c>
      <c r="AA9">
        <v>-1.6027004704377568E-3</v>
      </c>
      <c r="AB9">
        <v>-1.5902779921805887E-3</v>
      </c>
      <c r="AC9">
        <v>-1.570461794697664E-3</v>
      </c>
      <c r="AD9">
        <v>-1.5435167352584322E-3</v>
      </c>
      <c r="AE9">
        <v>-1.5097604050606783E-3</v>
      </c>
      <c r="AF9">
        <v>-1.469447085278297E-3</v>
      </c>
      <c r="AG9">
        <v>-1.4230439030815667E-3</v>
      </c>
      <c r="AH9">
        <v>-1.3709442030496177E-3</v>
      </c>
      <c r="AI9">
        <v>-1.3135775405292982E-3</v>
      </c>
      <c r="AJ9">
        <v>-1.2512520987550957E-3</v>
      </c>
      <c r="AK9">
        <v>-1.1844154081508407E-3</v>
      </c>
    </row>
    <row r="10" spans="1:37" x14ac:dyDescent="0.25">
      <c r="A10" t="s">
        <v>64</v>
      </c>
      <c r="B10">
        <v>0</v>
      </c>
      <c r="C10">
        <v>-1.3333333326315255E-5</v>
      </c>
      <c r="D10">
        <v>-5.2864282962250542E-5</v>
      </c>
      <c r="E10">
        <v>-1.1543448588113847E-4</v>
      </c>
      <c r="F10">
        <v>-1.9437707745595389E-4</v>
      </c>
      <c r="G10">
        <v>-2.8430890101072137E-4</v>
      </c>
      <c r="H10">
        <v>-3.8102851984689323E-4</v>
      </c>
      <c r="I10">
        <v>-4.818550587093462E-4</v>
      </c>
      <c r="J10">
        <v>-5.8455555472791687E-4</v>
      </c>
      <c r="K10">
        <v>-6.8739445010512767E-4</v>
      </c>
      <c r="L10">
        <v>-7.8884692451541838E-4</v>
      </c>
      <c r="M10">
        <v>-8.8782596843195449E-4</v>
      </c>
      <c r="N10">
        <v>-9.8356638610352931E-4</v>
      </c>
      <c r="O10">
        <v>-1.0749790280928373E-3</v>
      </c>
      <c r="P10">
        <v>-1.1614434743623114E-3</v>
      </c>
      <c r="Q10">
        <v>-1.2423206279033039E-3</v>
      </c>
      <c r="R10">
        <v>-1.3171028748981684E-3</v>
      </c>
      <c r="S10">
        <v>-1.3852611216114141E-3</v>
      </c>
      <c r="T10">
        <v>-1.4462492034850172E-3</v>
      </c>
      <c r="U10">
        <v>-1.4996452793569759E-3</v>
      </c>
      <c r="V10">
        <v>-1.5451421797485487E-3</v>
      </c>
      <c r="W10">
        <v>-1.5824722953805548E-3</v>
      </c>
      <c r="X10">
        <v>-1.6114700892466693E-3</v>
      </c>
      <c r="Y10">
        <v>-1.631936837764858E-3</v>
      </c>
      <c r="Z10">
        <v>-1.6439559578751428E-3</v>
      </c>
      <c r="AA10">
        <v>-1.6474400363342134E-3</v>
      </c>
      <c r="AB10">
        <v>-1.6426259375035279E-3</v>
      </c>
      <c r="AC10">
        <v>-1.6295752749195813E-3</v>
      </c>
      <c r="AD10">
        <v>-1.6086508095147778E-3</v>
      </c>
      <c r="AE10">
        <v>-1.5800368209140103E-3</v>
      </c>
      <c r="AF10">
        <v>-1.5440318623882732E-3</v>
      </c>
      <c r="AG10">
        <v>-1.5010915718871587E-3</v>
      </c>
      <c r="AH10">
        <v>-1.4515474018539365E-3</v>
      </c>
      <c r="AI10">
        <v>-1.3958257025770138E-3</v>
      </c>
      <c r="AJ10">
        <v>-1.3343356876083234E-3</v>
      </c>
      <c r="AK10">
        <v>-1.2675700002851009E-3</v>
      </c>
    </row>
    <row r="11" spans="1:37" x14ac:dyDescent="0.25">
      <c r="A11" t="s">
        <v>65</v>
      </c>
      <c r="B11">
        <v>0</v>
      </c>
      <c r="C11">
        <v>9.8039221185786118E-8</v>
      </c>
      <c r="D11">
        <v>-2.5374855805448959E-5</v>
      </c>
      <c r="E11">
        <v>-8.0757024001343325E-5</v>
      </c>
      <c r="F11">
        <v>-1.6167294940583332E-4</v>
      </c>
      <c r="G11">
        <v>-2.6157505769175415E-4</v>
      </c>
      <c r="H11">
        <v>-3.7410234307033718E-4</v>
      </c>
      <c r="I11">
        <v>-4.9404290077825763E-4</v>
      </c>
      <c r="J11">
        <v>-6.1715888689528597E-4</v>
      </c>
      <c r="K11">
        <v>-7.4052840943750198E-4</v>
      </c>
      <c r="L11">
        <v>-8.6193995797456679E-4</v>
      </c>
      <c r="M11">
        <v>-9.7991408556374893E-4</v>
      </c>
      <c r="N11">
        <v>-1.093403485341593E-3</v>
      </c>
      <c r="O11">
        <v>-1.2016017555516179E-3</v>
      </c>
      <c r="P11">
        <v>-1.3037724038822418E-3</v>
      </c>
      <c r="Q11">
        <v>-1.3995425436563735E-3</v>
      </c>
      <c r="R11">
        <v>-1.4881419518442129E-3</v>
      </c>
      <c r="S11">
        <v>-1.5690865650896946E-3</v>
      </c>
      <c r="T11">
        <v>-1.642083780473147E-3</v>
      </c>
      <c r="U11">
        <v>-1.7063295809083279E-3</v>
      </c>
      <c r="V11">
        <v>-1.7615697603279301E-3</v>
      </c>
      <c r="W11">
        <v>-1.8075218263247095E-3</v>
      </c>
      <c r="X11">
        <v>-1.8438146708210645E-3</v>
      </c>
      <c r="Y11">
        <v>-1.8702526315084178E-3</v>
      </c>
      <c r="Z11">
        <v>-1.8869247152664137E-3</v>
      </c>
      <c r="AA11">
        <v>-1.8936905079369737E-3</v>
      </c>
      <c r="AB11">
        <v>-1.890740856480555E-3</v>
      </c>
      <c r="AC11">
        <v>-1.8781565401138067E-3</v>
      </c>
      <c r="AD11">
        <v>-1.8563785540659516E-3</v>
      </c>
      <c r="AE11">
        <v>-1.8254974753273423E-3</v>
      </c>
      <c r="AF11">
        <v>-1.7858941188553246E-3</v>
      </c>
      <c r="AG11">
        <v>-1.7381573065300415E-3</v>
      </c>
      <c r="AH11">
        <v>-1.6825851422153093E-3</v>
      </c>
      <c r="AI11">
        <v>-1.6196281026004122E-3</v>
      </c>
      <c r="AJ11">
        <v>-1.54987359051173E-3</v>
      </c>
      <c r="AK11">
        <v>-1.4738313908635448E-3</v>
      </c>
    </row>
    <row r="12" spans="1:37" x14ac:dyDescent="0.25">
      <c r="A12" t="s">
        <v>66</v>
      </c>
      <c r="B12">
        <v>0</v>
      </c>
      <c r="C12">
        <v>-2.7352941178726553E-5</v>
      </c>
      <c r="D12">
        <v>-8.1699346399233264E-5</v>
      </c>
      <c r="E12">
        <v>-1.5161966362420287E-4</v>
      </c>
      <c r="F12">
        <v>-2.28466973850594E-4</v>
      </c>
      <c r="G12">
        <v>-3.0794847512005674E-4</v>
      </c>
      <c r="H12">
        <v>-3.8830988516869169E-4</v>
      </c>
      <c r="I12">
        <v>-4.6914488011084998E-4</v>
      </c>
      <c r="J12">
        <v>-5.5058663800400254E-4</v>
      </c>
      <c r="K12">
        <v>-6.3183390105470139E-4</v>
      </c>
      <c r="L12">
        <v>-7.1255453270024915E-4</v>
      </c>
      <c r="M12">
        <v>-7.9179696160780466E-4</v>
      </c>
      <c r="N12">
        <v>-8.6884062987513389E-4</v>
      </c>
      <c r="O12">
        <v>-9.4279046719547566E-4</v>
      </c>
      <c r="P12">
        <v>-1.0128241821560913E-3</v>
      </c>
      <c r="Q12">
        <v>-1.0783372770939437E-3</v>
      </c>
      <c r="R12">
        <v>-1.1386336506546968E-3</v>
      </c>
      <c r="S12">
        <v>-1.1932942249437417E-3</v>
      </c>
      <c r="T12">
        <v>-1.2418026670735216E-3</v>
      </c>
      <c r="U12">
        <v>-1.2839000926523347E-3</v>
      </c>
      <c r="V12">
        <v>-1.3192930005012649E-3</v>
      </c>
      <c r="W12">
        <v>-1.3476580823623685E-3</v>
      </c>
      <c r="X12">
        <v>-1.3690348187322954E-3</v>
      </c>
      <c r="Y12">
        <v>-1.3832208869746232E-3</v>
      </c>
      <c r="Z12">
        <v>-1.3903557630201568E-3</v>
      </c>
      <c r="AA12">
        <v>-1.390461821404454E-3</v>
      </c>
      <c r="AB12">
        <v>-1.3836948335010923E-3</v>
      </c>
      <c r="AC12">
        <v>-1.3701555619083372E-3</v>
      </c>
      <c r="AD12">
        <v>-1.3500673867183899E-3</v>
      </c>
      <c r="AE12">
        <v>-1.3238770326773341E-3</v>
      </c>
      <c r="AF12">
        <v>-1.2915698448412449E-3</v>
      </c>
      <c r="AG12">
        <v>-1.2536880392155503E-3</v>
      </c>
      <c r="AH12">
        <v>-1.2104276287172588E-3</v>
      </c>
      <c r="AI12">
        <v>-1.1622430032831588E-3</v>
      </c>
      <c r="AJ12">
        <v>-1.1094132658873157E-3</v>
      </c>
      <c r="AK12">
        <v>-1.052308112658995E-3</v>
      </c>
    </row>
    <row r="13" spans="1:37" x14ac:dyDescent="0.25">
      <c r="A13" t="s">
        <v>67</v>
      </c>
      <c r="B13">
        <v>0</v>
      </c>
      <c r="C13">
        <v>-4.6960784327865213E-5</v>
      </c>
      <c r="D13">
        <v>-1.2918108419635033E-4</v>
      </c>
      <c r="E13">
        <v>-2.2578043114007684E-4</v>
      </c>
      <c r="F13">
        <v>-3.2362305244504341E-4</v>
      </c>
      <c r="G13">
        <v>-4.1772304920639769E-4</v>
      </c>
      <c r="H13">
        <v>-5.0765323886814429E-4</v>
      </c>
      <c r="I13">
        <v>-5.9467965781712095E-4</v>
      </c>
      <c r="J13">
        <v>-6.8023182527854331E-4</v>
      </c>
      <c r="K13">
        <v>-7.6487798763569259E-4</v>
      </c>
      <c r="L13">
        <v>-8.4848624586353338E-4</v>
      </c>
      <c r="M13">
        <v>-9.3077361469351416E-4</v>
      </c>
      <c r="N13">
        <v>-1.0108482499493476E-3</v>
      </c>
      <c r="O13">
        <v>-1.0876567614892529E-3</v>
      </c>
      <c r="P13">
        <v>-1.1602308743308143E-3</v>
      </c>
      <c r="Q13">
        <v>-1.2276832377478009E-3</v>
      </c>
      <c r="R13">
        <v>-1.2894219340031654E-3</v>
      </c>
      <c r="S13">
        <v>-1.3446966880881206E-3</v>
      </c>
      <c r="T13">
        <v>-1.3931071069839263E-3</v>
      </c>
      <c r="U13">
        <v>-1.4342284280099982E-3</v>
      </c>
      <c r="V13">
        <v>-1.4677504764804006E-3</v>
      </c>
      <c r="W13">
        <v>-1.4936664705089697E-3</v>
      </c>
      <c r="X13">
        <v>-1.511727509972971E-3</v>
      </c>
      <c r="Y13">
        <v>-1.5221010328803075E-3</v>
      </c>
      <c r="Z13">
        <v>-1.5247097765125339E-3</v>
      </c>
      <c r="AA13">
        <v>-1.5197433189895193E-3</v>
      </c>
      <c r="AB13">
        <v>-1.5073937454146424E-3</v>
      </c>
      <c r="AC13">
        <v>-1.4879138327206221E-3</v>
      </c>
      <c r="AD13">
        <v>-1.4614960491377005E-3</v>
      </c>
      <c r="AE13">
        <v>-1.4285032992278346E-3</v>
      </c>
      <c r="AF13">
        <v>-1.3892863914288789E-3</v>
      </c>
      <c r="AG13">
        <v>-1.3440761161276349E-3</v>
      </c>
      <c r="AH13">
        <v>-1.2934186773949641E-3</v>
      </c>
      <c r="AI13">
        <v>-1.2376241461109494E-3</v>
      </c>
      <c r="AJ13">
        <v>-1.1770430006552424E-3</v>
      </c>
      <c r="AK13">
        <v>-1.1121614180042982E-3</v>
      </c>
    </row>
    <row r="14" spans="1:37" x14ac:dyDescent="0.25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A15" t="s">
        <v>69</v>
      </c>
      <c r="B15">
        <v>0</v>
      </c>
      <c r="C15">
        <v>3.0586763277717921E-5</v>
      </c>
      <c r="D15">
        <v>6.2885830831582723E-5</v>
      </c>
      <c r="E15">
        <v>7.7382156971061988E-5</v>
      </c>
      <c r="F15">
        <v>6.8809347930631759E-5</v>
      </c>
      <c r="G15">
        <v>4.0831167402721746E-5</v>
      </c>
      <c r="H15">
        <v>1.2207228561322836E-7</v>
      </c>
      <c r="I15">
        <v>-4.7444486594994117E-5</v>
      </c>
      <c r="J15">
        <v>-9.8037863272004699E-5</v>
      </c>
      <c r="K15">
        <v>-1.4958751934912584E-4</v>
      </c>
      <c r="L15">
        <v>-2.0121805354156308E-4</v>
      </c>
      <c r="M15">
        <v>-2.5256697205877643E-4</v>
      </c>
      <c r="N15">
        <v>-3.0334197975712129E-4</v>
      </c>
      <c r="O15">
        <v>-3.5309749893963627E-4</v>
      </c>
      <c r="P15">
        <v>-4.0117782609261354E-4</v>
      </c>
      <c r="Q15">
        <v>-4.4675046293463083E-4</v>
      </c>
      <c r="R15">
        <v>-4.8892807397171723E-4</v>
      </c>
      <c r="S15">
        <v>-5.2678316790899515E-4</v>
      </c>
      <c r="T15">
        <v>-5.5943336751962391E-4</v>
      </c>
      <c r="U15">
        <v>-5.8611308132450191E-4</v>
      </c>
      <c r="V15">
        <v>-6.0616488126719048E-4</v>
      </c>
      <c r="W15">
        <v>-6.1908424211498669E-4</v>
      </c>
      <c r="X15">
        <v>-6.2444019059970657E-4</v>
      </c>
      <c r="Y15">
        <v>-6.2200759541886086E-4</v>
      </c>
      <c r="Z15">
        <v>-6.1163389185603378E-4</v>
      </c>
      <c r="AA15">
        <v>-5.932676135245174E-4</v>
      </c>
      <c r="AB15">
        <v>-5.6693558819764789E-4</v>
      </c>
      <c r="AC15">
        <v>-5.3281190562914915E-4</v>
      </c>
      <c r="AD15">
        <v>-4.9107980627516312E-4</v>
      </c>
      <c r="AE15">
        <v>-4.4200434392571708E-4</v>
      </c>
      <c r="AF15">
        <v>-3.8592116462510262E-4</v>
      </c>
      <c r="AG15">
        <v>-3.2324602753375231E-4</v>
      </c>
      <c r="AH15">
        <v>-2.5417360574042647E-4</v>
      </c>
      <c r="AI15">
        <v>-1.7930616691419488E-4</v>
      </c>
      <c r="AJ15">
        <v>-9.9113972196196443E-5</v>
      </c>
      <c r="AK15">
        <v>-1.3871285098332464E-5</v>
      </c>
    </row>
    <row r="16" spans="1:37" x14ac:dyDescent="0.25">
      <c r="A16" t="s">
        <v>70</v>
      </c>
      <c r="B16">
        <v>0</v>
      </c>
      <c r="C16">
        <v>3.3538179611269925E-5</v>
      </c>
      <c r="D16">
        <v>9.5852217452119248E-5</v>
      </c>
      <c r="E16">
        <v>1.7093556614611316E-4</v>
      </c>
      <c r="F16">
        <v>2.4865142769225912E-4</v>
      </c>
      <c r="G16">
        <v>3.2589784728642712E-4</v>
      </c>
      <c r="H16">
        <v>4.0286678986145574E-4</v>
      </c>
      <c r="I16">
        <v>4.8017253366783308E-4</v>
      </c>
      <c r="J16">
        <v>5.5746348373020282E-4</v>
      </c>
      <c r="K16">
        <v>6.3387792101909923E-4</v>
      </c>
      <c r="L16">
        <v>7.0809530672288901E-4</v>
      </c>
      <c r="M16">
        <v>7.790203496949033E-4</v>
      </c>
      <c r="N16">
        <v>8.4591143727497098E-4</v>
      </c>
      <c r="O16">
        <v>9.0841987983036887E-4</v>
      </c>
      <c r="P16">
        <v>9.6647124054882738E-4</v>
      </c>
      <c r="Q16">
        <v>1.0205264447282758E-3</v>
      </c>
      <c r="R16">
        <v>1.0707191465009203E-3</v>
      </c>
      <c r="S16">
        <v>1.1174990938611629E-3</v>
      </c>
      <c r="T16">
        <v>1.1614236244961162E-3</v>
      </c>
      <c r="U16">
        <v>1.202480543383011E-3</v>
      </c>
      <c r="V16">
        <v>1.2410751236258122E-3</v>
      </c>
      <c r="W16">
        <v>1.2774321922259801E-3</v>
      </c>
      <c r="X16">
        <v>1.3115911931649293E-3</v>
      </c>
      <c r="Y16">
        <v>1.3435510215265012E-3</v>
      </c>
      <c r="Z16">
        <v>1.3737289512372186E-3</v>
      </c>
      <c r="AA16">
        <v>1.4018966982609626E-3</v>
      </c>
      <c r="AB16">
        <v>1.4280925672016664E-3</v>
      </c>
      <c r="AC16">
        <v>1.4524853019004524E-3</v>
      </c>
      <c r="AD16">
        <v>1.475215257440432E-3</v>
      </c>
      <c r="AE16">
        <v>1.4960663418772668E-3</v>
      </c>
      <c r="AF16">
        <v>1.5151882658548388E-3</v>
      </c>
      <c r="AG16">
        <v>1.5327705410461689E-3</v>
      </c>
      <c r="AH16">
        <v>1.5486433501132879E-3</v>
      </c>
      <c r="AI16">
        <v>1.5628789202359883E-3</v>
      </c>
      <c r="AJ16">
        <v>1.5756939807154424E-3</v>
      </c>
      <c r="AK16">
        <v>1.5870967129627545E-3</v>
      </c>
    </row>
    <row r="17" spans="1:37" x14ac:dyDescent="0.25">
      <c r="A17" t="s">
        <v>71</v>
      </c>
      <c r="B17">
        <v>0</v>
      </c>
      <c r="C17">
        <v>1.0050000000774162E-2</v>
      </c>
      <c r="D17">
        <v>2.0179999999527354E-2</v>
      </c>
      <c r="E17">
        <v>3.0439999998634448E-2</v>
      </c>
      <c r="F17">
        <v>3.9949999998498242E-2</v>
      </c>
      <c r="G17">
        <v>4.8430000002554152E-2</v>
      </c>
      <c r="H17">
        <v>5.603999999948428E-2</v>
      </c>
      <c r="I17">
        <v>6.3070000000152504E-2</v>
      </c>
      <c r="J17">
        <v>6.9770000001881272E-2</v>
      </c>
      <c r="K17">
        <v>7.6290000000881264E-2</v>
      </c>
      <c r="L17">
        <v>8.2699999999022111E-2</v>
      </c>
      <c r="M17">
        <v>8.8999999999941792E-2</v>
      </c>
      <c r="N17">
        <v>9.5190000000002328E-2</v>
      </c>
      <c r="O17">
        <v>0.10120000000097207</v>
      </c>
      <c r="P17">
        <v>0.10703999999896041</v>
      </c>
      <c r="Q17">
        <v>0.11268000000200118</v>
      </c>
      <c r="R17">
        <v>0.11810999999943306</v>
      </c>
      <c r="S17">
        <v>0.1233700000011595</v>
      </c>
      <c r="T17">
        <v>0.12845000000015716</v>
      </c>
      <c r="U17">
        <v>0.13337999999930616</v>
      </c>
      <c r="V17">
        <v>0.13816999999835389</v>
      </c>
      <c r="W17">
        <v>0.14283000000068569</v>
      </c>
      <c r="X17">
        <v>0.14738999999826774</v>
      </c>
      <c r="Y17">
        <v>0.15185000000201399</v>
      </c>
      <c r="Z17">
        <v>0.15623000000050524</v>
      </c>
      <c r="AA17">
        <v>0.16054000000076485</v>
      </c>
      <c r="AB17">
        <v>0.1647899999989022</v>
      </c>
      <c r="AC17">
        <v>0.16897999999855529</v>
      </c>
      <c r="AD17">
        <v>0.17313000000285683</v>
      </c>
      <c r="AE17">
        <v>0.17723999999725493</v>
      </c>
      <c r="AF17">
        <v>0.18130999999993946</v>
      </c>
      <c r="AG17">
        <v>0.18533000000024913</v>
      </c>
      <c r="AH17">
        <v>0.18932000000131666</v>
      </c>
      <c r="AI17">
        <v>0.19327999999950407</v>
      </c>
      <c r="AJ17">
        <v>0.19719999999870197</v>
      </c>
      <c r="AK17">
        <v>0.20109000000229571</v>
      </c>
    </row>
    <row r="18" spans="1:37" x14ac:dyDescent="0.25">
      <c r="A18" t="s">
        <v>72</v>
      </c>
      <c r="B18">
        <v>0</v>
      </c>
      <c r="C18">
        <v>-2.7479999999135973E-5</v>
      </c>
      <c r="D18">
        <v>-5.282999999967064E-5</v>
      </c>
      <c r="E18">
        <v>-7.7469999999746353E-5</v>
      </c>
      <c r="F18">
        <v>-9.9519999999242437E-5</v>
      </c>
      <c r="G18">
        <v>-1.1863999999917052E-4</v>
      </c>
      <c r="H18">
        <v>-1.3552999999916215E-4</v>
      </c>
      <c r="I18">
        <v>-1.5105999999903696E-4</v>
      </c>
      <c r="J18">
        <v>-1.658799999998406E-4</v>
      </c>
      <c r="K18">
        <v>-1.8031999999973403E-4</v>
      </c>
      <c r="L18">
        <v>-1.9449999999893164E-4</v>
      </c>
      <c r="M18">
        <v>-2.0839999999994197E-4</v>
      </c>
      <c r="N18">
        <v>-2.2192999999948171E-4</v>
      </c>
      <c r="O18">
        <v>-2.3502000000008572E-4</v>
      </c>
      <c r="P18">
        <v>-2.4760999999956512E-4</v>
      </c>
      <c r="Q18">
        <v>-2.5968999999986808E-4</v>
      </c>
      <c r="R18">
        <v>-2.7125999999960682E-4</v>
      </c>
      <c r="S18">
        <v>-2.8234999999987576E-4</v>
      </c>
      <c r="T18">
        <v>-2.9298999999899378E-4</v>
      </c>
      <c r="U18">
        <v>-3.0323999999914975E-4</v>
      </c>
      <c r="V18">
        <v>-3.1311999999922291E-4</v>
      </c>
      <c r="W18">
        <v>-3.2269000000001435E-4</v>
      </c>
      <c r="X18">
        <v>-3.3198999999928258E-4</v>
      </c>
      <c r="Y18">
        <v>-3.4102999999924277E-4</v>
      </c>
      <c r="Z18">
        <v>-3.4985999999986861E-4</v>
      </c>
      <c r="AA18">
        <v>-3.5850000000003934E-4</v>
      </c>
      <c r="AB18">
        <v>-3.669599999991946E-4</v>
      </c>
      <c r="AC18">
        <v>-3.7525999999898918E-4</v>
      </c>
      <c r="AD18">
        <v>-3.8341999999969012E-4</v>
      </c>
      <c r="AE18">
        <v>-3.9143999999990964E-4</v>
      </c>
      <c r="AF18">
        <v>-3.9932999999908736E-4</v>
      </c>
      <c r="AG18">
        <v>-4.0710999999887809E-4</v>
      </c>
      <c r="AH18">
        <v>-4.1475999999901481E-4</v>
      </c>
      <c r="AI18">
        <v>-4.2229999999976453E-4</v>
      </c>
      <c r="AJ18">
        <v>-4.2971999999891208E-4</v>
      </c>
      <c r="AK18">
        <v>-4.3701999999923302E-4</v>
      </c>
    </row>
    <row r="19" spans="1:37" x14ac:dyDescent="0.25">
      <c r="A19" t="s">
        <v>73</v>
      </c>
      <c r="B19">
        <v>0</v>
      </c>
      <c r="C19">
        <v>1.2116000000002985E-4</v>
      </c>
      <c r="D19">
        <v>2.4099999999995653E-4</v>
      </c>
      <c r="E19">
        <v>3.582599999999575E-4</v>
      </c>
      <c r="F19">
        <v>4.7814000000007129E-4</v>
      </c>
      <c r="G19">
        <v>6.0071000000001817E-4</v>
      </c>
      <c r="H19">
        <v>7.2440999999996009E-4</v>
      </c>
      <c r="I19">
        <v>8.476400000000453E-4</v>
      </c>
      <c r="J19">
        <v>9.6928000000006537E-4</v>
      </c>
      <c r="K19">
        <v>1.0886899999999755E-3</v>
      </c>
      <c r="L19">
        <v>1.2056899999999746E-3</v>
      </c>
      <c r="M19">
        <v>1.3202999999999826E-3</v>
      </c>
      <c r="N19">
        <v>1.4326799999998807E-3</v>
      </c>
      <c r="O19">
        <v>1.5429499999998833E-3</v>
      </c>
      <c r="P19">
        <v>1.6512300000000313E-3</v>
      </c>
      <c r="Q19">
        <v>1.7575899999998715E-3</v>
      </c>
      <c r="R19">
        <v>1.8620399999998843E-3</v>
      </c>
      <c r="S19">
        <v>1.9645500000000163E-3</v>
      </c>
      <c r="T19">
        <v>2.0650799999999067E-3</v>
      </c>
      <c r="U19">
        <v>2.1635600000000088E-3</v>
      </c>
      <c r="V19">
        <v>2.2599100000001218E-3</v>
      </c>
      <c r="W19">
        <v>2.3540800000000986E-3</v>
      </c>
      <c r="X19">
        <v>2.4460000000000454E-3</v>
      </c>
      <c r="Y19">
        <v>2.535630000000122E-3</v>
      </c>
      <c r="Z19">
        <v>2.6229100000000477E-3</v>
      </c>
      <c r="AA19">
        <v>2.707830000000036E-3</v>
      </c>
      <c r="AB19">
        <v>2.7903500000000733E-3</v>
      </c>
      <c r="AC19">
        <v>2.8704800000001196E-3</v>
      </c>
      <c r="AD19">
        <v>2.9482000000000813E-3</v>
      </c>
      <c r="AE19">
        <v>3.0235099999999585E-3</v>
      </c>
      <c r="AF19">
        <v>3.0964399999999781E-3</v>
      </c>
      <c r="AG19">
        <v>3.1670000000001003E-3</v>
      </c>
      <c r="AH19">
        <v>3.2352299999999917E-3</v>
      </c>
      <c r="AI19">
        <v>3.3011399999999594E-3</v>
      </c>
      <c r="AJ19">
        <v>3.364779999999977E-3</v>
      </c>
      <c r="AK19">
        <v>3.4262000000000181E-3</v>
      </c>
    </row>
    <row r="20" spans="1:37" x14ac:dyDescent="0.25">
      <c r="A20" t="s">
        <v>74</v>
      </c>
      <c r="B20">
        <v>0</v>
      </c>
      <c r="C20">
        <v>2.3898830000000648E-3</v>
      </c>
      <c r="D20">
        <v>3.8745410000000716E-3</v>
      </c>
      <c r="E20">
        <v>5.3021199999999519E-3</v>
      </c>
      <c r="F20">
        <v>6.7094510000000745E-3</v>
      </c>
      <c r="G20">
        <v>8.0768530000000643E-3</v>
      </c>
      <c r="H20">
        <v>9.4042570000001102E-3</v>
      </c>
      <c r="I20">
        <v>1.0697357999999921E-2</v>
      </c>
      <c r="J20">
        <v>1.1961974000000014E-2</v>
      </c>
      <c r="K20">
        <v>1.3202344000000019E-2</v>
      </c>
      <c r="L20">
        <v>1.4420956000000054E-2</v>
      </c>
      <c r="M20">
        <v>1.5618931000000065E-2</v>
      </c>
      <c r="N20">
        <v>1.6796508999999959E-2</v>
      </c>
      <c r="O20">
        <v>1.7953444999999936E-2</v>
      </c>
      <c r="P20">
        <v>1.9089276000000023E-2</v>
      </c>
      <c r="Q20">
        <v>2.0203480000000051E-2</v>
      </c>
      <c r="R20">
        <v>2.129557400000013E-2</v>
      </c>
      <c r="S20">
        <v>2.2365161999999932E-2</v>
      </c>
      <c r="T20">
        <v>2.3411956999999997E-2</v>
      </c>
      <c r="U20">
        <v>2.4435793000000122E-2</v>
      </c>
      <c r="V20">
        <v>2.5436610999999935E-2</v>
      </c>
      <c r="W20">
        <v>2.6414462999999923E-2</v>
      </c>
      <c r="X20">
        <v>2.7369483000000069E-2</v>
      </c>
      <c r="Y20">
        <v>2.8301883999999958E-2</v>
      </c>
      <c r="Z20">
        <v>2.9211927000000019E-2</v>
      </c>
      <c r="AA20">
        <v>3.0099917999999899E-2</v>
      </c>
      <c r="AB20">
        <v>3.0966182999999856E-2</v>
      </c>
      <c r="AC20">
        <v>3.1811061999999918E-2</v>
      </c>
      <c r="AD20">
        <v>3.263490299999991E-2</v>
      </c>
      <c r="AE20">
        <v>3.3438046000000034E-2</v>
      </c>
      <c r="AF20">
        <v>3.4220824000000087E-2</v>
      </c>
      <c r="AG20">
        <v>3.4983562000000072E-2</v>
      </c>
      <c r="AH20">
        <v>3.5726567999999972E-2</v>
      </c>
      <c r="AI20">
        <v>3.6450139999999985E-2</v>
      </c>
      <c r="AJ20">
        <v>3.7154564000000008E-2</v>
      </c>
      <c r="AK20">
        <v>3.7840111999999995E-2</v>
      </c>
    </row>
    <row r="21" spans="1:37" x14ac:dyDescent="0.25">
      <c r="A21" t="s">
        <v>75</v>
      </c>
      <c r="B21">
        <v>0</v>
      </c>
      <c r="C21">
        <v>-2.3680199999986939E-3</v>
      </c>
      <c r="D21">
        <v>-6.1181299999990557E-3</v>
      </c>
      <c r="E21">
        <v>-1.124342999999639E-2</v>
      </c>
      <c r="F21">
        <v>-1.7702750000003764E-2</v>
      </c>
      <c r="G21">
        <v>-2.5446439999998738E-2</v>
      </c>
      <c r="H21">
        <v>-3.4427979999995806E-2</v>
      </c>
      <c r="I21">
        <v>-4.4607129999996165E-2</v>
      </c>
      <c r="J21">
        <v>-5.5948979999997928E-2</v>
      </c>
      <c r="K21">
        <v>-6.8421890000003316E-2</v>
      </c>
      <c r="L21">
        <v>-8.1995649999999642E-2</v>
      </c>
      <c r="M21">
        <v>-9.6640420000004834E-2</v>
      </c>
      <c r="N21">
        <v>-0.11232617999999972</v>
      </c>
      <c r="O21">
        <v>-0.1290225300000003</v>
      </c>
      <c r="P21">
        <v>-0.14669875999999693</v>
      </c>
      <c r="Q21">
        <v>-0.16532390999999258</v>
      </c>
      <c r="R21">
        <v>-0.18486688000000084</v>
      </c>
      <c r="S21">
        <v>-0.20529653999999953</v>
      </c>
      <c r="T21">
        <v>-0.22658183999999526</v>
      </c>
      <c r="U21">
        <v>-0.24869189999999763</v>
      </c>
      <c r="V21">
        <v>-0.27159602000000893</v>
      </c>
      <c r="W21">
        <v>-0.29526386000000571</v>
      </c>
      <c r="X21">
        <v>-0.31966543000000458</v>
      </c>
      <c r="Y21">
        <v>-0.34477112999999893</v>
      </c>
      <c r="Z21">
        <v>-0.37055187999999184</v>
      </c>
      <c r="AA21">
        <v>-0.39697909000000475</v>
      </c>
      <c r="AB21">
        <v>-0.42402465999999972</v>
      </c>
      <c r="AC21">
        <v>-0.45166107999999872</v>
      </c>
      <c r="AD21">
        <v>-0.4798613499999993</v>
      </c>
      <c r="AE21">
        <v>-0.50859902000000012</v>
      </c>
      <c r="AF21">
        <v>-0.53784819999999067</v>
      </c>
      <c r="AG21">
        <v>-0.56758352000000345</v>
      </c>
      <c r="AH21">
        <v>-0.59778014000000379</v>
      </c>
      <c r="AI21">
        <v>-0.62841370999999757</v>
      </c>
      <c r="AJ21">
        <v>-0.65946042000000205</v>
      </c>
      <c r="AK21">
        <v>-0.69089692999999563</v>
      </c>
    </row>
    <row r="22" spans="1:37" x14ac:dyDescent="0.25">
      <c r="A22" t="s">
        <v>76</v>
      </c>
      <c r="B22">
        <v>0</v>
      </c>
      <c r="C22">
        <v>-1.3626906064925233E-3</v>
      </c>
      <c r="D22">
        <v>-2.7557747287709467E-3</v>
      </c>
      <c r="E22">
        <v>-4.1135159904372625E-3</v>
      </c>
      <c r="F22">
        <v>-5.4483961417850016E-3</v>
      </c>
      <c r="G22">
        <v>-6.7592033623921121E-3</v>
      </c>
      <c r="H22">
        <v>-8.0429222956608926E-3</v>
      </c>
      <c r="I22">
        <v>-9.2975254005584259E-3</v>
      </c>
      <c r="J22">
        <v>-1.0522003826424006E-2</v>
      </c>
      <c r="K22">
        <v>-1.1716271311289274E-2</v>
      </c>
      <c r="L22">
        <v>-1.2880748177361009E-2</v>
      </c>
      <c r="M22">
        <v>-1.4016052219476043E-2</v>
      </c>
      <c r="N22">
        <v>-1.5122868339810885E-2</v>
      </c>
      <c r="O22">
        <v>-1.6201669883469591E-2</v>
      </c>
      <c r="P22">
        <v>-1.7253001384064003E-2</v>
      </c>
      <c r="Q22">
        <v>-1.8277167759600449E-2</v>
      </c>
      <c r="R22">
        <v>-1.9274474784392329E-2</v>
      </c>
      <c r="S22">
        <v>-2.0245154100725599E-2</v>
      </c>
      <c r="T22">
        <v>-2.1189404333485862E-2</v>
      </c>
      <c r="U22">
        <v>-2.2107502776971964E-2</v>
      </c>
      <c r="V22">
        <v>-2.2999728592673966E-2</v>
      </c>
      <c r="W22">
        <v>-2.3866326907184342E-2</v>
      </c>
      <c r="X22">
        <v>-2.4707652092456376E-2</v>
      </c>
      <c r="Y22">
        <v>-2.5524091630308811E-2</v>
      </c>
      <c r="Z22">
        <v>-2.6315994940280679E-2</v>
      </c>
      <c r="AA22">
        <v>-2.7083846200077918E-2</v>
      </c>
      <c r="AB22">
        <v>-2.7828121331369436E-2</v>
      </c>
      <c r="AC22">
        <v>-2.8549288223978852E-2</v>
      </c>
      <c r="AD22">
        <v>-2.924783979785453E-2</v>
      </c>
      <c r="AE22">
        <v>-2.9924292310152405E-2</v>
      </c>
      <c r="AF22">
        <v>-3.057931261788966E-2</v>
      </c>
      <c r="AG22">
        <v>-3.1213294689386269E-2</v>
      </c>
      <c r="AH22">
        <v>-3.1826878938846191E-2</v>
      </c>
      <c r="AI22">
        <v>-3.242062628914117E-2</v>
      </c>
      <c r="AJ22">
        <v>-3.2995022065737713E-2</v>
      </c>
      <c r="AK22">
        <v>-3.3550662636768848E-2</v>
      </c>
    </row>
    <row r="23" spans="1:37" x14ac:dyDescent="0.25">
      <c r="A23" t="s">
        <v>77</v>
      </c>
      <c r="B23">
        <v>0</v>
      </c>
      <c r="C23">
        <v>-4.7496083512249525E-5</v>
      </c>
      <c r="D23">
        <v>-1.1580050999282054E-4</v>
      </c>
      <c r="E23">
        <v>-1.9190840933990943E-4</v>
      </c>
      <c r="F23">
        <v>-2.7349735521303063E-4</v>
      </c>
      <c r="G23">
        <v>-3.5987344554040104E-4</v>
      </c>
      <c r="H23">
        <v>-4.5017858262316821E-4</v>
      </c>
      <c r="I23">
        <v>-5.433964406764809E-4</v>
      </c>
      <c r="J23">
        <v>-6.38578329588766E-4</v>
      </c>
      <c r="K23">
        <v>-7.3495958628245518E-4</v>
      </c>
      <c r="L23">
        <v>-8.3201922981799778E-4</v>
      </c>
      <c r="M23">
        <v>-9.2940287556983296E-4</v>
      </c>
      <c r="N23">
        <v>-1.0268861469790403E-3</v>
      </c>
      <c r="O23">
        <v>-1.1242854057223557E-3</v>
      </c>
      <c r="P23">
        <v>-1.2214479622582376E-3</v>
      </c>
      <c r="Q23">
        <v>-1.3182237268761546E-3</v>
      </c>
      <c r="R23">
        <v>-1.4144273841014709E-3</v>
      </c>
      <c r="S23">
        <v>-1.5098705399931617E-3</v>
      </c>
      <c r="T23">
        <v>-1.6043362254111689E-3</v>
      </c>
      <c r="U23">
        <v>-1.6976210185103932E-3</v>
      </c>
      <c r="V23">
        <v>-1.7895056178152716E-3</v>
      </c>
      <c r="W23">
        <v>-1.8797810503912945E-3</v>
      </c>
      <c r="X23">
        <v>-1.9682448412556789E-3</v>
      </c>
      <c r="Y23">
        <v>-2.0547149073595265E-3</v>
      </c>
      <c r="Z23">
        <v>-2.1390113967853122E-3</v>
      </c>
      <c r="AA23">
        <v>-2.2209841489981433E-3</v>
      </c>
      <c r="AB23">
        <v>-2.3004842350884199E-3</v>
      </c>
      <c r="AC23">
        <v>-2.3773941607882825E-3</v>
      </c>
      <c r="AD23">
        <v>-2.451603187626107E-3</v>
      </c>
      <c r="AE23">
        <v>-2.5230201862961391E-3</v>
      </c>
      <c r="AF23">
        <v>-2.5915630118585301E-3</v>
      </c>
      <c r="AG23">
        <v>-2.6571804701091598E-3</v>
      </c>
      <c r="AH23">
        <v>-2.7198160153917997E-3</v>
      </c>
      <c r="AI23">
        <v>-2.7794393269741547E-3</v>
      </c>
      <c r="AJ23">
        <v>-2.8360264340656885E-3</v>
      </c>
      <c r="AK23">
        <v>-2.8895655284102819E-3</v>
      </c>
    </row>
    <row r="24" spans="1:37" x14ac:dyDescent="0.25">
      <c r="A24" t="s">
        <v>78</v>
      </c>
      <c r="B24">
        <v>0</v>
      </c>
      <c r="C24">
        <v>1.3485703923068456E-4</v>
      </c>
      <c r="D24">
        <v>2.796141306991997E-4</v>
      </c>
      <c r="E24">
        <v>4.2621115090634137E-4</v>
      </c>
      <c r="F24">
        <v>5.7620147847228906E-4</v>
      </c>
      <c r="G24">
        <v>7.2811873812980666E-4</v>
      </c>
      <c r="H24">
        <v>8.8016917549260274E-4</v>
      </c>
      <c r="I24">
        <v>1.0310120110681277E-3</v>
      </c>
      <c r="J24">
        <v>1.1798147804690832E-3</v>
      </c>
      <c r="K24">
        <v>1.326107122331292E-3</v>
      </c>
      <c r="L24">
        <v>1.4696598294243577E-3</v>
      </c>
      <c r="M24">
        <v>1.6103394073476813E-3</v>
      </c>
      <c r="N24">
        <v>1.7480276228826145E-3</v>
      </c>
      <c r="O24">
        <v>1.8825933976372789E-3</v>
      </c>
      <c r="P24">
        <v>2.0138627297694878E-3</v>
      </c>
      <c r="Q24">
        <v>2.1416404910562783E-3</v>
      </c>
      <c r="R24">
        <v>2.2657459720770001E-3</v>
      </c>
      <c r="S24">
        <v>2.3859487102151026E-3</v>
      </c>
      <c r="T24">
        <v>2.502056718966977E-3</v>
      </c>
      <c r="U24">
        <v>2.6139073246640781E-3</v>
      </c>
      <c r="V24">
        <v>2.7213404692564957E-3</v>
      </c>
      <c r="W24">
        <v>2.8242488890397898E-3</v>
      </c>
      <c r="X24">
        <v>2.9225329432678131E-3</v>
      </c>
      <c r="Y24">
        <v>3.0161528003847761E-3</v>
      </c>
      <c r="Z24">
        <v>3.1050733874463461E-3</v>
      </c>
      <c r="AA24">
        <v>3.1893018121609625E-3</v>
      </c>
      <c r="AB24">
        <v>3.2688749234021058E-3</v>
      </c>
      <c r="AC24">
        <v>3.3438443261562898E-3</v>
      </c>
      <c r="AD24">
        <v>3.4142920489681661E-3</v>
      </c>
      <c r="AE24">
        <v>3.4803124981757027E-3</v>
      </c>
      <c r="AF24">
        <v>3.5420213761926771E-3</v>
      </c>
      <c r="AG24">
        <v>3.5995512230568515E-3</v>
      </c>
      <c r="AH24">
        <v>3.6530409057683594E-3</v>
      </c>
      <c r="AI24">
        <v>3.7026382631394671E-3</v>
      </c>
      <c r="AJ24">
        <v>3.7485025456019923E-3</v>
      </c>
      <c r="AK24">
        <v>3.7908036338921542E-3</v>
      </c>
    </row>
    <row r="25" spans="1:37" x14ac:dyDescent="0.25">
      <c r="A25" t="s">
        <v>79</v>
      </c>
      <c r="B25">
        <v>0</v>
      </c>
      <c r="C25">
        <v>1.2506494050639378E-3</v>
      </c>
      <c r="D25">
        <v>2.4757435953056935E-3</v>
      </c>
      <c r="E25">
        <v>3.6755833296728949E-3</v>
      </c>
      <c r="F25">
        <v>4.8504699027901166E-3</v>
      </c>
      <c r="G25">
        <v>6.0007002747222791E-3</v>
      </c>
      <c r="H25">
        <v>7.1265722847738905E-3</v>
      </c>
      <c r="I25">
        <v>8.2283815580192193E-3</v>
      </c>
      <c r="J25">
        <v>9.3064231478601472E-3</v>
      </c>
      <c r="K25">
        <v>1.0360989421965641E-2</v>
      </c>
      <c r="L25">
        <v>1.1392372509049927E-2</v>
      </c>
      <c r="M25">
        <v>1.2400862184468694E-2</v>
      </c>
      <c r="N25">
        <v>1.3386747085684388E-2</v>
      </c>
      <c r="O25">
        <v>1.4350313451156022E-2</v>
      </c>
      <c r="P25">
        <v>1.5291847871139382E-2</v>
      </c>
      <c r="Q25">
        <v>1.6211632912459181E-2</v>
      </c>
      <c r="R25">
        <v>1.7109950251221171E-2</v>
      </c>
      <c r="S25">
        <v>1.7987080989277038E-2</v>
      </c>
      <c r="T25">
        <v>1.8843303312177387E-2</v>
      </c>
      <c r="U25">
        <v>1.9678893287895301E-2</v>
      </c>
      <c r="V25">
        <v>2.0494126646848632E-2</v>
      </c>
      <c r="W25">
        <v>2.1289275473588984E-2</v>
      </c>
      <c r="X25">
        <v>2.2064611811562326E-2</v>
      </c>
      <c r="Y25">
        <v>2.2820404747164923E-2</v>
      </c>
      <c r="Z25">
        <v>2.3556921466511949E-2</v>
      </c>
      <c r="AA25">
        <v>2.4274427637969942E-2</v>
      </c>
      <c r="AB25">
        <v>2.4973186943690263E-2</v>
      </c>
      <c r="AC25">
        <v>2.5653460480764903E-2</v>
      </c>
      <c r="AD25">
        <v>2.6315508701773571E-2</v>
      </c>
      <c r="AE25">
        <v>2.6959589095600606E-2</v>
      </c>
      <c r="AF25">
        <v>2.7585956810996359E-2</v>
      </c>
      <c r="AG25">
        <v>2.8194866304090949E-2</v>
      </c>
      <c r="AH25">
        <v>2.8786568394409979E-2</v>
      </c>
      <c r="AI25">
        <v>2.936131348445218E-2</v>
      </c>
      <c r="AJ25">
        <v>2.9919348945361284E-2</v>
      </c>
      <c r="AK25">
        <v>3.0460920125666962E-2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EBDE-F230-451A-8E21-CC09621B7E8A}">
  <dimension ref="A1:AK32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7.42578125" bestFit="1" customWidth="1"/>
    <col min="38" max="38" width="9.42578125" bestFit="1" customWidth="1"/>
  </cols>
  <sheetData>
    <row r="1" spans="1:37" s="11" customFormat="1" x14ac:dyDescent="0.25">
      <c r="A1" s="11" t="s">
        <v>105</v>
      </c>
      <c r="B1" s="11">
        <v>42005</v>
      </c>
      <c r="C1" s="11">
        <v>42370</v>
      </c>
      <c r="D1" s="11">
        <v>42736</v>
      </c>
      <c r="E1" s="11">
        <v>43101</v>
      </c>
      <c r="F1" s="11">
        <v>43466</v>
      </c>
      <c r="G1" s="11">
        <v>43831</v>
      </c>
      <c r="H1" s="11">
        <v>44197</v>
      </c>
      <c r="I1" s="11">
        <v>44562</v>
      </c>
      <c r="J1" s="11">
        <v>44927</v>
      </c>
      <c r="K1" s="11">
        <v>45292</v>
      </c>
      <c r="L1" s="11">
        <v>45658</v>
      </c>
      <c r="M1" s="11">
        <v>46023</v>
      </c>
      <c r="N1" s="11">
        <v>46388</v>
      </c>
      <c r="O1" s="11">
        <v>46753</v>
      </c>
      <c r="P1" s="11">
        <v>47119</v>
      </c>
      <c r="Q1" s="11">
        <v>47484</v>
      </c>
      <c r="R1" s="11">
        <v>47849</v>
      </c>
      <c r="S1" s="11">
        <v>48214</v>
      </c>
      <c r="T1" s="11">
        <v>48580</v>
      </c>
      <c r="U1" s="11">
        <v>48945</v>
      </c>
      <c r="V1" s="11">
        <v>49310</v>
      </c>
      <c r="W1" s="11">
        <v>49675</v>
      </c>
      <c r="X1" s="11">
        <v>50041</v>
      </c>
      <c r="Y1" s="11">
        <v>50406</v>
      </c>
      <c r="Z1" s="11">
        <v>50771</v>
      </c>
      <c r="AA1" s="11">
        <v>51136</v>
      </c>
      <c r="AB1" s="11">
        <v>51502</v>
      </c>
      <c r="AC1" s="11">
        <v>51867</v>
      </c>
      <c r="AD1" s="11">
        <v>52232</v>
      </c>
      <c r="AE1" s="11">
        <v>52597</v>
      </c>
      <c r="AF1" s="11">
        <v>52963</v>
      </c>
      <c r="AG1" s="11">
        <v>53328</v>
      </c>
      <c r="AH1" s="11">
        <v>53693</v>
      </c>
      <c r="AI1" s="11">
        <v>54058</v>
      </c>
      <c r="AJ1" s="11">
        <v>54424</v>
      </c>
      <c r="AK1" s="11">
        <v>54789</v>
      </c>
    </row>
    <row r="2" spans="1:37" x14ac:dyDescent="0.25">
      <c r="A2" t="s">
        <v>45</v>
      </c>
      <c r="B2">
        <v>1.1522500920001288E-2</v>
      </c>
      <c r="C2">
        <v>1.1522500073759323E-2</v>
      </c>
      <c r="D2">
        <v>1.1522499943881215E-2</v>
      </c>
      <c r="E2">
        <v>1.1522500173128503E-2</v>
      </c>
      <c r="F2">
        <v>1.1522500414514969E-2</v>
      </c>
      <c r="G2">
        <v>1.1522500146340153E-2</v>
      </c>
      <c r="H2">
        <v>1.152250040076841E-2</v>
      </c>
      <c r="I2">
        <v>1.1522499834556221E-2</v>
      </c>
      <c r="J2">
        <v>1.1522500344802733E-2</v>
      </c>
      <c r="K2">
        <v>1.1522500207337139E-2</v>
      </c>
      <c r="L2">
        <v>1.1522500062621788E-2</v>
      </c>
      <c r="M2">
        <v>1.152250032146096E-2</v>
      </c>
      <c r="N2">
        <v>1.1522499974226053E-2</v>
      </c>
      <c r="O2">
        <v>1.1522500252915568E-2</v>
      </c>
      <c r="P2">
        <v>1.1522500166493366E-2</v>
      </c>
      <c r="Q2">
        <v>1.1522500135397795E-2</v>
      </c>
      <c r="R2">
        <v>1.1522500362576737E-2</v>
      </c>
      <c r="S2">
        <v>1.1522500087964849E-2</v>
      </c>
      <c r="T2">
        <v>1.1522500272297398E-2</v>
      </c>
      <c r="U2">
        <v>1.1522500147795656E-2</v>
      </c>
      <c r="V2">
        <v>1.1522500259371071E-2</v>
      </c>
      <c r="W2">
        <v>1.1522500203836161E-2</v>
      </c>
      <c r="X2">
        <v>1.1522500121856627E-2</v>
      </c>
      <c r="Y2">
        <v>1.1522499952286935E-2</v>
      </c>
      <c r="Z2">
        <v>1.1522500491992105E-2</v>
      </c>
      <c r="AA2">
        <v>1.1522499879908388E-2</v>
      </c>
      <c r="AB2">
        <v>1.1522500265056079E-2</v>
      </c>
      <c r="AC2">
        <v>1.1522500104593103E-2</v>
      </c>
      <c r="AD2">
        <v>1.1522500419028026E-2</v>
      </c>
      <c r="AE2">
        <v>1.1522499997170588E-2</v>
      </c>
      <c r="AF2">
        <v>1.1522500112463696E-2</v>
      </c>
      <c r="AG2">
        <v>1.1522500159918625E-2</v>
      </c>
      <c r="AH2">
        <v>1.1522500330980012E-2</v>
      </c>
      <c r="AI2">
        <v>1.152249998174093E-2</v>
      </c>
      <c r="AJ2">
        <v>1.1522500180810358E-2</v>
      </c>
      <c r="AK2">
        <v>1.152250020199741E-2</v>
      </c>
    </row>
    <row r="3" spans="1:37" x14ac:dyDescent="0.25">
      <c r="A3" t="s">
        <v>46</v>
      </c>
      <c r="B3">
        <v>2.0000000000000018E-2</v>
      </c>
      <c r="C3">
        <v>2.0000000000000018E-2</v>
      </c>
      <c r="D3">
        <v>2.0000000000000018E-2</v>
      </c>
      <c r="E3">
        <v>2.0000000000000018E-2</v>
      </c>
      <c r="F3">
        <v>2.000000094232246E-2</v>
      </c>
      <c r="G3">
        <v>1.9999999796753931E-2</v>
      </c>
      <c r="H3">
        <v>1.9999999927541534E-2</v>
      </c>
      <c r="I3">
        <v>1.9999999644811473E-2</v>
      </c>
      <c r="J3">
        <v>2.0000000557158559E-2</v>
      </c>
      <c r="K3">
        <v>1.9999999453766071E-2</v>
      </c>
      <c r="L3">
        <v>2.0000000518788363E-2</v>
      </c>
      <c r="M3">
        <v>1.9999999655453626E-2</v>
      </c>
      <c r="N3">
        <v>1.9999999855232709E-2</v>
      </c>
      <c r="O3">
        <v>2.0000000078849389E-2</v>
      </c>
      <c r="P3">
        <v>2.0000000293752374E-2</v>
      </c>
      <c r="Q3">
        <v>1.9999999787794875E-2</v>
      </c>
      <c r="R3">
        <v>2.0000000163463261E-2</v>
      </c>
      <c r="S3">
        <v>1.9999999912586608E-2</v>
      </c>
      <c r="T3">
        <v>2.00000004284977E-2</v>
      </c>
      <c r="U3">
        <v>1.9999999313843775E-2</v>
      </c>
      <c r="V3">
        <v>2.0000000370672621E-2</v>
      </c>
      <c r="W3">
        <v>2.0000000040378385E-2</v>
      </c>
      <c r="X3">
        <v>2.0000000065977686E-2</v>
      </c>
      <c r="Y3">
        <v>1.9999999715390793E-2</v>
      </c>
      <c r="Z3">
        <v>1.9999999809753088E-2</v>
      </c>
      <c r="AA3">
        <v>2.0000000000000018E-2</v>
      </c>
      <c r="AB3">
        <v>2.0000000060953038E-2</v>
      </c>
      <c r="AC3">
        <v>1.9999999820726311E-2</v>
      </c>
      <c r="AD3">
        <v>2.0000000269496443E-2</v>
      </c>
      <c r="AE3">
        <v>1.9999999919587674E-2</v>
      </c>
      <c r="AF3">
        <v>1.9999999538247826E-2</v>
      </c>
      <c r="AG3">
        <v>2.0000000176662702E-2</v>
      </c>
      <c r="AH3">
        <v>1.9999999826801229E-2</v>
      </c>
      <c r="AI3">
        <v>2.0000000084901215E-2</v>
      </c>
      <c r="AJ3">
        <v>1.9999999958381753E-2</v>
      </c>
      <c r="AK3">
        <v>1.9999999673582014E-2</v>
      </c>
    </row>
    <row r="4" spans="1:37" x14ac:dyDescent="0.25">
      <c r="A4" t="s">
        <v>47</v>
      </c>
      <c r="B4">
        <v>0.104</v>
      </c>
      <c r="C4">
        <v>0.104</v>
      </c>
      <c r="D4">
        <v>0.104</v>
      </c>
      <c r="E4">
        <v>0.104</v>
      </c>
      <c r="F4">
        <v>0.104</v>
      </c>
      <c r="G4">
        <v>0.104</v>
      </c>
      <c r="H4">
        <v>0.104</v>
      </c>
      <c r="I4">
        <v>0.104</v>
      </c>
      <c r="J4">
        <v>0.104</v>
      </c>
      <c r="K4">
        <v>0.104</v>
      </c>
      <c r="L4">
        <v>0.104</v>
      </c>
      <c r="M4">
        <v>0.104</v>
      </c>
      <c r="N4">
        <v>0.104</v>
      </c>
      <c r="O4">
        <v>0.104</v>
      </c>
      <c r="P4">
        <v>0.104</v>
      </c>
      <c r="Q4">
        <v>0.104</v>
      </c>
      <c r="R4">
        <v>0.104</v>
      </c>
      <c r="S4">
        <v>0.104</v>
      </c>
      <c r="T4">
        <v>0.104</v>
      </c>
      <c r="U4">
        <v>0.104</v>
      </c>
      <c r="V4">
        <v>0.104</v>
      </c>
      <c r="W4">
        <v>0.104</v>
      </c>
      <c r="X4">
        <v>0.104</v>
      </c>
      <c r="Y4">
        <v>0.104</v>
      </c>
      <c r="Z4">
        <v>0.104</v>
      </c>
      <c r="AA4">
        <v>0.104</v>
      </c>
      <c r="AB4">
        <v>0.104</v>
      </c>
      <c r="AC4">
        <v>0.104</v>
      </c>
      <c r="AD4">
        <v>0.104</v>
      </c>
      <c r="AE4">
        <v>0.104</v>
      </c>
      <c r="AF4">
        <v>0.104</v>
      </c>
      <c r="AG4">
        <v>0.104</v>
      </c>
      <c r="AH4">
        <v>0.104</v>
      </c>
      <c r="AI4">
        <v>0.104</v>
      </c>
      <c r="AJ4">
        <v>0.104</v>
      </c>
      <c r="AK4">
        <v>0.104</v>
      </c>
    </row>
    <row r="5" spans="1:37" x14ac:dyDescent="0.25">
      <c r="A5" t="s">
        <v>48</v>
      </c>
      <c r="B5">
        <v>0.95600000100000004</v>
      </c>
      <c r="C5">
        <v>0.95600000220000003</v>
      </c>
      <c r="D5">
        <v>0.95600000350000003</v>
      </c>
      <c r="E5">
        <v>0.95600000470000002</v>
      </c>
      <c r="F5">
        <v>0.9560000059</v>
      </c>
      <c r="G5">
        <v>0.95600000699999998</v>
      </c>
      <c r="H5">
        <v>0.95600000809999996</v>
      </c>
      <c r="I5">
        <v>0.95600000919999994</v>
      </c>
      <c r="J5">
        <v>0.95600001020000003</v>
      </c>
      <c r="K5">
        <v>0.9560000112</v>
      </c>
      <c r="L5">
        <v>0.95600001219999997</v>
      </c>
      <c r="M5">
        <v>0.95600001320000005</v>
      </c>
      <c r="N5">
        <v>0.95600001420000003</v>
      </c>
      <c r="O5">
        <v>0.9560000152</v>
      </c>
      <c r="P5">
        <v>0.95600001619999997</v>
      </c>
      <c r="Q5">
        <v>0.95600001729999995</v>
      </c>
      <c r="R5">
        <v>0.95600001830000003</v>
      </c>
      <c r="S5">
        <v>0.9560000193</v>
      </c>
      <c r="T5">
        <v>0.95600002029999998</v>
      </c>
      <c r="U5">
        <v>0.95600002139999996</v>
      </c>
      <c r="V5">
        <v>0.95600002240000004</v>
      </c>
      <c r="W5">
        <v>0.95600002350000002</v>
      </c>
      <c r="X5">
        <v>0.9560000246</v>
      </c>
      <c r="Y5">
        <v>0.95600002559999997</v>
      </c>
      <c r="Z5">
        <v>0.95600002669999995</v>
      </c>
      <c r="AA5">
        <v>0.95600002780000004</v>
      </c>
      <c r="AB5">
        <v>0.95600002890000002</v>
      </c>
      <c r="AC5">
        <v>0.95600003</v>
      </c>
      <c r="AD5">
        <v>0.95600003119999999</v>
      </c>
      <c r="AE5">
        <v>0.95600003229999997</v>
      </c>
      <c r="AF5">
        <v>0.95600003339999995</v>
      </c>
      <c r="AG5">
        <v>0.95600003460000005</v>
      </c>
      <c r="AH5">
        <v>0.95600003580000004</v>
      </c>
      <c r="AI5">
        <v>0.95600003690000002</v>
      </c>
      <c r="AJ5">
        <v>0.9560000381</v>
      </c>
      <c r="AK5">
        <v>0.95600003929999999</v>
      </c>
    </row>
    <row r="6" spans="1:37" x14ac:dyDescent="0.25">
      <c r="A6" t="s">
        <v>49</v>
      </c>
      <c r="B6">
        <v>-9.2657859200000001E-3</v>
      </c>
      <c r="C6">
        <v>-9.2657855599999998E-3</v>
      </c>
      <c r="D6">
        <v>-9.2657855500000007E-3</v>
      </c>
      <c r="E6">
        <v>-9.26578552E-3</v>
      </c>
      <c r="F6">
        <v>-9.2657854800000002E-3</v>
      </c>
      <c r="G6">
        <v>-9.2657854400000003E-3</v>
      </c>
      <c r="H6">
        <v>-9.2657854000000005E-3</v>
      </c>
      <c r="I6">
        <v>-9.2657853699999997E-3</v>
      </c>
      <c r="J6">
        <v>-9.2657853499999998E-3</v>
      </c>
      <c r="K6">
        <v>-9.2657853400000007E-3</v>
      </c>
      <c r="L6">
        <v>-9.2657853299999999E-3</v>
      </c>
      <c r="M6">
        <v>-9.2657853299999999E-3</v>
      </c>
      <c r="N6">
        <v>-9.2657853299999999E-3</v>
      </c>
      <c r="O6">
        <v>-9.2657853299999999E-3</v>
      </c>
      <c r="P6">
        <v>-9.2657853400000007E-3</v>
      </c>
      <c r="Q6">
        <v>-9.2657853499999998E-3</v>
      </c>
      <c r="R6">
        <v>-9.2657853600000006E-3</v>
      </c>
      <c r="S6">
        <v>-9.2657853699999997E-3</v>
      </c>
      <c r="T6">
        <v>-9.2657853800000006E-3</v>
      </c>
      <c r="U6">
        <v>-9.2657854000000005E-3</v>
      </c>
      <c r="V6">
        <v>-9.2657854099999996E-3</v>
      </c>
      <c r="W6">
        <v>-9.2657854299999995E-3</v>
      </c>
      <c r="X6">
        <v>-9.2657854400000003E-3</v>
      </c>
      <c r="Y6">
        <v>-9.2657854600000002E-3</v>
      </c>
      <c r="Z6">
        <v>-9.2657854699999993E-3</v>
      </c>
      <c r="AA6">
        <v>-9.2657854899999992E-3</v>
      </c>
      <c r="AB6">
        <v>-9.2657855099999992E-3</v>
      </c>
      <c r="AC6">
        <v>-9.26578552E-3</v>
      </c>
      <c r="AD6">
        <v>-9.2657855399999999E-3</v>
      </c>
      <c r="AE6">
        <v>-9.2657855599999998E-3</v>
      </c>
      <c r="AF6">
        <v>-9.2657855700000007E-3</v>
      </c>
      <c r="AG6">
        <v>-9.2657855900000006E-3</v>
      </c>
      <c r="AH6">
        <v>-9.2657856100000005E-3</v>
      </c>
      <c r="AI6">
        <v>-9.2657856199999996E-3</v>
      </c>
      <c r="AJ6">
        <v>-9.2657856399999995E-3</v>
      </c>
      <c r="AK6">
        <v>-9.2657856599999994E-3</v>
      </c>
    </row>
    <row r="7" spans="1:37" x14ac:dyDescent="0.25">
      <c r="A7" t="s">
        <v>50</v>
      </c>
      <c r="B7">
        <v>-1.3287659E-2</v>
      </c>
      <c r="C7">
        <v>-1.3287659E-2</v>
      </c>
      <c r="D7">
        <v>-1.3287659E-2</v>
      </c>
      <c r="E7">
        <v>-1.3287659E-2</v>
      </c>
      <c r="F7">
        <v>-1.3287659E-2</v>
      </c>
      <c r="G7">
        <v>-1.32876591E-2</v>
      </c>
      <c r="H7">
        <v>-1.32876591E-2</v>
      </c>
      <c r="I7">
        <v>-1.32876591E-2</v>
      </c>
      <c r="J7">
        <v>-1.32876591E-2</v>
      </c>
      <c r="K7">
        <v>-1.32876591E-2</v>
      </c>
      <c r="L7">
        <v>-1.32876591E-2</v>
      </c>
      <c r="M7">
        <v>-1.32876591E-2</v>
      </c>
      <c r="N7">
        <v>-1.3287659199999999E-2</v>
      </c>
      <c r="O7">
        <v>-1.3287659199999999E-2</v>
      </c>
      <c r="P7">
        <v>-1.3287659199999999E-2</v>
      </c>
      <c r="Q7">
        <v>-1.3287659199999999E-2</v>
      </c>
      <c r="R7">
        <v>-1.3287659199999999E-2</v>
      </c>
      <c r="S7">
        <v>-1.3287659199999999E-2</v>
      </c>
      <c r="T7">
        <v>-1.3287659199999999E-2</v>
      </c>
      <c r="U7">
        <v>-1.3287659300000001E-2</v>
      </c>
      <c r="V7">
        <v>-1.3287659300000001E-2</v>
      </c>
      <c r="W7">
        <v>-1.3287659300000001E-2</v>
      </c>
      <c r="X7">
        <v>-1.3287659300000001E-2</v>
      </c>
      <c r="Y7">
        <v>-1.3287659300000001E-2</v>
      </c>
      <c r="Z7">
        <v>-1.3287659300000001E-2</v>
      </c>
      <c r="AA7">
        <v>-1.3287659300000001E-2</v>
      </c>
      <c r="AB7">
        <v>-1.3287659300000001E-2</v>
      </c>
      <c r="AC7">
        <v>-1.32876594E-2</v>
      </c>
      <c r="AD7">
        <v>-1.32876594E-2</v>
      </c>
      <c r="AE7">
        <v>-1.32876594E-2</v>
      </c>
      <c r="AF7">
        <v>-1.32876594E-2</v>
      </c>
      <c r="AG7">
        <v>-1.32876594E-2</v>
      </c>
      <c r="AH7">
        <v>-1.32876594E-2</v>
      </c>
      <c r="AI7">
        <v>-1.32876594E-2</v>
      </c>
      <c r="AJ7">
        <v>-1.32876594E-2</v>
      </c>
      <c r="AK7">
        <v>-1.32876594E-2</v>
      </c>
    </row>
    <row r="8" spans="1:37" x14ac:dyDescent="0.25">
      <c r="A8" t="s">
        <v>80</v>
      </c>
      <c r="B8">
        <v>66458153</v>
      </c>
      <c r="C8">
        <v>66624298.382499993</v>
      </c>
      <c r="D8">
        <v>66790859.128456242</v>
      </c>
      <c r="E8">
        <v>66957836.276277371</v>
      </c>
      <c r="F8">
        <v>67125230.866968066</v>
      </c>
      <c r="G8">
        <v>67293043.944135487</v>
      </c>
      <c r="H8">
        <v>67461276.553995818</v>
      </c>
      <c r="I8">
        <v>67629929.745380804</v>
      </c>
      <c r="J8">
        <v>67799004.569744259</v>
      </c>
      <c r="K8">
        <v>67968502.081168622</v>
      </c>
      <c r="L8">
        <v>68138423.336371526</v>
      </c>
      <c r="M8">
        <v>68308769.394712448</v>
      </c>
      <c r="N8">
        <v>68479541.318199232</v>
      </c>
      <c r="O8">
        <v>68650740.171494722</v>
      </c>
      <c r="P8">
        <v>68822367.021923468</v>
      </c>
      <c r="Q8">
        <v>68994422.939478263</v>
      </c>
      <c r="R8">
        <v>69166908.996826947</v>
      </c>
      <c r="S8">
        <v>69339826.269319028</v>
      </c>
      <c r="T8">
        <v>69513175.834992319</v>
      </c>
      <c r="U8">
        <v>69686958.774579793</v>
      </c>
      <c r="V8">
        <v>69861176.17151624</v>
      </c>
      <c r="W8">
        <v>70035829.111945018</v>
      </c>
      <c r="X8">
        <v>70210918.684724882</v>
      </c>
      <c r="Y8">
        <v>70386445.9814367</v>
      </c>
      <c r="Z8">
        <v>70562412.096390292</v>
      </c>
      <c r="AA8">
        <v>70738818.12663126</v>
      </c>
      <c r="AB8">
        <v>70915665.171947822</v>
      </c>
      <c r="AC8">
        <v>71092954.334877685</v>
      </c>
      <c r="AD8">
        <v>71270686.720714882</v>
      </c>
      <c r="AE8">
        <v>71448863.437516659</v>
      </c>
      <c r="AF8">
        <v>71627485.596110448</v>
      </c>
      <c r="AG8">
        <v>71806554.310100734</v>
      </c>
      <c r="AH8">
        <v>71986070.695875987</v>
      </c>
      <c r="AI8">
        <v>72166035.87261565</v>
      </c>
      <c r="AJ8">
        <v>72346450.962297201</v>
      </c>
      <c r="AK8">
        <v>72527317.089702934</v>
      </c>
    </row>
    <row r="9" spans="1:37" x14ac:dyDescent="0.25">
      <c r="A9" t="s">
        <v>81</v>
      </c>
      <c r="B9">
        <v>2198430.8820000002</v>
      </c>
      <c r="C9">
        <v>2223762.3020000001</v>
      </c>
      <c r="D9">
        <v>2249385.6030000001</v>
      </c>
      <c r="E9">
        <v>2275304.1490000002</v>
      </c>
      <c r="F9">
        <v>2301521.3420000002</v>
      </c>
      <c r="G9">
        <v>2328040.622</v>
      </c>
      <c r="H9">
        <v>2354865.4709999999</v>
      </c>
      <c r="I9">
        <v>2381999.4079999998</v>
      </c>
      <c r="J9">
        <v>2409445.997</v>
      </c>
      <c r="K9">
        <v>2437208.8390000002</v>
      </c>
      <c r="L9">
        <v>2465291.5780000002</v>
      </c>
      <c r="M9">
        <v>2493697.9010000001</v>
      </c>
      <c r="N9">
        <v>2522431.5350000001</v>
      </c>
      <c r="O9">
        <v>2551496.253</v>
      </c>
      <c r="P9">
        <v>2580895.8689999999</v>
      </c>
      <c r="Q9">
        <v>2610634.2420000001</v>
      </c>
      <c r="R9">
        <v>2640715.2760000001</v>
      </c>
      <c r="S9">
        <v>2671142.9180000001</v>
      </c>
      <c r="T9">
        <v>2701921.1630000002</v>
      </c>
      <c r="U9">
        <v>2733054.05</v>
      </c>
      <c r="V9">
        <v>2764545.6660000002</v>
      </c>
      <c r="W9">
        <v>2796400.1439999999</v>
      </c>
      <c r="X9">
        <v>2828621.665</v>
      </c>
      <c r="Y9">
        <v>2861214.4580000001</v>
      </c>
      <c r="Z9">
        <v>2894182.8029999998</v>
      </c>
      <c r="AA9">
        <v>2927531.0240000002</v>
      </c>
      <c r="AB9">
        <v>2961263.5010000002</v>
      </c>
      <c r="AC9">
        <v>2995384.66</v>
      </c>
      <c r="AD9">
        <v>3029898.9810000001</v>
      </c>
      <c r="AE9">
        <v>3064810.9920000001</v>
      </c>
      <c r="AF9">
        <v>3100125.2769999998</v>
      </c>
      <c r="AG9">
        <v>3135846.4709999999</v>
      </c>
      <c r="AH9">
        <v>3171979.2629999998</v>
      </c>
      <c r="AI9">
        <v>3208528.3939999999</v>
      </c>
      <c r="AJ9">
        <v>3245498.6630000002</v>
      </c>
      <c r="AK9">
        <v>3282894.9219999998</v>
      </c>
    </row>
    <row r="10" spans="1:37" x14ac:dyDescent="0.25">
      <c r="A10" t="s">
        <v>82</v>
      </c>
      <c r="B10">
        <v>1</v>
      </c>
      <c r="C10">
        <v>1.02</v>
      </c>
      <c r="D10">
        <v>1.0404</v>
      </c>
      <c r="E10">
        <v>1.0612079999999999</v>
      </c>
      <c r="F10">
        <v>1.0824321610000001</v>
      </c>
      <c r="G10">
        <v>1.1040808040000001</v>
      </c>
      <c r="H10">
        <v>1.12616242</v>
      </c>
      <c r="I10">
        <v>1.1486856679999999</v>
      </c>
      <c r="J10">
        <v>1.1716593820000001</v>
      </c>
      <c r="K10">
        <v>1.195092569</v>
      </c>
      <c r="L10">
        <v>1.2189944210000001</v>
      </c>
      <c r="M10">
        <v>1.243374309</v>
      </c>
      <c r="N10">
        <v>1.268241795</v>
      </c>
      <c r="O10">
        <v>1.2936066310000001</v>
      </c>
      <c r="P10">
        <v>1.3194787640000001</v>
      </c>
      <c r="Q10">
        <v>1.3458683389999999</v>
      </c>
      <c r="R10">
        <v>1.3727857059999999</v>
      </c>
      <c r="S10">
        <v>1.40024142</v>
      </c>
      <c r="T10">
        <v>1.4282462490000001</v>
      </c>
      <c r="U10">
        <v>1.456811173</v>
      </c>
      <c r="V10">
        <v>1.4859473969999999</v>
      </c>
      <c r="W10">
        <v>1.5156663450000001</v>
      </c>
      <c r="X10">
        <v>1.5459796720000001</v>
      </c>
      <c r="Y10">
        <v>1.576899265</v>
      </c>
      <c r="Z10">
        <v>1.6084372499999999</v>
      </c>
      <c r="AA10">
        <v>1.640605995</v>
      </c>
      <c r="AB10">
        <v>1.673418115</v>
      </c>
      <c r="AC10">
        <v>1.7068864770000001</v>
      </c>
      <c r="AD10">
        <v>1.7410242069999999</v>
      </c>
      <c r="AE10">
        <v>1.7758446910000001</v>
      </c>
      <c r="AF10">
        <v>1.8113615839999999</v>
      </c>
      <c r="AG10">
        <v>1.847588816</v>
      </c>
      <c r="AH10">
        <v>1.884540592</v>
      </c>
      <c r="AI10">
        <v>1.9222314039999999</v>
      </c>
      <c r="AJ10">
        <v>1.9606760320000001</v>
      </c>
      <c r="AK10">
        <v>1.999889552</v>
      </c>
    </row>
    <row r="11" spans="1:37" x14ac:dyDescent="0.25">
      <c r="A11" t="s">
        <v>83</v>
      </c>
      <c r="B11">
        <v>31949.68003</v>
      </c>
      <c r="C11">
        <v>32317.820220000001</v>
      </c>
      <c r="D11">
        <v>32690.202310000001</v>
      </c>
      <c r="E11">
        <v>33066.875169999999</v>
      </c>
      <c r="F11">
        <v>33447.888250000004</v>
      </c>
      <c r="G11">
        <v>33833.291550000002</v>
      </c>
      <c r="H11">
        <v>34223.13566</v>
      </c>
      <c r="I11">
        <v>34617.471740000001</v>
      </c>
      <c r="J11">
        <v>35016.351569999999</v>
      </c>
      <c r="K11">
        <v>35419.827490000003</v>
      </c>
      <c r="L11">
        <v>35827.95246</v>
      </c>
      <c r="M11">
        <v>36240.780039999998</v>
      </c>
      <c r="N11">
        <v>36658.364439999998</v>
      </c>
      <c r="O11">
        <v>37080.760450000002</v>
      </c>
      <c r="P11">
        <v>37508.023520000002</v>
      </c>
      <c r="Q11">
        <v>37940.209730000002</v>
      </c>
      <c r="R11">
        <v>38377.375800000002</v>
      </c>
      <c r="S11">
        <v>38819.579120000002</v>
      </c>
      <c r="T11">
        <v>39266.87773</v>
      </c>
      <c r="U11">
        <v>39719.330329999997</v>
      </c>
      <c r="V11">
        <v>40176.996319999998</v>
      </c>
      <c r="W11">
        <v>40639.935769999996</v>
      </c>
      <c r="X11">
        <v>41108.209439999999</v>
      </c>
      <c r="Y11">
        <v>41581.878790000002</v>
      </c>
      <c r="Z11">
        <v>42061.006000000001</v>
      </c>
      <c r="AA11">
        <v>42545.65395</v>
      </c>
      <c r="AB11">
        <v>43035.886250000003</v>
      </c>
      <c r="AC11">
        <v>43531.767260000001</v>
      </c>
      <c r="AD11">
        <v>44033.362059999999</v>
      </c>
      <c r="AE11">
        <v>44540.73648</v>
      </c>
      <c r="AF11">
        <v>45053.957119999999</v>
      </c>
      <c r="AG11">
        <v>45573.091350000002</v>
      </c>
      <c r="AH11">
        <v>46098.207309999998</v>
      </c>
      <c r="AI11">
        <v>46629.373910000002</v>
      </c>
      <c r="AJ11">
        <v>47166.660880000003</v>
      </c>
      <c r="AK11">
        <v>47710.138740000002</v>
      </c>
    </row>
    <row r="12" spans="1:37" x14ac:dyDescent="0.25">
      <c r="A12" t="s">
        <v>84</v>
      </c>
      <c r="B12">
        <v>6268.260002</v>
      </c>
      <c r="C12">
        <v>6340.4860280000003</v>
      </c>
      <c r="D12">
        <v>6413.5442800000001</v>
      </c>
      <c r="E12">
        <v>6487.4443449999999</v>
      </c>
      <c r="F12">
        <v>6562.1959230000002</v>
      </c>
      <c r="G12">
        <v>6637.8088269999998</v>
      </c>
      <c r="H12">
        <v>6714.2929800000002</v>
      </c>
      <c r="I12">
        <v>6791.6584229999999</v>
      </c>
      <c r="J12">
        <v>6869.9153079999996</v>
      </c>
      <c r="K12">
        <v>6949.0739080000003</v>
      </c>
      <c r="L12">
        <v>7029.1446139999998</v>
      </c>
      <c r="M12">
        <v>7110.1379340000003</v>
      </c>
      <c r="N12">
        <v>7192.0645000000004</v>
      </c>
      <c r="O12">
        <v>7274.9350640000002</v>
      </c>
      <c r="P12">
        <v>7358.7605050000002</v>
      </c>
      <c r="Q12">
        <v>7443.5518240000001</v>
      </c>
      <c r="R12">
        <v>7529.3201509999999</v>
      </c>
      <c r="S12">
        <v>7616.076744</v>
      </c>
      <c r="T12">
        <v>7703.8329899999999</v>
      </c>
      <c r="U12">
        <v>7792.6004069999999</v>
      </c>
      <c r="V12">
        <v>7882.3906470000002</v>
      </c>
      <c r="W12">
        <v>7973.215494</v>
      </c>
      <c r="X12">
        <v>8065.0868710000004</v>
      </c>
      <c r="Y12">
        <v>8158.0168359999998</v>
      </c>
      <c r="Z12">
        <v>8252.0175870000003</v>
      </c>
      <c r="AA12">
        <v>8347.1014610000002</v>
      </c>
      <c r="AB12">
        <v>8443.2809390000002</v>
      </c>
      <c r="AC12">
        <v>8540.5686449999994</v>
      </c>
      <c r="AD12">
        <v>8638.9773490000007</v>
      </c>
      <c r="AE12">
        <v>8738.5199670000002</v>
      </c>
      <c r="AF12">
        <v>8839.2095649999992</v>
      </c>
      <c r="AG12">
        <v>8941.0593590000008</v>
      </c>
      <c r="AH12">
        <v>9044.0827179999997</v>
      </c>
      <c r="AI12">
        <v>9148.2931619999999</v>
      </c>
      <c r="AJ12">
        <v>9253.7043720000001</v>
      </c>
      <c r="AK12">
        <v>9360.3301819999997</v>
      </c>
    </row>
    <row r="13" spans="1:37" x14ac:dyDescent="0.25">
      <c r="A13" t="s">
        <v>85</v>
      </c>
      <c r="B13">
        <v>29916.940009999998</v>
      </c>
      <c r="C13">
        <v>30261.657950000001</v>
      </c>
      <c r="D13">
        <v>30610.34791</v>
      </c>
      <c r="E13">
        <v>30963.055649999998</v>
      </c>
      <c r="F13">
        <v>31319.82746</v>
      </c>
      <c r="G13">
        <v>31680.710179999998</v>
      </c>
      <c r="H13">
        <v>32045.75116</v>
      </c>
      <c r="I13">
        <v>32414.998339999998</v>
      </c>
      <c r="J13">
        <v>32788.500160000003</v>
      </c>
      <c r="K13">
        <v>33166.305659999998</v>
      </c>
      <c r="L13">
        <v>33548.464419999997</v>
      </c>
      <c r="M13">
        <v>33935.026610000001</v>
      </c>
      <c r="N13">
        <v>34326.042959999999</v>
      </c>
      <c r="O13">
        <v>34721.5648</v>
      </c>
      <c r="P13">
        <v>35121.644030000003</v>
      </c>
      <c r="Q13">
        <v>35526.333180000001</v>
      </c>
      <c r="R13">
        <v>35935.685369999999</v>
      </c>
      <c r="S13">
        <v>36349.754309999997</v>
      </c>
      <c r="T13">
        <v>36768.594360000003</v>
      </c>
      <c r="U13">
        <v>37192.260490000001</v>
      </c>
      <c r="V13">
        <v>37620.808319999996</v>
      </c>
      <c r="W13">
        <v>38054.294090000003</v>
      </c>
      <c r="X13">
        <v>38492.774709999998</v>
      </c>
      <c r="Y13">
        <v>38936.307710000001</v>
      </c>
      <c r="Z13">
        <v>39384.95132</v>
      </c>
      <c r="AA13">
        <v>39838.764430000003</v>
      </c>
      <c r="AB13">
        <v>40297.806600000004</v>
      </c>
      <c r="AC13">
        <v>40762.13809</v>
      </c>
      <c r="AD13">
        <v>41231.81983</v>
      </c>
      <c r="AE13">
        <v>41706.913489999999</v>
      </c>
      <c r="AF13">
        <v>42187.48141</v>
      </c>
      <c r="AG13">
        <v>42673.586669999997</v>
      </c>
      <c r="AH13">
        <v>43165.293080000003</v>
      </c>
      <c r="AI13">
        <v>43662.665180000004</v>
      </c>
      <c r="AJ13">
        <v>44165.768250000001</v>
      </c>
      <c r="AK13">
        <v>44674.668319999997</v>
      </c>
    </row>
    <row r="14" spans="1:37" x14ac:dyDescent="0.25">
      <c r="A14" t="s">
        <v>86</v>
      </c>
      <c r="B14">
        <v>7802.9799979999998</v>
      </c>
      <c r="C14">
        <v>7892.8898360000003</v>
      </c>
      <c r="D14">
        <v>7983.8356599999997</v>
      </c>
      <c r="E14">
        <v>8075.8294079999996</v>
      </c>
      <c r="F14">
        <v>8168.8831540000001</v>
      </c>
      <c r="G14">
        <v>8263.0091109999994</v>
      </c>
      <c r="H14">
        <v>8358.2196349999995</v>
      </c>
      <c r="I14">
        <v>8454.5272229999991</v>
      </c>
      <c r="J14">
        <v>8551.9445140000007</v>
      </c>
      <c r="K14">
        <v>8650.4842970000009</v>
      </c>
      <c r="L14">
        <v>8750.1595039999993</v>
      </c>
      <c r="M14">
        <v>8850.9832179999994</v>
      </c>
      <c r="N14">
        <v>8952.9686739999997</v>
      </c>
      <c r="O14">
        <v>9056.1292570000005</v>
      </c>
      <c r="P14">
        <v>9160.4785090000005</v>
      </c>
      <c r="Q14">
        <v>9266.0301240000008</v>
      </c>
      <c r="R14">
        <v>9372.7979579999992</v>
      </c>
      <c r="S14">
        <v>9480.7960249999996</v>
      </c>
      <c r="T14">
        <v>9590.0384990000002</v>
      </c>
      <c r="U14">
        <v>9700.5397190000003</v>
      </c>
      <c r="V14">
        <v>9812.3141899999991</v>
      </c>
      <c r="W14">
        <v>9925.3765829999993</v>
      </c>
      <c r="X14">
        <v>10039.741739999999</v>
      </c>
      <c r="Y14">
        <v>10155.424660000001</v>
      </c>
      <c r="Z14">
        <v>10272.440549999999</v>
      </c>
      <c r="AA14">
        <v>10390.80474</v>
      </c>
      <c r="AB14">
        <v>10510.532789999999</v>
      </c>
      <c r="AC14">
        <v>10631.64041</v>
      </c>
      <c r="AD14">
        <v>10754.14349</v>
      </c>
      <c r="AE14">
        <v>10878.05811</v>
      </c>
      <c r="AF14">
        <v>11003.400540000001</v>
      </c>
      <c r="AG14">
        <v>11130.18722</v>
      </c>
      <c r="AH14">
        <v>11258.434810000001</v>
      </c>
      <c r="AI14">
        <v>11388.16012</v>
      </c>
      <c r="AJ14">
        <v>11519.3802</v>
      </c>
      <c r="AK14">
        <v>11652.11226</v>
      </c>
    </row>
    <row r="15" spans="1:37" x14ac:dyDescent="0.25">
      <c r="A15" t="s">
        <v>87</v>
      </c>
      <c r="B15">
        <v>4384.8700019999997</v>
      </c>
      <c r="C15">
        <v>4435.3946669999996</v>
      </c>
      <c r="D15">
        <v>4486.5015030000004</v>
      </c>
      <c r="E15">
        <v>4538.1972180000002</v>
      </c>
      <c r="F15">
        <v>4590.4885960000001</v>
      </c>
      <c r="G15">
        <v>4643.382501</v>
      </c>
      <c r="H15">
        <v>4696.8858769999997</v>
      </c>
      <c r="I15">
        <v>4751.0057450000004</v>
      </c>
      <c r="J15">
        <v>4805.7492099999999</v>
      </c>
      <c r="K15">
        <v>4861.1234560000003</v>
      </c>
      <c r="L15">
        <v>4917.1357520000001</v>
      </c>
      <c r="M15">
        <v>4973.7934489999998</v>
      </c>
      <c r="N15">
        <v>5031.1039849999997</v>
      </c>
      <c r="O15">
        <v>5089.0748819999999</v>
      </c>
      <c r="P15">
        <v>5147.7137480000001</v>
      </c>
      <c r="Q15">
        <v>5207.0282800000004</v>
      </c>
      <c r="R15">
        <v>5267.0262650000004</v>
      </c>
      <c r="S15">
        <v>5327.7155759999996</v>
      </c>
      <c r="T15">
        <v>5389.1041789999999</v>
      </c>
      <c r="U15">
        <v>5451.2001330000003</v>
      </c>
      <c r="V15">
        <v>5514.0115880000003</v>
      </c>
      <c r="W15">
        <v>5577.5467870000002</v>
      </c>
      <c r="X15">
        <v>5641.8140709999998</v>
      </c>
      <c r="Y15">
        <v>5706.8218749999996</v>
      </c>
      <c r="Z15">
        <v>5772.5787309999996</v>
      </c>
      <c r="AA15">
        <v>5839.0932700000003</v>
      </c>
      <c r="AB15">
        <v>5906.3742240000001</v>
      </c>
      <c r="AC15">
        <v>5974.4304220000004</v>
      </c>
      <c r="AD15">
        <v>6043.2707979999996</v>
      </c>
      <c r="AE15">
        <v>6112.9043860000002</v>
      </c>
      <c r="AF15">
        <v>6183.3403280000002</v>
      </c>
      <c r="AG15">
        <v>6254.5878679999996</v>
      </c>
      <c r="AH15">
        <v>6326.6563580000002</v>
      </c>
      <c r="AI15">
        <v>6399.555257</v>
      </c>
      <c r="AJ15">
        <v>6473.2941339999998</v>
      </c>
      <c r="AK15">
        <v>6547.8826669999999</v>
      </c>
    </row>
    <row r="16" spans="1:37" x14ac:dyDescent="0.25">
      <c r="A16" t="s">
        <v>88</v>
      </c>
      <c r="B16">
        <v>11126.98</v>
      </c>
      <c r="C16">
        <v>11255.190629999999</v>
      </c>
      <c r="D16">
        <v>11384.878570000001</v>
      </c>
      <c r="E16">
        <v>11516.06083</v>
      </c>
      <c r="F16">
        <v>11648.754650000001</v>
      </c>
      <c r="G16">
        <v>11782.977419999999</v>
      </c>
      <c r="H16">
        <v>11918.746779999999</v>
      </c>
      <c r="I16">
        <v>12056.080540000001</v>
      </c>
      <c r="J16">
        <v>12194.996730000001</v>
      </c>
      <c r="K16">
        <v>12335.51359</v>
      </c>
      <c r="L16">
        <v>12477.64954</v>
      </c>
      <c r="M16">
        <v>12621.42326</v>
      </c>
      <c r="N16">
        <v>12766.85361</v>
      </c>
      <c r="O16">
        <v>12913.95969</v>
      </c>
      <c r="P16">
        <v>13062.76079</v>
      </c>
      <c r="Q16">
        <v>13213.276449999999</v>
      </c>
      <c r="R16">
        <v>13365.52643</v>
      </c>
      <c r="S16">
        <v>13519.530720000001</v>
      </c>
      <c r="T16">
        <v>13675.309509999999</v>
      </c>
      <c r="U16">
        <v>13832.88327</v>
      </c>
      <c r="V16">
        <v>13992.27267</v>
      </c>
      <c r="W16">
        <v>14153.49863</v>
      </c>
      <c r="X16">
        <v>14316.58232</v>
      </c>
      <c r="Y16">
        <v>14481.54514</v>
      </c>
      <c r="Z16">
        <v>14648.408750000001</v>
      </c>
      <c r="AA16">
        <v>14817.195040000001</v>
      </c>
      <c r="AB16">
        <v>14987.92618</v>
      </c>
      <c r="AC16">
        <v>15160.62456</v>
      </c>
      <c r="AD16">
        <v>15335.31286</v>
      </c>
      <c r="AE16">
        <v>15512.013999999999</v>
      </c>
      <c r="AF16">
        <v>15690.751190000001</v>
      </c>
      <c r="AG16">
        <v>15871.54787</v>
      </c>
      <c r="AH16">
        <v>16054.42779</v>
      </c>
      <c r="AI16">
        <v>16239.414930000001</v>
      </c>
      <c r="AJ16">
        <v>16426.533599999999</v>
      </c>
      <c r="AK16">
        <v>16615.80833</v>
      </c>
    </row>
    <row r="17" spans="1:37" x14ac:dyDescent="0.25">
      <c r="A17" t="s">
        <v>89</v>
      </c>
      <c r="B17">
        <v>25862.74999</v>
      </c>
      <c r="C17">
        <v>26160.753530000002</v>
      </c>
      <c r="D17">
        <v>26462.19082</v>
      </c>
      <c r="E17">
        <v>26767.101419999999</v>
      </c>
      <c r="F17">
        <v>27075.52535</v>
      </c>
      <c r="G17">
        <v>27387.503089999998</v>
      </c>
      <c r="H17">
        <v>27703.0756</v>
      </c>
      <c r="I17">
        <v>28022.28429</v>
      </c>
      <c r="J17">
        <v>28345.17107</v>
      </c>
      <c r="K17">
        <v>28671.778310000002</v>
      </c>
      <c r="L17">
        <v>29002.148880000001</v>
      </c>
      <c r="M17">
        <v>29336.326140000001</v>
      </c>
      <c r="N17">
        <v>29674.35397</v>
      </c>
      <c r="O17">
        <v>30016.276709999998</v>
      </c>
      <c r="P17">
        <v>30362.13927</v>
      </c>
      <c r="Q17">
        <v>30711.98702</v>
      </c>
      <c r="R17">
        <v>31065.865900000001</v>
      </c>
      <c r="S17">
        <v>31423.822349999999</v>
      </c>
      <c r="T17">
        <v>31785.903340000001</v>
      </c>
      <c r="U17">
        <v>32152.156419999999</v>
      </c>
      <c r="V17">
        <v>32522.629649999999</v>
      </c>
      <c r="W17">
        <v>32897.371659999997</v>
      </c>
      <c r="X17">
        <v>33276.431629999999</v>
      </c>
      <c r="Y17">
        <v>33659.859320000003</v>
      </c>
      <c r="Z17">
        <v>34047.705049999997</v>
      </c>
      <c r="AA17">
        <v>34440.019740000003</v>
      </c>
      <c r="AB17">
        <v>34836.854879999999</v>
      </c>
      <c r="AC17">
        <v>35238.262549999999</v>
      </c>
      <c r="AD17">
        <v>35644.295429999998</v>
      </c>
      <c r="AE17">
        <v>36055.006829999998</v>
      </c>
      <c r="AF17">
        <v>36470.450660000002</v>
      </c>
      <c r="AG17">
        <v>36890.681429999997</v>
      </c>
      <c r="AH17">
        <v>37315.75432</v>
      </c>
      <c r="AI17">
        <v>37745.725100000003</v>
      </c>
      <c r="AJ17">
        <v>38180.650229999999</v>
      </c>
      <c r="AK17">
        <v>38620.586779999998</v>
      </c>
    </row>
    <row r="18" spans="1:37" x14ac:dyDescent="0.25">
      <c r="A18" t="s">
        <v>90</v>
      </c>
      <c r="B18">
        <v>122510.6501</v>
      </c>
      <c r="C18">
        <v>123922.2791</v>
      </c>
      <c r="D18">
        <v>125350.17359999999</v>
      </c>
      <c r="E18">
        <v>126794.52099999999</v>
      </c>
      <c r="F18">
        <v>128255.51089999999</v>
      </c>
      <c r="G18">
        <v>129733.33500000001</v>
      </c>
      <c r="H18">
        <v>131228.1874</v>
      </c>
      <c r="I18">
        <v>132740.26420000001</v>
      </c>
      <c r="J18">
        <v>134269.76389999999</v>
      </c>
      <c r="K18">
        <v>135816.8873</v>
      </c>
      <c r="L18">
        <v>137381.83739999999</v>
      </c>
      <c r="M18">
        <v>138964.81969999999</v>
      </c>
      <c r="N18">
        <v>140566.04180000001</v>
      </c>
      <c r="O18">
        <v>142185.71410000001</v>
      </c>
      <c r="P18">
        <v>143824.049</v>
      </c>
      <c r="Q18">
        <v>145481.2616</v>
      </c>
      <c r="R18">
        <v>147157.56950000001</v>
      </c>
      <c r="S18">
        <v>148853.19260000001</v>
      </c>
      <c r="T18">
        <v>150568.3535</v>
      </c>
      <c r="U18">
        <v>152303.27739999999</v>
      </c>
      <c r="V18">
        <v>154058.19200000001</v>
      </c>
      <c r="W18">
        <v>155833.32750000001</v>
      </c>
      <c r="X18">
        <v>157628.91699999999</v>
      </c>
      <c r="Y18">
        <v>159445.19630000001</v>
      </c>
      <c r="Z18">
        <v>161282.40359999999</v>
      </c>
      <c r="AA18">
        <v>163140.7801</v>
      </c>
      <c r="AB18">
        <v>165020.5698</v>
      </c>
      <c r="AC18">
        <v>166922.01930000001</v>
      </c>
      <c r="AD18">
        <v>168845.37830000001</v>
      </c>
      <c r="AE18">
        <v>170790.89920000001</v>
      </c>
      <c r="AF18">
        <v>172758.83739999999</v>
      </c>
      <c r="AG18">
        <v>174749.45110000001</v>
      </c>
      <c r="AH18">
        <v>176763.00169999999</v>
      </c>
      <c r="AI18">
        <v>178799.75339999999</v>
      </c>
      <c r="AJ18">
        <v>180859.9736</v>
      </c>
      <c r="AK18">
        <v>182943.9327</v>
      </c>
    </row>
    <row r="19" spans="1:37" x14ac:dyDescent="0.25">
      <c r="A19" t="s">
        <v>91</v>
      </c>
      <c r="B19">
        <v>89896.93058</v>
      </c>
      <c r="C19">
        <v>90932.767970000001</v>
      </c>
      <c r="D19">
        <v>91980.540800000002</v>
      </c>
      <c r="E19">
        <v>93040.386599999998</v>
      </c>
      <c r="F19">
        <v>94112.444470000002</v>
      </c>
      <c r="G19">
        <v>95196.855129999996</v>
      </c>
      <c r="H19">
        <v>96293.760920000001</v>
      </c>
      <c r="I19">
        <v>97403.305800000002</v>
      </c>
      <c r="J19">
        <v>98525.635420000006</v>
      </c>
      <c r="K19">
        <v>99660.897070000006</v>
      </c>
      <c r="L19">
        <v>100809.2398</v>
      </c>
      <c r="M19">
        <v>101970.8143</v>
      </c>
      <c r="N19">
        <v>103145.773</v>
      </c>
      <c r="O19">
        <v>104334.2702</v>
      </c>
      <c r="P19">
        <v>105536.46189999999</v>
      </c>
      <c r="Q19">
        <v>106752.5058</v>
      </c>
      <c r="R19">
        <v>107982.5615</v>
      </c>
      <c r="S19">
        <v>109226.79059999999</v>
      </c>
      <c r="T19">
        <v>110485.3563</v>
      </c>
      <c r="U19">
        <v>111758.42389999999</v>
      </c>
      <c r="V19">
        <v>113046.16039999999</v>
      </c>
      <c r="W19">
        <v>114348.73480000001</v>
      </c>
      <c r="X19">
        <v>115666.3181</v>
      </c>
      <c r="Y19">
        <v>116999.0833</v>
      </c>
      <c r="Z19">
        <v>118347.2052</v>
      </c>
      <c r="AA19">
        <v>119710.8609</v>
      </c>
      <c r="AB19">
        <v>121090.2294</v>
      </c>
      <c r="AC19">
        <v>122485.49159999999</v>
      </c>
      <c r="AD19">
        <v>123896.83070000001</v>
      </c>
      <c r="AE19">
        <v>125324.4319</v>
      </c>
      <c r="AF19">
        <v>126768.48269999999</v>
      </c>
      <c r="AG19">
        <v>128229.17260000001</v>
      </c>
      <c r="AH19">
        <v>129706.6933</v>
      </c>
      <c r="AI19">
        <v>131201.23869999999</v>
      </c>
      <c r="AJ19">
        <v>132713.005</v>
      </c>
      <c r="AK19">
        <v>134242.1906</v>
      </c>
    </row>
    <row r="20" spans="1:37" x14ac:dyDescent="0.25">
      <c r="A20" t="s">
        <v>92</v>
      </c>
      <c r="B20">
        <v>6748.8380109999998</v>
      </c>
      <c r="C20">
        <v>6826.601498</v>
      </c>
      <c r="D20">
        <v>6905.261015</v>
      </c>
      <c r="E20">
        <v>6984.8268859999998</v>
      </c>
      <c r="F20">
        <v>7065.3095549999998</v>
      </c>
      <c r="G20">
        <v>7146.7195860000002</v>
      </c>
      <c r="H20">
        <v>7229.0676640000001</v>
      </c>
      <c r="I20">
        <v>7312.3645980000001</v>
      </c>
      <c r="J20">
        <v>7396.6213200000002</v>
      </c>
      <c r="K20">
        <v>7481.8488909999996</v>
      </c>
      <c r="L20">
        <v>7568.058497</v>
      </c>
      <c r="M20">
        <v>7655.2614530000001</v>
      </c>
      <c r="N20">
        <v>7743.4692050000003</v>
      </c>
      <c r="O20">
        <v>7832.6933310000004</v>
      </c>
      <c r="P20">
        <v>7922.945541</v>
      </c>
      <c r="Q20">
        <v>8014.2376830000003</v>
      </c>
      <c r="R20">
        <v>8106.5817390000002</v>
      </c>
      <c r="S20">
        <v>8199.9898290000001</v>
      </c>
      <c r="T20">
        <v>8294.4742139999998</v>
      </c>
      <c r="U20">
        <v>8390.0472950000003</v>
      </c>
      <c r="V20">
        <v>8486.7216169999992</v>
      </c>
      <c r="W20">
        <v>8584.5098689999995</v>
      </c>
      <c r="X20">
        <v>8683.4248869999992</v>
      </c>
      <c r="Y20">
        <v>8783.479652</v>
      </c>
      <c r="Z20">
        <v>8884.6872980000007</v>
      </c>
      <c r="AA20">
        <v>8987.0611100000006</v>
      </c>
      <c r="AB20">
        <v>9090.6145240000005</v>
      </c>
      <c r="AC20">
        <v>9195.361132</v>
      </c>
      <c r="AD20">
        <v>9301.3146830000005</v>
      </c>
      <c r="AE20">
        <v>9408.4890830000004</v>
      </c>
      <c r="AF20">
        <v>9516.8984010000004</v>
      </c>
      <c r="AG20">
        <v>9626.5568650000005</v>
      </c>
      <c r="AH20">
        <v>9737.4788690000005</v>
      </c>
      <c r="AI20">
        <v>9849.6789709999994</v>
      </c>
      <c r="AJ20">
        <v>9963.1718990000008</v>
      </c>
      <c r="AK20">
        <v>10077.97255</v>
      </c>
    </row>
    <row r="21" spans="1:37" x14ac:dyDescent="0.25">
      <c r="A21" t="s">
        <v>93</v>
      </c>
      <c r="B21">
        <v>346.85627649999998</v>
      </c>
      <c r="C21">
        <v>350.85292800000002</v>
      </c>
      <c r="D21">
        <v>354.89563090000001</v>
      </c>
      <c r="E21">
        <v>358.98491580000001</v>
      </c>
      <c r="F21">
        <v>363.12131959999999</v>
      </c>
      <c r="G21">
        <v>367.30538510000002</v>
      </c>
      <c r="H21">
        <v>371.53766150000001</v>
      </c>
      <c r="I21">
        <v>375.81870429999998</v>
      </c>
      <c r="J21">
        <v>380.14907540000002</v>
      </c>
      <c r="K21">
        <v>384.52934320000003</v>
      </c>
      <c r="L21">
        <v>388.96008260000002</v>
      </c>
      <c r="M21">
        <v>393.44187529999999</v>
      </c>
      <c r="N21">
        <v>397.97530940000001</v>
      </c>
      <c r="O21">
        <v>402.56097999999997</v>
      </c>
      <c r="P21">
        <v>407.19948900000003</v>
      </c>
      <c r="Q21">
        <v>411.89144520000002</v>
      </c>
      <c r="R21">
        <v>416.63746450000002</v>
      </c>
      <c r="S21">
        <v>421.4381697</v>
      </c>
      <c r="T21">
        <v>426.2941912</v>
      </c>
      <c r="U21">
        <v>431.20616610000002</v>
      </c>
      <c r="V21">
        <v>436.17473919999998</v>
      </c>
      <c r="W21">
        <v>441.2005628</v>
      </c>
      <c r="X21">
        <v>446.28429640000002</v>
      </c>
      <c r="Y21">
        <v>451.4266073</v>
      </c>
      <c r="Z21">
        <v>456.62817050000001</v>
      </c>
      <c r="AA21">
        <v>461.88966870000002</v>
      </c>
      <c r="AB21">
        <v>467.2117925</v>
      </c>
      <c r="AC21">
        <v>472.59524049999999</v>
      </c>
      <c r="AD21">
        <v>478.04071929999998</v>
      </c>
      <c r="AE21">
        <v>483.54894359999997</v>
      </c>
      <c r="AF21">
        <v>489.12063640000002</v>
      </c>
      <c r="AG21">
        <v>494.75652910000002</v>
      </c>
      <c r="AH21">
        <v>500.4573613</v>
      </c>
      <c r="AI21">
        <v>506.22388130000002</v>
      </c>
      <c r="AJ21">
        <v>512.05684610000003</v>
      </c>
      <c r="AK21">
        <v>517.95702119999999</v>
      </c>
    </row>
    <row r="22" spans="1:37" x14ac:dyDescent="0.25">
      <c r="A22" t="s">
        <v>94</v>
      </c>
      <c r="B22">
        <v>505.16507389999998</v>
      </c>
      <c r="C22">
        <v>510.9858385</v>
      </c>
      <c r="D22">
        <v>516.87367289999997</v>
      </c>
      <c r="E22">
        <v>522.82934990000001</v>
      </c>
      <c r="F22">
        <v>528.85365109999998</v>
      </c>
      <c r="G22">
        <v>534.94736750000004</v>
      </c>
      <c r="H22">
        <v>541.11129860000005</v>
      </c>
      <c r="I22">
        <v>547.34625370000003</v>
      </c>
      <c r="J22">
        <v>553.653051</v>
      </c>
      <c r="K22">
        <v>560.03251839999996</v>
      </c>
      <c r="L22">
        <v>566.48549319999995</v>
      </c>
      <c r="M22">
        <v>573.01282249999997</v>
      </c>
      <c r="N22">
        <v>579.61536290000004</v>
      </c>
      <c r="O22">
        <v>586.29398100000003</v>
      </c>
      <c r="P22">
        <v>593.04955359999997</v>
      </c>
      <c r="Q22">
        <v>599.88296720000005</v>
      </c>
      <c r="R22">
        <v>606.79511879999995</v>
      </c>
      <c r="S22">
        <v>613.78691579999997</v>
      </c>
      <c r="T22">
        <v>620.85927560000005</v>
      </c>
      <c r="U22">
        <v>628.01312680000001</v>
      </c>
      <c r="V22">
        <v>635.24940819999995</v>
      </c>
      <c r="W22">
        <v>642.5690697</v>
      </c>
      <c r="X22">
        <v>649.97307190000004</v>
      </c>
      <c r="Y22">
        <v>657.46238679999999</v>
      </c>
      <c r="Z22">
        <v>665.03799730000003</v>
      </c>
      <c r="AA22">
        <v>672.70089780000001</v>
      </c>
      <c r="AB22">
        <v>680.45209409999995</v>
      </c>
      <c r="AC22">
        <v>688.29260350000004</v>
      </c>
      <c r="AD22">
        <v>696.22345519999999</v>
      </c>
      <c r="AE22">
        <v>704.24569010000005</v>
      </c>
      <c r="AF22">
        <v>712.36036130000002</v>
      </c>
      <c r="AG22">
        <v>720.56853369999999</v>
      </c>
      <c r="AH22">
        <v>728.87128480000001</v>
      </c>
      <c r="AI22">
        <v>737.26970429999994</v>
      </c>
      <c r="AJ22">
        <v>745.76489470000001</v>
      </c>
      <c r="AK22">
        <v>754.35797079999998</v>
      </c>
    </row>
    <row r="23" spans="1:37" x14ac:dyDescent="0.25">
      <c r="A23" t="s">
        <v>95</v>
      </c>
      <c r="B23">
        <v>1743.153665</v>
      </c>
      <c r="C23">
        <v>1763.2391540000001</v>
      </c>
      <c r="D23">
        <v>1783.556077</v>
      </c>
      <c r="E23">
        <v>1804.1071019999999</v>
      </c>
      <c r="F23">
        <v>1824.8949270000001</v>
      </c>
      <c r="G23">
        <v>1845.9222789999999</v>
      </c>
      <c r="H23">
        <v>1867.1919190000001</v>
      </c>
      <c r="I23">
        <v>1888.7066380000001</v>
      </c>
      <c r="J23">
        <v>1910.469261</v>
      </c>
      <c r="K23">
        <v>1932.4826430000001</v>
      </c>
      <c r="L23">
        <v>1954.749675</v>
      </c>
      <c r="M23">
        <v>1977.273279</v>
      </c>
      <c r="N23">
        <v>2000.056411</v>
      </c>
      <c r="O23">
        <v>2023.102061</v>
      </c>
      <c r="P23">
        <v>2046.4132549999999</v>
      </c>
      <c r="Q23">
        <v>2069.9930519999998</v>
      </c>
      <c r="R23">
        <v>2093.844548</v>
      </c>
      <c r="S23">
        <v>2117.9708719999999</v>
      </c>
      <c r="T23">
        <v>2142.375192</v>
      </c>
      <c r="U23">
        <v>2167.0607110000001</v>
      </c>
      <c r="V23">
        <v>2192.0306679999999</v>
      </c>
      <c r="W23">
        <v>2217.2883419999998</v>
      </c>
      <c r="X23">
        <v>2242.8370479999999</v>
      </c>
      <c r="Y23">
        <v>2268.6801380000002</v>
      </c>
      <c r="Z23">
        <v>2294.8210060000001</v>
      </c>
      <c r="AA23">
        <v>2321.2630810000001</v>
      </c>
      <c r="AB23">
        <v>2348.0098360000002</v>
      </c>
      <c r="AC23">
        <v>2375.0647800000002</v>
      </c>
      <c r="AD23">
        <v>2402.4314639999998</v>
      </c>
      <c r="AE23">
        <v>2430.1134809999999</v>
      </c>
      <c r="AF23">
        <v>2458.1144640000002</v>
      </c>
      <c r="AG23">
        <v>2486.4380890000002</v>
      </c>
      <c r="AH23">
        <v>2515.088072</v>
      </c>
      <c r="AI23">
        <v>2544.0681749999999</v>
      </c>
      <c r="AJ23">
        <v>2573.3822009999999</v>
      </c>
      <c r="AK23">
        <v>2603.0339979999999</v>
      </c>
    </row>
    <row r="24" spans="1:37" x14ac:dyDescent="0.25">
      <c r="A24" t="s">
        <v>96</v>
      </c>
      <c r="B24">
        <v>1839.221252</v>
      </c>
      <c r="C24">
        <v>1860.413679</v>
      </c>
      <c r="D24">
        <v>1881.8502960000001</v>
      </c>
      <c r="E24">
        <v>1903.5339160000001</v>
      </c>
      <c r="F24">
        <v>1925.467386</v>
      </c>
      <c r="G24">
        <v>1947.6535839999999</v>
      </c>
      <c r="H24">
        <v>1970.095423</v>
      </c>
      <c r="I24">
        <v>1992.795848</v>
      </c>
      <c r="J24">
        <v>2015.7578390000001</v>
      </c>
      <c r="K24">
        <v>2038.9844089999999</v>
      </c>
      <c r="L24">
        <v>2062.478607</v>
      </c>
      <c r="M24">
        <v>2086.2435169999999</v>
      </c>
      <c r="N24">
        <v>2110.2822590000001</v>
      </c>
      <c r="O24">
        <v>2134.5979870000001</v>
      </c>
      <c r="P24">
        <v>2159.1938930000001</v>
      </c>
      <c r="Q24">
        <v>2184.0732050000001</v>
      </c>
      <c r="R24">
        <v>2209.2391889999999</v>
      </c>
      <c r="S24">
        <v>2234.6951479999998</v>
      </c>
      <c r="T24">
        <v>2260.4444229999999</v>
      </c>
      <c r="U24">
        <v>2286.4903949999998</v>
      </c>
      <c r="V24">
        <v>2312.8364809999998</v>
      </c>
      <c r="W24">
        <v>2339.48614</v>
      </c>
      <c r="X24">
        <v>2366.442869</v>
      </c>
      <c r="Y24">
        <v>2393.710208</v>
      </c>
      <c r="Z24">
        <v>2421.2917339999999</v>
      </c>
      <c r="AA24">
        <v>2449.191069</v>
      </c>
      <c r="AB24">
        <v>2477.4118739999999</v>
      </c>
      <c r="AC24">
        <v>2505.9578529999999</v>
      </c>
      <c r="AD24">
        <v>2534.8327530000001</v>
      </c>
      <c r="AE24">
        <v>2564.040364</v>
      </c>
      <c r="AF24">
        <v>2593.584519</v>
      </c>
      <c r="AG24">
        <v>2623.4690970000001</v>
      </c>
      <c r="AH24">
        <v>2653.6980210000002</v>
      </c>
      <c r="AI24">
        <v>2684.2752569999998</v>
      </c>
      <c r="AJ24">
        <v>2715.204819</v>
      </c>
      <c r="AK24">
        <v>2746.4907669999998</v>
      </c>
    </row>
    <row r="25" spans="1:37" x14ac:dyDescent="0.25">
      <c r="A25" t="s">
        <v>97</v>
      </c>
      <c r="B25">
        <v>556.20949889999997</v>
      </c>
      <c r="C25">
        <v>562.61842290000004</v>
      </c>
      <c r="D25">
        <v>569.10119380000003</v>
      </c>
      <c r="E25">
        <v>575.65866240000003</v>
      </c>
      <c r="F25">
        <v>582.2916894</v>
      </c>
      <c r="G25">
        <v>589.00114550000001</v>
      </c>
      <c r="H25">
        <v>595.78791130000002</v>
      </c>
      <c r="I25">
        <v>602.65287769999998</v>
      </c>
      <c r="J25">
        <v>609.59694560000003</v>
      </c>
      <c r="K25">
        <v>616.62102649999997</v>
      </c>
      <c r="L25">
        <v>623.72604249999995</v>
      </c>
      <c r="M25">
        <v>630.9129259</v>
      </c>
      <c r="N25">
        <v>638.18262030000005</v>
      </c>
      <c r="O25">
        <v>645.53607969999996</v>
      </c>
      <c r="P25">
        <v>652.97426929999995</v>
      </c>
      <c r="Q25">
        <v>660.49816550000003</v>
      </c>
      <c r="R25">
        <v>668.10875580000004</v>
      </c>
      <c r="S25">
        <v>675.8070391</v>
      </c>
      <c r="T25">
        <v>683.59402590000002</v>
      </c>
      <c r="U25">
        <v>691.47073820000003</v>
      </c>
      <c r="V25">
        <v>699.43821000000003</v>
      </c>
      <c r="W25">
        <v>707.49748690000001</v>
      </c>
      <c r="X25">
        <v>715.64962690000004</v>
      </c>
      <c r="Y25">
        <v>723.89569989999995</v>
      </c>
      <c r="Z25">
        <v>732.23678819999998</v>
      </c>
      <c r="AA25">
        <v>740.67398679999997</v>
      </c>
      <c r="AB25">
        <v>749.20840299999998</v>
      </c>
      <c r="AC25">
        <v>757.84115699999995</v>
      </c>
      <c r="AD25">
        <v>766.57338189999996</v>
      </c>
      <c r="AE25">
        <v>775.40622389999999</v>
      </c>
      <c r="AF25">
        <v>784.34084229999996</v>
      </c>
      <c r="AG25">
        <v>793.37840979999999</v>
      </c>
      <c r="AH25">
        <v>802.52011270000003</v>
      </c>
      <c r="AI25">
        <v>811.76715090000005</v>
      </c>
      <c r="AJ25">
        <v>821.12073810000004</v>
      </c>
      <c r="AK25">
        <v>830.58210199999996</v>
      </c>
    </row>
    <row r="26" spans="1:37" x14ac:dyDescent="0.25">
      <c r="A26" t="s">
        <v>98</v>
      </c>
      <c r="B26">
        <v>1426.067403</v>
      </c>
      <c r="C26">
        <v>1442.4992649999999</v>
      </c>
      <c r="D26">
        <v>1459.120463</v>
      </c>
      <c r="E26">
        <v>1475.9331790000001</v>
      </c>
      <c r="F26">
        <v>1492.939619</v>
      </c>
      <c r="G26">
        <v>1510.142016</v>
      </c>
      <c r="H26">
        <v>1527.5426279999999</v>
      </c>
      <c r="I26">
        <v>1545.143738</v>
      </c>
      <c r="J26">
        <v>1562.9476569999999</v>
      </c>
      <c r="K26">
        <v>1580.9567219999999</v>
      </c>
      <c r="L26">
        <v>1599.1732959999999</v>
      </c>
      <c r="M26">
        <v>1617.5997709999999</v>
      </c>
      <c r="N26">
        <v>1636.238564</v>
      </c>
      <c r="O26">
        <v>1655.092124</v>
      </c>
      <c r="P26">
        <v>1674.1629230000001</v>
      </c>
      <c r="Q26">
        <v>1693.4534659999999</v>
      </c>
      <c r="R26">
        <v>1712.9662840000001</v>
      </c>
      <c r="S26">
        <v>1732.7039380000001</v>
      </c>
      <c r="T26">
        <v>1752.66902</v>
      </c>
      <c r="U26">
        <v>1772.864149</v>
      </c>
      <c r="V26">
        <v>1793.2919770000001</v>
      </c>
      <c r="W26">
        <v>1813.9551839999999</v>
      </c>
      <c r="X26">
        <v>1834.856483</v>
      </c>
      <c r="Y26">
        <v>1855.998617</v>
      </c>
      <c r="Z26">
        <v>1877.384362</v>
      </c>
      <c r="AA26">
        <v>1899.0165239999999</v>
      </c>
      <c r="AB26">
        <v>1920.8979420000001</v>
      </c>
      <c r="AC26">
        <v>1943.031489</v>
      </c>
      <c r="AD26">
        <v>1965.4200699999999</v>
      </c>
      <c r="AE26">
        <v>1988.0666229999999</v>
      </c>
      <c r="AF26">
        <v>2010.974121</v>
      </c>
      <c r="AG26">
        <v>2034.145571</v>
      </c>
      <c r="AH26">
        <v>2057.584014</v>
      </c>
      <c r="AI26">
        <v>2081.2925260000002</v>
      </c>
      <c r="AJ26">
        <v>2105.2742189999999</v>
      </c>
      <c r="AK26">
        <v>2129.5322420000002</v>
      </c>
    </row>
    <row r="27" spans="1:37" x14ac:dyDescent="0.25">
      <c r="A27" t="s">
        <v>99</v>
      </c>
      <c r="B27">
        <v>318.29407300000003</v>
      </c>
      <c r="C27">
        <v>321.96161649999999</v>
      </c>
      <c r="D27">
        <v>325.67141930000003</v>
      </c>
      <c r="E27">
        <v>329.42396819999999</v>
      </c>
      <c r="F27">
        <v>333.21975600000002</v>
      </c>
      <c r="G27">
        <v>337.05928069999999</v>
      </c>
      <c r="H27">
        <v>340.94304629999999</v>
      </c>
      <c r="I27">
        <v>344.87156270000003</v>
      </c>
      <c r="J27">
        <v>348.84534530000002</v>
      </c>
      <c r="K27">
        <v>352.86491590000003</v>
      </c>
      <c r="L27">
        <v>356.93080200000003</v>
      </c>
      <c r="M27">
        <v>361.0435372</v>
      </c>
      <c r="N27">
        <v>365.20366150000001</v>
      </c>
      <c r="O27">
        <v>369.41172069999999</v>
      </c>
      <c r="P27">
        <v>373.66826739999999</v>
      </c>
      <c r="Q27">
        <v>377.97386010000002</v>
      </c>
      <c r="R27">
        <v>382.32906400000002</v>
      </c>
      <c r="S27">
        <v>386.73445070000002</v>
      </c>
      <c r="T27">
        <v>391.19059850000002</v>
      </c>
      <c r="U27">
        <v>395.69809229999998</v>
      </c>
      <c r="V27">
        <v>400.25752369999998</v>
      </c>
      <c r="W27">
        <v>404.8694911</v>
      </c>
      <c r="X27">
        <v>409.53459989999999</v>
      </c>
      <c r="Y27">
        <v>414.25346239999999</v>
      </c>
      <c r="Z27">
        <v>419.02669809999998</v>
      </c>
      <c r="AA27">
        <v>423.85493330000003</v>
      </c>
      <c r="AB27">
        <v>428.7388019</v>
      </c>
      <c r="AC27">
        <v>433.67894480000001</v>
      </c>
      <c r="AD27">
        <v>438.67601059999998</v>
      </c>
      <c r="AE27">
        <v>443.73065500000001</v>
      </c>
      <c r="AF27">
        <v>448.84354159999998</v>
      </c>
      <c r="AG27">
        <v>454.01534140000001</v>
      </c>
      <c r="AH27">
        <v>459.24673330000002</v>
      </c>
      <c r="AI27">
        <v>464.53840380000003</v>
      </c>
      <c r="AJ27">
        <v>469.8910477</v>
      </c>
      <c r="AK27">
        <v>475.30536740000002</v>
      </c>
    </row>
    <row r="28" spans="1:37" x14ac:dyDescent="0.25">
      <c r="A28" t="s">
        <v>100</v>
      </c>
      <c r="B28">
        <v>4325.8456260000003</v>
      </c>
      <c r="C28">
        <v>4375.690184</v>
      </c>
      <c r="D28">
        <v>4426.109074</v>
      </c>
      <c r="E28">
        <v>4477.1089169999996</v>
      </c>
      <c r="F28">
        <v>4528.6964049999997</v>
      </c>
      <c r="G28">
        <v>4580.8783100000001</v>
      </c>
      <c r="H28">
        <v>4633.6614820000004</v>
      </c>
      <c r="I28">
        <v>4687.0528469999999</v>
      </c>
      <c r="J28">
        <v>4741.0594149999997</v>
      </c>
      <c r="K28">
        <v>4795.6882729999998</v>
      </c>
      <c r="L28">
        <v>4850.9465920000002</v>
      </c>
      <c r="M28">
        <v>4906.841625</v>
      </c>
      <c r="N28">
        <v>4963.380709</v>
      </c>
      <c r="O28">
        <v>5020.5712649999996</v>
      </c>
      <c r="P28">
        <v>5078.4207980000001</v>
      </c>
      <c r="Q28">
        <v>5136.9369029999998</v>
      </c>
      <c r="R28">
        <v>5196.1272600000002</v>
      </c>
      <c r="S28">
        <v>5255.9996380000002</v>
      </c>
      <c r="T28">
        <v>5316.5618949999998</v>
      </c>
      <c r="U28">
        <v>5377.8219799999997</v>
      </c>
      <c r="V28">
        <v>5439.7879359999997</v>
      </c>
      <c r="W28">
        <v>5502.467893</v>
      </c>
      <c r="X28">
        <v>5565.870081</v>
      </c>
      <c r="Y28">
        <v>5630.002821</v>
      </c>
      <c r="Z28">
        <v>5694.8745289999997</v>
      </c>
      <c r="AA28">
        <v>5760.4937229999996</v>
      </c>
      <c r="AB28">
        <v>5826.8690130000005</v>
      </c>
      <c r="AC28">
        <v>5894.0091119999997</v>
      </c>
      <c r="AD28">
        <v>5961.922834</v>
      </c>
      <c r="AE28">
        <v>6030.6190909999996</v>
      </c>
      <c r="AF28">
        <v>6100.1069010000001</v>
      </c>
      <c r="AG28">
        <v>6170.3953840000004</v>
      </c>
      <c r="AH28">
        <v>6241.4937659999996</v>
      </c>
      <c r="AI28">
        <v>6313.4113799999996</v>
      </c>
      <c r="AJ28">
        <v>6386.1576640000003</v>
      </c>
      <c r="AK28">
        <v>6459.7421670000003</v>
      </c>
    </row>
    <row r="29" spans="1:37" x14ac:dyDescent="0.25">
      <c r="A29" t="s">
        <v>101</v>
      </c>
      <c r="B29">
        <v>177.2685022</v>
      </c>
      <c r="C29">
        <v>179.3110786</v>
      </c>
      <c r="D29">
        <v>181.37719050000001</v>
      </c>
      <c r="E29">
        <v>183.46710920000001</v>
      </c>
      <c r="F29">
        <v>185.581109</v>
      </c>
      <c r="G29">
        <v>187.71946740000001</v>
      </c>
      <c r="H29">
        <v>189.882465</v>
      </c>
      <c r="I29">
        <v>192.0703857</v>
      </c>
      <c r="J29">
        <v>194.2835168</v>
      </c>
      <c r="K29">
        <v>196.5221487</v>
      </c>
      <c r="L29">
        <v>198.78657519999999</v>
      </c>
      <c r="M29">
        <v>201.07709349999999</v>
      </c>
      <c r="N29">
        <v>203.3940044</v>
      </c>
      <c r="O29">
        <v>205.7376118</v>
      </c>
      <c r="P29">
        <v>208.10822350000001</v>
      </c>
      <c r="Q29">
        <v>210.50615060000001</v>
      </c>
      <c r="R29">
        <v>212.9317078</v>
      </c>
      <c r="S29">
        <v>215.3852134</v>
      </c>
      <c r="T29">
        <v>217.86698960000001</v>
      </c>
      <c r="U29">
        <v>220.37736200000001</v>
      </c>
      <c r="V29">
        <v>222.9166602</v>
      </c>
      <c r="W29">
        <v>225.4852175</v>
      </c>
      <c r="X29">
        <v>228.083371</v>
      </c>
      <c r="Y29">
        <v>230.7114617</v>
      </c>
      <c r="Z29">
        <v>233.36983459999999</v>
      </c>
      <c r="AA29">
        <v>236.05883850000001</v>
      </c>
      <c r="AB29">
        <v>238.7788266</v>
      </c>
      <c r="AC29">
        <v>241.53015569999999</v>
      </c>
      <c r="AD29">
        <v>244.31318690000001</v>
      </c>
      <c r="AE29">
        <v>247.12828569999999</v>
      </c>
      <c r="AF29">
        <v>249.9758214</v>
      </c>
      <c r="AG29">
        <v>252.8561679</v>
      </c>
      <c r="AH29">
        <v>255.76970309999999</v>
      </c>
      <c r="AI29">
        <v>258.71680959999998</v>
      </c>
      <c r="AJ29">
        <v>261.69787409999998</v>
      </c>
      <c r="AK29">
        <v>264.71328790000001</v>
      </c>
    </row>
    <row r="30" spans="1:37" x14ac:dyDescent="0.25">
      <c r="A30" t="s">
        <v>102</v>
      </c>
      <c r="B30">
        <v>52384.55</v>
      </c>
      <c r="C30">
        <v>52988.150979999999</v>
      </c>
      <c r="D30">
        <v>53598.70695</v>
      </c>
      <c r="E30">
        <v>54216.298060000001</v>
      </c>
      <c r="F30">
        <v>54841.005369999999</v>
      </c>
      <c r="G30">
        <v>55472.910860000004</v>
      </c>
      <c r="H30">
        <v>56112.09749</v>
      </c>
      <c r="I30">
        <v>56758.649140000001</v>
      </c>
      <c r="J30">
        <v>57412.650679999999</v>
      </c>
      <c r="K30">
        <v>58074.187960000003</v>
      </c>
      <c r="L30">
        <v>58743.347800000003</v>
      </c>
      <c r="M30">
        <v>59420.21804</v>
      </c>
      <c r="N30">
        <v>60104.88751</v>
      </c>
      <c r="O30">
        <v>60797.446089999998</v>
      </c>
      <c r="P30">
        <v>61497.984669999998</v>
      </c>
      <c r="Q30">
        <v>62206.595209999999</v>
      </c>
      <c r="R30">
        <v>62923.370719999999</v>
      </c>
      <c r="S30">
        <v>63648.405270000003</v>
      </c>
      <c r="T30">
        <v>64381.794029999997</v>
      </c>
      <c r="U30">
        <v>65123.633260000002</v>
      </c>
      <c r="V30">
        <v>65874.020340000003</v>
      </c>
      <c r="W30">
        <v>66633.053750000006</v>
      </c>
      <c r="X30">
        <v>67400.833119999996</v>
      </c>
      <c r="Y30">
        <v>68177.459239999996</v>
      </c>
      <c r="Z30">
        <v>68963.034020000006</v>
      </c>
      <c r="AA30">
        <v>69757.660600000003</v>
      </c>
      <c r="AB30">
        <v>70561.443249999997</v>
      </c>
      <c r="AC30">
        <v>71374.487500000003</v>
      </c>
      <c r="AD30">
        <v>72196.900039999993</v>
      </c>
      <c r="AE30">
        <v>73028.788839999994</v>
      </c>
      <c r="AF30">
        <v>73870.263070000001</v>
      </c>
      <c r="AG30">
        <v>74721.433189999996</v>
      </c>
      <c r="AH30">
        <v>75582.410919999995</v>
      </c>
      <c r="AI30">
        <v>76453.309259999995</v>
      </c>
      <c r="AJ30">
        <v>77334.242530000003</v>
      </c>
      <c r="AK30">
        <v>78225.326360000006</v>
      </c>
    </row>
    <row r="31" spans="1:37" x14ac:dyDescent="0.25">
      <c r="A31" t="s">
        <v>103</v>
      </c>
      <c r="B31">
        <v>1527472.77</v>
      </c>
      <c r="C31">
        <v>1545073.075</v>
      </c>
      <c r="D31">
        <v>1562876.18</v>
      </c>
      <c r="E31">
        <v>1580884.4210000001</v>
      </c>
      <c r="F31">
        <v>1599100.162</v>
      </c>
      <c r="G31">
        <v>1617525.794</v>
      </c>
      <c r="H31">
        <v>1636163.7350000001</v>
      </c>
      <c r="I31">
        <v>1655016.432</v>
      </c>
      <c r="J31">
        <v>1674086.3589999999</v>
      </c>
      <c r="K31">
        <v>1693376.02</v>
      </c>
      <c r="L31">
        <v>1712887.9450000001</v>
      </c>
      <c r="M31">
        <v>1732624.6969999999</v>
      </c>
      <c r="N31">
        <v>1752588.865</v>
      </c>
      <c r="O31">
        <v>1772783.071</v>
      </c>
      <c r="P31">
        <v>1793209.9639999999</v>
      </c>
      <c r="Q31">
        <v>1813872.226</v>
      </c>
      <c r="R31">
        <v>1834772.5689999999</v>
      </c>
      <c r="S31">
        <v>1855913.736</v>
      </c>
      <c r="T31">
        <v>1877298.503</v>
      </c>
      <c r="U31">
        <v>1898929.675</v>
      </c>
      <c r="V31">
        <v>1920810.0919999999</v>
      </c>
      <c r="W31">
        <v>1942942.6270000001</v>
      </c>
      <c r="X31">
        <v>1965330.1839999999</v>
      </c>
      <c r="Y31">
        <v>1987975.7009999999</v>
      </c>
      <c r="Z31">
        <v>2010882.1510000001</v>
      </c>
      <c r="AA31">
        <v>2034052.541</v>
      </c>
      <c r="AB31">
        <v>2057489.912</v>
      </c>
      <c r="AC31">
        <v>2081197.34</v>
      </c>
      <c r="AD31">
        <v>2105177.9369999999</v>
      </c>
      <c r="AE31">
        <v>2129434.85</v>
      </c>
      <c r="AF31">
        <v>2153971.2629999998</v>
      </c>
      <c r="AG31">
        <v>2178790.3969999999</v>
      </c>
      <c r="AH31">
        <v>2203895.5099999998</v>
      </c>
      <c r="AI31">
        <v>2229289.8960000002</v>
      </c>
      <c r="AJ31">
        <v>2254976.889</v>
      </c>
      <c r="AK31">
        <v>2280959.861</v>
      </c>
    </row>
    <row r="32" spans="1:37" x14ac:dyDescent="0.25">
      <c r="A32" t="s">
        <v>104</v>
      </c>
      <c r="B32">
        <v>39900.56007</v>
      </c>
      <c r="C32">
        <v>40360.314270000003</v>
      </c>
      <c r="D32">
        <v>40825.366000000002</v>
      </c>
      <c r="E32">
        <v>41295.776290000002</v>
      </c>
      <c r="F32">
        <v>41771.606879999999</v>
      </c>
      <c r="G32">
        <v>42252.920230000003</v>
      </c>
      <c r="H32">
        <v>42739.77951</v>
      </c>
      <c r="I32">
        <v>43232.248630000002</v>
      </c>
      <c r="J32">
        <v>43730.392220000002</v>
      </c>
      <c r="K32">
        <v>44234.275679999999</v>
      </c>
      <c r="L32">
        <v>44743.965129999997</v>
      </c>
      <c r="M32">
        <v>45259.527470000001</v>
      </c>
      <c r="N32">
        <v>45781.03039</v>
      </c>
      <c r="O32">
        <v>46308.54232</v>
      </c>
      <c r="P32">
        <v>46842.132510000003</v>
      </c>
      <c r="Q32">
        <v>47381.870990000003</v>
      </c>
      <c r="R32">
        <v>47927.828609999997</v>
      </c>
      <c r="S32">
        <v>48480.077019999997</v>
      </c>
      <c r="T32">
        <v>49038.688719999998</v>
      </c>
      <c r="U32">
        <v>49603.73702</v>
      </c>
      <c r="V32">
        <v>50175.296090000003</v>
      </c>
      <c r="W32">
        <v>50753.440949999997</v>
      </c>
      <c r="X32">
        <v>51338.247479999998</v>
      </c>
      <c r="Y32">
        <v>51929.792439999997</v>
      </c>
      <c r="Z32">
        <v>52528.153489999997</v>
      </c>
      <c r="AA32">
        <v>53133.409140000003</v>
      </c>
      <c r="AB32">
        <v>53745.638859999999</v>
      </c>
      <c r="AC32">
        <v>54364.922989999999</v>
      </c>
      <c r="AD32">
        <v>54991.342830000001</v>
      </c>
      <c r="AE32">
        <v>55624.980589999999</v>
      </c>
      <c r="AF32">
        <v>56265.919430000002</v>
      </c>
      <c r="AG32">
        <v>56914.243499999997</v>
      </c>
      <c r="AH32">
        <v>57570.037880000003</v>
      </c>
      <c r="AI32">
        <v>58233.388650000001</v>
      </c>
      <c r="AJ32">
        <v>58904.382879999997</v>
      </c>
      <c r="AK32">
        <v>59583.108650000002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Tab-macro</vt:lpstr>
      <vt:lpstr>Tab-baseline</vt:lpstr>
      <vt:lpstr>Macro</vt:lpstr>
      <vt:lpstr>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2021-08-26T20:59:03Z</dcterms:modified>
</cp:coreProperties>
</file>